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30" windowWidth="10040" windowHeight="6920" tabRatio="653"/>
  </bookViews>
  <sheets>
    <sheet name="Graphique 1" sheetId="12" r:id="rId1"/>
    <sheet name="Tableau 1 " sheetId="10" r:id="rId2"/>
    <sheet name="Graphique 2" sheetId="13" r:id="rId3"/>
    <sheet name="Encadré 1- Tableau A" sheetId="9" r:id="rId4"/>
    <sheet name="Encadré 3 - Graphiques ABC" sheetId="16" r:id="rId5"/>
    <sheet name="Graphique 3" sheetId="19" r:id="rId6"/>
    <sheet name="Tableau 2 " sheetId="28" r:id="rId7"/>
    <sheet name="Tableau 3" sheetId="29" r:id="rId8"/>
    <sheet name="Graphique 4" sheetId="30" r:id="rId9"/>
  </sheets>
  <externalReferences>
    <externalReference r:id="rId10"/>
  </externalReferences>
  <definedNames>
    <definedName name="page6graph">'[1]graph DA'!#REF!</definedName>
  </definedNames>
  <calcPr calcId="145621"/>
</workbook>
</file>

<file path=xl/calcChain.xml><?xml version="1.0" encoding="utf-8"?>
<calcChain xmlns="http://schemas.openxmlformats.org/spreadsheetml/2006/main">
  <c r="G13" i="30" l="1"/>
  <c r="F13" i="30"/>
  <c r="E13" i="30"/>
  <c r="D13" i="30"/>
  <c r="C13" i="30"/>
  <c r="B13" i="30"/>
  <c r="E44" i="10" l="1"/>
  <c r="E77" i="10"/>
  <c r="E76" i="10" s="1"/>
  <c r="E66" i="10"/>
  <c r="E61" i="10"/>
  <c r="E49" i="10"/>
  <c r="E48" i="10" s="1"/>
  <c r="E13" i="10"/>
  <c r="E8" i="10"/>
  <c r="E31" i="10"/>
  <c r="E40" i="10"/>
  <c r="E24" i="10"/>
  <c r="C77" i="10"/>
  <c r="C76" i="10" s="1"/>
  <c r="D77" i="10"/>
  <c r="D76" i="10" s="1"/>
  <c r="C66" i="10"/>
  <c r="D66" i="10"/>
  <c r="C49" i="10"/>
  <c r="C48" i="10"/>
  <c r="D49" i="10"/>
  <c r="D48" i="10" s="1"/>
  <c r="C40" i="10"/>
  <c r="D40" i="10"/>
  <c r="C31" i="10"/>
  <c r="D31" i="10"/>
  <c r="D24" i="10"/>
  <c r="C24" i="10"/>
  <c r="C13" i="10"/>
  <c r="D13" i="10"/>
  <c r="C8" i="10"/>
  <c r="D8" i="10"/>
  <c r="C44" i="10"/>
  <c r="D44" i="10"/>
  <c r="C61" i="10"/>
  <c r="D61" i="10"/>
  <c r="C7" i="10" l="1"/>
  <c r="C6" i="10" s="1"/>
  <c r="C23" i="10"/>
  <c r="D7" i="10"/>
  <c r="D6" i="10" s="1"/>
  <c r="E7" i="10"/>
  <c r="E6" i="10" s="1"/>
  <c r="D23" i="10"/>
  <c r="E23" i="10"/>
  <c r="E92" i="10" l="1"/>
  <c r="C92" i="10"/>
  <c r="D92" i="10"/>
</calcChain>
</file>

<file path=xl/sharedStrings.xml><?xml version="1.0" encoding="utf-8"?>
<sst xmlns="http://schemas.openxmlformats.org/spreadsheetml/2006/main" count="315" uniqueCount="229">
  <si>
    <t>Aides aux particuliers</t>
  </si>
  <si>
    <t>Aides aux organismes prestataires agréés de services à la personne</t>
  </si>
  <si>
    <t>Variation annuelle en volume</t>
  </si>
  <si>
    <t>Total en points de PIB</t>
  </si>
  <si>
    <t>Mesures en faveur de l'emploi dans certaines zones géographiques</t>
  </si>
  <si>
    <t>Incitations financières à l'emploi</t>
  </si>
  <si>
    <t>Mesures en faveur de l'emploi dans certains secteurs</t>
  </si>
  <si>
    <t xml:space="preserve"> </t>
  </si>
  <si>
    <t>TOTAL</t>
  </si>
  <si>
    <t>Autres (3)</t>
  </si>
  <si>
    <t>Prime pour l'emploi (2)</t>
  </si>
  <si>
    <t>9 - Préretraites</t>
  </si>
  <si>
    <t>1 - Services relatifs au marché du travail</t>
  </si>
  <si>
    <t>1.1 - Prestations de services</t>
  </si>
  <si>
    <t>Pôle emploi</t>
  </si>
  <si>
    <t xml:space="preserve">- </t>
  </si>
  <si>
    <t>1.1.2 - Services d'accompagnement</t>
  </si>
  <si>
    <t>CIVIS accompagnement</t>
  </si>
  <si>
    <t>ANI Jeunes</t>
  </si>
  <si>
    <t>Contrat d'autonomie</t>
  </si>
  <si>
    <t xml:space="preserve">Cellule de reclassement </t>
  </si>
  <si>
    <t>1.2 - Autres activités du SPE (administration)</t>
  </si>
  <si>
    <t>2 - Formation professionnelle des demandeurs d'emploi</t>
  </si>
  <si>
    <t>2.0 - Allocations (à répartir sur les stages classés en 2.1 et 2.3)</t>
  </si>
  <si>
    <t>Rémunération des stagiaires (régime public)</t>
  </si>
  <si>
    <t>2.1 - Formation institutionnelle</t>
  </si>
  <si>
    <t>Stages de formation organisés par les Régions</t>
  </si>
  <si>
    <t>Contrat de volontariat pour l'insertion</t>
  </si>
  <si>
    <t>2.2 - Formation sur le lieu de travail</t>
  </si>
  <si>
    <t>Préparation opérationnelle à l'emploi (POE)</t>
  </si>
  <si>
    <t>2.3 - Formation en alternance (institution / lieu de travail)</t>
  </si>
  <si>
    <t>2.4 - Soutien spécial à l'apprentissage</t>
  </si>
  <si>
    <t>Exonération et prime pour l'embauche d'apprentis</t>
  </si>
  <si>
    <t xml:space="preserve">4 - Incitations à l'emploi </t>
  </si>
  <si>
    <t>4.1 - Incitations à l'embauche</t>
  </si>
  <si>
    <t>Contrat de professionnalisation</t>
  </si>
  <si>
    <t>Contrat unique d'insertion (CUI-CIE)</t>
  </si>
  <si>
    <t>Primes d'intéressement et primes de retour à l'emploi (ASS)</t>
  </si>
  <si>
    <t>5 - Emploi protégé et réadaptation</t>
  </si>
  <si>
    <t>Entreprises adaptées</t>
  </si>
  <si>
    <t>6 - Création directe d'emplois</t>
  </si>
  <si>
    <t>Contrat unique d'insertion (CUI-CAE)</t>
  </si>
  <si>
    <t>Emplois d'avenir (non marchands)</t>
  </si>
  <si>
    <t>7 - Aides à la création d'entreprise</t>
  </si>
  <si>
    <t>8 - Maintien et soutien du revenu en cas d'absence d'emploi</t>
  </si>
  <si>
    <t xml:space="preserve">8.1 - Prestations de chômage </t>
  </si>
  <si>
    <t>catégories 2 à 7 (Politiques "actives" du marché du travail)</t>
  </si>
  <si>
    <t>catégories 8 et 9 (Politiques de soutien du revenu)</t>
  </si>
  <si>
    <t>Transferts aux individus</t>
  </si>
  <si>
    <t>Transferts aux employeurs</t>
  </si>
  <si>
    <t>Transferts aux prestataires de services</t>
  </si>
  <si>
    <t>Emplois d'avenir (marchands)</t>
  </si>
  <si>
    <t>Contrat de génération</t>
  </si>
  <si>
    <t>Garantie jeunes</t>
  </si>
  <si>
    <t>Congé individuel de formation (CIF-CDD)</t>
  </si>
  <si>
    <t>Services</t>
  </si>
  <si>
    <t>Services et activités assurés par les services publics de l'emploi, ainsi que les services fournis par d’autres agences publiques ou d’autres organismes sous financement public, qui facilitent l’insertion des chômeurs et autres demandeurs d’emploi sur le marché du travail ou qui assistent les employeurs dans le recrutement et la sélection du personnel.</t>
  </si>
  <si>
    <t>Mesures visant à améliorer l’employabilité des groupes cibles par la formation, et qui sont financées par des organismes publics.</t>
  </si>
  <si>
    <t xml:space="preserve">Mesures qui facilitent le recrutement de chômeurs et d’autres groupes cibles, ou qui aident à assurer le maintien dans l’emploi de personnes menacées de le perdre involontairement. </t>
  </si>
  <si>
    <t>Mesures visant à favoriser l’insertion sur le marché du travail de personnes à capacité de travail réduite, grâce à un emploi protégé et une réadaptation.</t>
  </si>
  <si>
    <t xml:space="preserve">Mesures qui créent des emplois supplémentaires, généralement d’intérêt public ou socialement utiles, afin de procurer un emploi aux chômeurs de longue durée ou aux personnes qui rencontrent des difficultés particulières sur le marché du travail. </t>
  </si>
  <si>
    <t>Soutiens ayant pour but de compenser une perte de salaire ou de revenu des individus grâce au versement de prestations en espèces quand une personne : apte à travailler et disponible pour occuper un emploi ne parvient pas à trouver un emploi acceptable ; est licenciée ou contrainte à travailler à temps partiel ou est temporairement inoccupée pour des motifs économiques ou autres (y compris des raisons tenant aux variations saisonnières) ; a perdu son emploi à cause d’une restructuration ou d’une cause similaire (indemnités de licenciement).</t>
  </si>
  <si>
    <t>Soutiens qui facilitent la préretraite complète ou partielle de travailleurs âgés qui ont peu de chances de trouver un nouvel emploi ou dont le départ à la retraite facilite le placement d’une personne au chômage ou appartenant à un autre groupe cible.</t>
  </si>
  <si>
    <t>Catégorie 1 : Services relatifs au marché du travail (dépenses pour les services publics de l'emploi)</t>
  </si>
  <si>
    <t>Catégorie 2 : Formation professionnelle</t>
  </si>
  <si>
    <t>Catégorie 4 : Incitations à l'emploi</t>
  </si>
  <si>
    <t>Catégorie 5 : Emploi protégé et réadaptation</t>
  </si>
  <si>
    <t>Catégorie 6 : Création directe d'emplois</t>
  </si>
  <si>
    <t>Catégorie 8 : Maintien et soutien de revenu en cas d'absence d'emploi</t>
  </si>
  <si>
    <t>Catégorie 9 : Préretraite</t>
  </si>
  <si>
    <t>Catégorie 7 : Aide à la création d'entreprises</t>
  </si>
  <si>
    <t>Mesures encourageant les chômeurs ou autres groupes cibles à créer leur propre entreprise ou activité indépendante.</t>
  </si>
  <si>
    <t>Soutiens au revenu</t>
  </si>
  <si>
    <t>Mesures "actives"</t>
  </si>
  <si>
    <t>Aide à l'embauche d'un jeune en CDI</t>
  </si>
  <si>
    <t>CRP - CTP - CSP [composante] - Plan de sécurisation profesionnelle</t>
  </si>
  <si>
    <t>Allocation pour les bénéficiaires des CRP - CTP - CSP en formation</t>
  </si>
  <si>
    <t>Allocation pour les CRP - CTP - CSP hors formation</t>
  </si>
  <si>
    <t>Formations conventionnées par Pôle emploi (AFC)</t>
  </si>
  <si>
    <t>Cat. 1</t>
  </si>
  <si>
    <t>Cat. 2 à 7</t>
  </si>
  <si>
    <t>Cat. 8 et 9</t>
  </si>
  <si>
    <t>cat.2</t>
  </si>
  <si>
    <t>cat.4</t>
  </si>
  <si>
    <t>cat.5</t>
  </si>
  <si>
    <t>cat.6</t>
  </si>
  <si>
    <t>cat.7</t>
  </si>
  <si>
    <t>dépenses ciblées</t>
  </si>
  <si>
    <t>dépenses générales</t>
  </si>
  <si>
    <t>autres minima sociaux</t>
  </si>
  <si>
    <t>Allocation d'aide au retour à l'emploi (ARE)</t>
  </si>
  <si>
    <t>Allocation temporaire d'attente (ATA)</t>
  </si>
  <si>
    <t>Tableau A : Classification européenne des dépenses ciblées en faveur du marché du travail</t>
  </si>
  <si>
    <t xml:space="preserve">Graphique 1: Dépenses ciblées pour les politiques du marché du travail </t>
  </si>
  <si>
    <t xml:space="preserve">Source : Dares, Base PMT pour Eurostat. </t>
  </si>
  <si>
    <t>Cap Emploi (Agefiph)</t>
  </si>
  <si>
    <t>Association pour l'emploi des cadres (Apec)</t>
  </si>
  <si>
    <t>Allocation d'aide au retour à l'emploi - formation (Aref)</t>
  </si>
  <si>
    <t>Entreprise d'insertion par l'économique (EI)</t>
  </si>
  <si>
    <t>Association intermédiaire (AI)</t>
  </si>
  <si>
    <t>Entreprise de travail temporaire d'insertion (ETTI)</t>
  </si>
  <si>
    <t>Contrat de soutien et d'aide par le travail (Esat)</t>
  </si>
  <si>
    <t>Allocation en faveur des demandeurs d'emploi en formation (Afdef/RFF)</t>
  </si>
  <si>
    <t>Aides de l'Association pour l'insertion professionnelle des handicapés (AGEFIPH)</t>
  </si>
  <si>
    <t>Ateliers et chantiers d'insertion (ACI)</t>
  </si>
  <si>
    <t>Allocation spécifique de solidarité (ASS)</t>
  </si>
  <si>
    <t>Allocation Equivalent Retraite (AER/ATS)</t>
  </si>
  <si>
    <t>Allocation garantie jeunes</t>
  </si>
  <si>
    <t>Total en % de PIB</t>
  </si>
  <si>
    <t>Autre</t>
  </si>
  <si>
    <t>Taux réduit de TVA (2)</t>
  </si>
  <si>
    <t>8.2 - Activité partielle</t>
  </si>
  <si>
    <t>Danemark</t>
  </si>
  <si>
    <t xml:space="preserve">Belgique </t>
  </si>
  <si>
    <t>Finlande</t>
  </si>
  <si>
    <t>France</t>
  </si>
  <si>
    <t>UE-13</t>
  </si>
  <si>
    <t>Suède</t>
  </si>
  <si>
    <t>Autriche</t>
  </si>
  <si>
    <t>Allemagne</t>
  </si>
  <si>
    <t>Italie</t>
  </si>
  <si>
    <t>Services relatifs au marché du travail</t>
  </si>
  <si>
    <t>Taux de chômage</t>
  </si>
  <si>
    <t>Espagne</t>
  </si>
  <si>
    <t>Belgique</t>
  </si>
  <si>
    <t>Dépenses PMT</t>
  </si>
  <si>
    <t>EU-13</t>
  </si>
  <si>
    <t>Formation professionnelle</t>
  </si>
  <si>
    <t>Incitations à l'emploi</t>
  </si>
  <si>
    <t>Emploi protégé et réadaptation</t>
  </si>
  <si>
    <t>Demandeurs d'emploi inscrits</t>
  </si>
  <si>
    <t>Mesures générales d'exonération</t>
  </si>
  <si>
    <t>RSO DOM</t>
  </si>
  <si>
    <t>Total en euros constants 2015</t>
  </si>
  <si>
    <t>Compte personnel de formation (CPF)</t>
  </si>
  <si>
    <t>Droits des chômeurs non indemnisés à l'assurance vieillesse (FSV)</t>
  </si>
  <si>
    <t>Aide TPE jeunes apprentis</t>
  </si>
  <si>
    <t>Allègements généraux sur les bas salaires (allègements Fillon)</t>
  </si>
  <si>
    <t>Réduction du taux de cotisations familiales (pacte de responsabilité)</t>
  </si>
  <si>
    <t>Salariés  (1)</t>
  </si>
  <si>
    <t>Travailleurs indépendants (1)</t>
  </si>
  <si>
    <t xml:space="preserve">Heures supplémentaires </t>
  </si>
  <si>
    <t>Exonérations de cotisations salariales et patronales (1)</t>
  </si>
  <si>
    <t>Exonérations d'impôt sur le revenu (2)</t>
  </si>
  <si>
    <t>RSA activité (3)</t>
  </si>
  <si>
    <t>Revenu supplémentaire temporaire d'activité (RSTA Dom) (3)</t>
  </si>
  <si>
    <t>Autres incitations financières à l'emploi (3)</t>
  </si>
  <si>
    <t>Zones de revitalisation rurale (ZRR) et de redynamisation urbaine (ZRU) (1)</t>
  </si>
  <si>
    <t>Zones franches urbaines (ZFU) (1) (2)</t>
  </si>
  <si>
    <t>Bassins d'emploi à redynamiser (1) (2)</t>
  </si>
  <si>
    <t>Services à la personne, emplois familiaux</t>
  </si>
  <si>
    <t>Réduction d'impôt sur le revenu (2)</t>
  </si>
  <si>
    <t>Crédit d'impôt sur le revenu (2)</t>
  </si>
  <si>
    <t>Exonération de cotisations sociales "publics fragiles" (1)</t>
  </si>
  <si>
    <t>Exonération forfaitaire de cotisation maladie (1)</t>
  </si>
  <si>
    <t>Exonération de cotisations sociales 15 points(1)</t>
  </si>
  <si>
    <t>Exonération d'impôt sur le revenu de l'aide de l'employeur au Cesu préfinancé (2)</t>
  </si>
  <si>
    <t>Exonération de TVA pour les services rendus aux personnes physiques (2) (**)</t>
  </si>
  <si>
    <t>Exonération de cotisations sociales: extension des activités exonérées (1)</t>
  </si>
  <si>
    <t>Autres aides (2)</t>
  </si>
  <si>
    <t>Aides aux entreprises Cesu préfinancé: exonération abondement (1)</t>
  </si>
  <si>
    <t>Financement de l'agence nationale des services à la personne (3)</t>
  </si>
  <si>
    <t>Secteur agricole</t>
  </si>
  <si>
    <t>Exonération en faveur des jeunes chefs d'exploitation agricole (1)</t>
  </si>
  <si>
    <t>Exonération pour l'emploi de travailleurs occasionnels agricoles demandeurs d'emploi (TO-DE) (1)</t>
  </si>
  <si>
    <t>Exonération "contrats vendanges" (1)</t>
  </si>
  <si>
    <t>Autres (1)</t>
  </si>
  <si>
    <t>Hôtels, cafés, restaurants (1) (2)</t>
  </si>
  <si>
    <t xml:space="preserve">Allègements généraux sur les bas salaires </t>
  </si>
  <si>
    <t>Pacte de responsabilité</t>
  </si>
  <si>
    <t xml:space="preserve">CICE </t>
  </si>
  <si>
    <t>Heures supplémentaires + aides TPE</t>
  </si>
  <si>
    <t>en M€ courants</t>
  </si>
  <si>
    <t>Anciens dispositifs (RMI, allocation parent isolé)</t>
  </si>
  <si>
    <t>Allocation adulte handicapé (AAH) de base</t>
  </si>
  <si>
    <t>Total</t>
  </si>
  <si>
    <t>Ev. 2014-2015 en € constants</t>
  </si>
  <si>
    <t>++</t>
  </si>
  <si>
    <t>Aide à la création d'entreprise</t>
  </si>
  <si>
    <t>Création directe d'emploi</t>
  </si>
  <si>
    <t>Tableau 2. Dépenses générales en faveur de l'emploi</t>
  </si>
  <si>
    <t xml:space="preserve">Ev. 2014-2015 en € constants </t>
  </si>
  <si>
    <t>Exonérations DROM (1) (*)</t>
  </si>
  <si>
    <t>RSA (hors RSA activité) *</t>
  </si>
  <si>
    <t>Dépenses générales en faveur de l'emploi</t>
  </si>
  <si>
    <t>Aides à l'embauche dans les TPE (dispositif "zéro charges") (1)</t>
  </si>
  <si>
    <t>CICE (2)</t>
  </si>
  <si>
    <t>Total en % du PIB</t>
  </si>
  <si>
    <t>Exonérations de cotisations sociales (1)</t>
  </si>
  <si>
    <t>Dépenses fiscales (2)</t>
  </si>
  <si>
    <t>2.b Répartition des dépenses par type d'exonération</t>
  </si>
  <si>
    <t>Tableau 1.b : Répartition des dépenses ciblées par type de transfert</t>
  </si>
  <si>
    <t>Tableau 1.a : Dépenses ciblées par mesure</t>
  </si>
  <si>
    <t>Champ : France</t>
  </si>
  <si>
    <t>Source : Cnaf.</t>
  </si>
  <si>
    <t>*La ligne RSA comprend le RSA socle majoré et non majoré, le RSA « jeunes » et les primes diverses associées au RSA (dont notamment la prime de décembre).</t>
  </si>
  <si>
    <t>Champ : France entière.</t>
  </si>
  <si>
    <t>Graphique 2: Dépenses pour les politiques actives du marché du travail</t>
  </si>
  <si>
    <t>Source : Eurostat, base PMT.</t>
  </si>
  <si>
    <t>Graphique C : Structures des dépenses actives en 2014</t>
  </si>
  <si>
    <t>Graphique B : Dépenses pour les politiques du marché du travail en 2014, par grandes catégories</t>
  </si>
  <si>
    <t xml:space="preserve">Graphique A : Dépenses pour les politiques du marché du travail </t>
  </si>
  <si>
    <t>Graphique 3 : Dépenses ciblées ou générales en faveur de l'emploi et du marché du travail, et autres minima sociaux</t>
  </si>
  <si>
    <t>Mesures actives</t>
  </si>
  <si>
    <t>Tableau 3. Dépenses sociales au titre des minima sociaux à la lisière des politiques de l'emploi (en millions d'euros courants)</t>
  </si>
  <si>
    <t>Champ : France.</t>
  </si>
  <si>
    <t>Source : Dares, Base PMT pour Eurostat. STMT pour les demandeurs d'emploi (données CVS).</t>
  </si>
  <si>
    <t>Tableau 1 : Dépenses ciblées pour les politiques du marché du travail</t>
  </si>
  <si>
    <t>1.1.1 - Prestations de services des services publics de l'emploi (SPE)</t>
  </si>
  <si>
    <t>Mission locale et permanence d'accueil, d'information et d'orientation</t>
  </si>
  <si>
    <t>Rémunération des formations de Pôle emploi (RFPE)</t>
  </si>
  <si>
    <t>Stages financés par l'État en faveur de publics fragiles</t>
  </si>
  <si>
    <t>Écoles de la deuxième chance (E2C)</t>
  </si>
  <si>
    <t>Source : Dares, Base PMT pour Eurostat.</t>
  </si>
  <si>
    <t>Champ: France.</t>
  </si>
  <si>
    <t>En millions d'euros</t>
  </si>
  <si>
    <t>-</t>
  </si>
  <si>
    <t xml:space="preserve">Source : Dares. </t>
  </si>
  <si>
    <t>Tableau 1.a : Dépenses générales par catégorie</t>
  </si>
  <si>
    <t>Champ : France.</t>
  </si>
  <si>
    <t>Sources :</t>
  </si>
  <si>
    <t>(1) Les montants des exonérations sont issus des comptes de la sécurité sociale.</t>
  </si>
  <si>
    <t>(2) Les montants des dépenses fiscales sont issus des tomes II des Évaluations des voies et moyens des projets de loi de finances successifs, à l'exception de celui du CICE qui provient du Rapport 2016 du Comité de suivi et d'évaluation du CICE.</t>
  </si>
  <si>
    <t>(3) Les données sur le RSA activité et sur les dépenses sociales proviennent des données de la Cnaf.</t>
  </si>
  <si>
    <t>*Les exonérations DOM comprennent les exonérations de cotisations sociales sur les salaires et sur les revenus des indépendants, ainsi que la majoration à 3,50 €/heure de l’abattement forfaitaire de cotisation maladie pour les particuliers employeurs.</t>
  </si>
  <si>
    <t>** La série antérieure à 2014 a été révisée suite à une amélioration de sa méthode d’estimation.</t>
  </si>
  <si>
    <t>Graphique 4 - Structure et montant des dépenses générales</t>
  </si>
  <si>
    <t>en milliards d'€ courants</t>
  </si>
  <si>
    <t>Source : Dares.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</si>
</sst>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00"/>
    <numFmt numFmtId="167" formatCode="_-* #,##0\ _€_-;\-* #,##0\ _€_-;_-* &quot;-&quot;??\ _€_-;_-@_-"/>
    <numFmt numFmtId="168"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name val="Arial"/>
      <family val="2"/>
    </font>
    <font>
      <b/>
      <sz val="10"/>
      <name val="Arial"/>
      <family val="2"/>
    </font>
    <font>
      <b/>
      <sz val="10"/>
      <name val="Arial"/>
      <family val="2"/>
    </font>
    <font>
      <b/>
      <sz val="8"/>
      <name val="Arial"/>
      <family val="2"/>
    </font>
    <font>
      <sz val="9"/>
      <name val="Arial"/>
      <family val="2"/>
    </font>
    <font>
      <b/>
      <sz val="8"/>
      <name val="Arial"/>
      <family val="2"/>
    </font>
    <font>
      <b/>
      <sz val="9"/>
      <name val="Arial"/>
      <family val="2"/>
    </font>
    <font>
      <sz val="10"/>
      <name val="Arial"/>
      <family val="2"/>
    </font>
    <font>
      <sz val="9"/>
      <name val="Arial"/>
      <family val="2"/>
    </font>
    <font>
      <b/>
      <sz val="9"/>
      <name val="Arial"/>
      <family val="2"/>
    </font>
    <font>
      <sz val="9"/>
      <name val="Arial Narrow"/>
      <family val="2"/>
    </font>
    <font>
      <sz val="8"/>
      <color indexed="9"/>
      <name val="Arial Narrow"/>
      <family val="2"/>
    </font>
    <font>
      <sz val="9"/>
      <color indexed="9"/>
      <name val="Arial"/>
      <family val="2"/>
    </font>
    <font>
      <sz val="9"/>
      <color indexed="63"/>
      <name val="Arial"/>
      <family val="2"/>
    </font>
    <font>
      <sz val="8"/>
      <color indexed="63"/>
      <name val="Arial"/>
      <family val="2"/>
    </font>
    <font>
      <sz val="8"/>
      <color indexed="63"/>
      <name val="Arial"/>
      <family val="2"/>
    </font>
    <font>
      <sz val="11"/>
      <color indexed="8"/>
      <name val="Calibri"/>
      <family val="2"/>
    </font>
    <font>
      <sz val="11"/>
      <name val="Arial"/>
      <family val="2"/>
    </font>
    <font>
      <b/>
      <sz val="11"/>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sz val="11"/>
      <color theme="3" tint="0.59999389629810485"/>
      <name val="Calibri"/>
      <family val="2"/>
      <scheme val="minor"/>
    </font>
    <font>
      <sz val="8"/>
      <color rgb="FF000000"/>
      <name val="Arial"/>
      <family val="2"/>
    </font>
    <font>
      <b/>
      <sz val="10"/>
      <color rgb="FF000000"/>
      <name val="Arial"/>
      <family val="2"/>
    </font>
    <font>
      <sz val="10"/>
      <color theme="1"/>
      <name val="Calibri"/>
      <family val="2"/>
      <scheme val="minor"/>
    </font>
    <font>
      <b/>
      <sz val="9"/>
      <color theme="0" tint="-0.499984740745262"/>
      <name val="Arial"/>
      <family val="2"/>
    </font>
    <font>
      <sz val="8"/>
      <color theme="0" tint="-0.499984740745262"/>
      <name val="Arial"/>
      <family val="2"/>
    </font>
    <font>
      <sz val="10"/>
      <color theme="0" tint="-0.499984740745262"/>
      <name val="Arial"/>
      <family val="2"/>
    </font>
    <font>
      <b/>
      <sz val="10"/>
      <color rgb="FF008080"/>
      <name val="Arial"/>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s>
  <cellStyleXfs count="11">
    <xf numFmtId="0" fontId="0" fillId="0" borderId="0"/>
    <xf numFmtId="43" fontId="7" fillId="0" borderId="0" applyFont="0" applyFill="0" applyBorder="0" applyAlignment="0" applyProtection="0"/>
    <xf numFmtId="0" fontId="18" fillId="0" borderId="0"/>
    <xf numFmtId="9" fontId="7" fillId="0" borderId="0" applyFont="0" applyFill="0" applyBorder="0" applyAlignment="0" applyProtection="0"/>
    <xf numFmtId="0" fontId="6" fillId="0" borderId="0"/>
    <xf numFmtId="0" fontId="9" fillId="0" borderId="0"/>
    <xf numFmtId="0" fontId="27"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cellStyleXfs>
  <cellXfs count="318">
    <xf numFmtId="0" fontId="0" fillId="0" borderId="0" xfId="0"/>
    <xf numFmtId="0" fontId="0" fillId="0" borderId="0" xfId="0" applyBorder="1"/>
    <xf numFmtId="0" fontId="0" fillId="0" borderId="4" xfId="0" applyBorder="1"/>
    <xf numFmtId="0" fontId="0" fillId="0" borderId="3" xfId="0" applyBorder="1"/>
    <xf numFmtId="0" fontId="11" fillId="0" borderId="0" xfId="0" applyFont="1"/>
    <xf numFmtId="0" fontId="10" fillId="0" borderId="0" xfId="0" applyFont="1" applyFill="1" applyBorder="1" applyAlignment="1">
      <alignment horizontal="left"/>
    </xf>
    <xf numFmtId="0" fontId="0" fillId="0" borderId="11" xfId="0" applyBorder="1"/>
    <xf numFmtId="0" fontId="18" fillId="0" borderId="0" xfId="2" applyFont="1"/>
    <xf numFmtId="0" fontId="11" fillId="0" borderId="0" xfId="2" applyFont="1"/>
    <xf numFmtId="0" fontId="11" fillId="0" borderId="12" xfId="0" applyFont="1" applyFill="1" applyBorder="1" applyAlignment="1">
      <alignment horizontal="center"/>
    </xf>
    <xf numFmtId="0" fontId="11" fillId="0" borderId="11"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11" fillId="0" borderId="10" xfId="0" applyFont="1" applyFill="1" applyBorder="1" applyAlignment="1">
      <alignment horizontal="center"/>
    </xf>
    <xf numFmtId="0" fontId="9" fillId="0" borderId="13" xfId="0" applyFont="1" applyFill="1" applyBorder="1"/>
    <xf numFmtId="0" fontId="11" fillId="0" borderId="11" xfId="0" applyFont="1" applyFill="1" applyBorder="1" applyAlignment="1">
      <alignment horizontal="left" vertical="center" wrapText="1"/>
    </xf>
    <xf numFmtId="0" fontId="17" fillId="0" borderId="0" xfId="2" applyFont="1"/>
    <xf numFmtId="0" fontId="12" fillId="0" borderId="0" xfId="0" applyFont="1" applyAlignment="1">
      <alignment wrapText="1"/>
    </xf>
    <xf numFmtId="0" fontId="12" fillId="0" borderId="11" xfId="0" applyFont="1" applyFill="1" applyBorder="1"/>
    <xf numFmtId="0" fontId="12" fillId="0" borderId="11" xfId="0" applyFont="1" applyFill="1" applyBorder="1" applyAlignment="1">
      <alignment horizontal="center"/>
    </xf>
    <xf numFmtId="0" fontId="12" fillId="0" borderId="10" xfId="0" applyFont="1" applyFill="1" applyBorder="1" applyAlignment="1">
      <alignment horizontal="center"/>
    </xf>
    <xf numFmtId="0" fontId="17" fillId="0" borderId="9" xfId="0" applyFont="1" applyFill="1" applyBorder="1"/>
    <xf numFmtId="10" fontId="17" fillId="0" borderId="9" xfId="3" applyNumberFormat="1" applyFont="1" applyFill="1" applyBorder="1"/>
    <xf numFmtId="10" fontId="17" fillId="0" borderId="0" xfId="3" applyNumberFormat="1" applyFont="1" applyFill="1" applyBorder="1"/>
    <xf numFmtId="0" fontId="12" fillId="0" borderId="14" xfId="0" applyFont="1" applyFill="1" applyBorder="1"/>
    <xf numFmtId="166" fontId="17" fillId="0" borderId="14" xfId="0" applyNumberFormat="1" applyFont="1" applyFill="1" applyBorder="1"/>
    <xf numFmtId="166" fontId="17" fillId="0" borderId="7" xfId="0" applyNumberFormat="1" applyFont="1" applyFill="1" applyBorder="1"/>
    <xf numFmtId="10" fontId="17" fillId="0" borderId="14" xfId="3" applyNumberFormat="1" applyFont="1" applyFill="1" applyBorder="1"/>
    <xf numFmtId="0" fontId="0" fillId="0" borderId="0" xfId="0" applyBorder="1" applyAlignment="1">
      <alignment horizontal="center"/>
    </xf>
    <xf numFmtId="0" fontId="0" fillId="0" borderId="2" xfId="0" applyBorder="1" applyAlignment="1">
      <alignment horizontal="center"/>
    </xf>
    <xf numFmtId="10" fontId="26" fillId="0" borderId="0" xfId="3" applyNumberFormat="1" applyFont="1" applyBorder="1"/>
    <xf numFmtId="10" fontId="26" fillId="0" borderId="2" xfId="3" applyNumberFormat="1" applyFont="1" applyBorder="1"/>
    <xf numFmtId="10" fontId="26" fillId="0" borderId="7" xfId="3" applyNumberFormat="1" applyFont="1" applyBorder="1"/>
    <xf numFmtId="10" fontId="26" fillId="0" borderId="8" xfId="3" applyNumberFormat="1" applyFont="1" applyBorder="1"/>
    <xf numFmtId="0" fontId="0" fillId="0" borderId="11" xfId="0" applyBorder="1" applyAlignment="1">
      <alignment horizontal="center"/>
    </xf>
    <xf numFmtId="0" fontId="0" fillId="0" borderId="13" xfId="0" applyBorder="1"/>
    <xf numFmtId="0" fontId="0" fillId="0" borderId="4" xfId="0" applyBorder="1" applyAlignment="1">
      <alignment horizontal="center"/>
    </xf>
    <xf numFmtId="10" fontId="26" fillId="0" borderId="4" xfId="3" applyNumberFormat="1" applyFont="1" applyBorder="1"/>
    <xf numFmtId="10" fontId="26" fillId="0" borderId="3" xfId="3" applyNumberFormat="1" applyFont="1" applyBorder="1"/>
    <xf numFmtId="165" fontId="9" fillId="0" borderId="9" xfId="0" applyNumberFormat="1" applyFont="1" applyFill="1" applyBorder="1"/>
    <xf numFmtId="165" fontId="9" fillId="0" borderId="0" xfId="0" applyNumberFormat="1" applyFont="1" applyFill="1" applyBorder="1"/>
    <xf numFmtId="165" fontId="9" fillId="0" borderId="14" xfId="0" applyNumberFormat="1" applyFont="1" applyFill="1" applyBorder="1"/>
    <xf numFmtId="165" fontId="9" fillId="0" borderId="7" xfId="0" applyNumberFormat="1" applyFont="1" applyFill="1" applyBorder="1"/>
    <xf numFmtId="165" fontId="9" fillId="0" borderId="2" xfId="0" applyNumberFormat="1" applyFont="1" applyFill="1" applyBorder="1"/>
    <xf numFmtId="165" fontId="9" fillId="0" borderId="8" xfId="0" applyNumberFormat="1" applyFont="1" applyFill="1" applyBorder="1"/>
    <xf numFmtId="165" fontId="9" fillId="0" borderId="11" xfId="0" applyNumberFormat="1" applyFont="1" applyFill="1" applyBorder="1"/>
    <xf numFmtId="9" fontId="26" fillId="0" borderId="9" xfId="3" applyNumberFormat="1" applyFont="1" applyBorder="1"/>
    <xf numFmtId="9" fontId="26" fillId="0" borderId="4" xfId="3" applyNumberFormat="1" applyFont="1" applyBorder="1"/>
    <xf numFmtId="9" fontId="26" fillId="0" borderId="2" xfId="3" applyNumberFormat="1" applyFont="1" applyBorder="1"/>
    <xf numFmtId="9" fontId="0" fillId="0" borderId="9" xfId="3" applyNumberFormat="1" applyFont="1" applyBorder="1"/>
    <xf numFmtId="9" fontId="26" fillId="0" borderId="14" xfId="3" applyNumberFormat="1" applyFont="1" applyBorder="1"/>
    <xf numFmtId="9" fontId="0" fillId="0" borderId="14" xfId="3" applyNumberFormat="1" applyFont="1" applyBorder="1"/>
    <xf numFmtId="9" fontId="26" fillId="0" borderId="3" xfId="3" applyNumberFormat="1" applyFont="1" applyBorder="1"/>
    <xf numFmtId="9" fontId="26" fillId="0" borderId="8" xfId="3" applyNumberFormat="1" applyFont="1" applyBorder="1"/>
    <xf numFmtId="0" fontId="14" fillId="0" borderId="0" xfId="0" applyFont="1" applyFill="1" applyAlignment="1"/>
    <xf numFmtId="164" fontId="0" fillId="0" borderId="0" xfId="3" applyNumberFormat="1" applyFont="1"/>
    <xf numFmtId="167" fontId="0" fillId="0" borderId="0" xfId="1" applyNumberFormat="1" applyFont="1"/>
    <xf numFmtId="3" fontId="18" fillId="0" borderId="9" xfId="3" applyNumberFormat="1" applyFont="1" applyBorder="1"/>
    <xf numFmtId="0" fontId="9" fillId="0" borderId="3" xfId="0" applyFont="1" applyBorder="1"/>
    <xf numFmtId="0" fontId="9" fillId="0" borderId="4" xfId="0" applyFont="1" applyBorder="1"/>
    <xf numFmtId="0" fontId="28" fillId="0" borderId="0" xfId="9" applyFont="1"/>
    <xf numFmtId="0" fontId="4" fillId="0" borderId="0" xfId="9"/>
    <xf numFmtId="0" fontId="4" fillId="0" borderId="11" xfId="9" applyBorder="1" applyAlignment="1"/>
    <xf numFmtId="0" fontId="31" fillId="0" borderId="12" xfId="9" applyFont="1" applyBorder="1" applyAlignment="1">
      <alignment horizontal="center" vertical="center"/>
    </xf>
    <xf numFmtId="0" fontId="31" fillId="0" borderId="11" xfId="9" applyFont="1" applyBorder="1" applyAlignment="1">
      <alignment vertical="center" wrapText="1"/>
    </xf>
    <xf numFmtId="0" fontId="32" fillId="0" borderId="0" xfId="9" applyFont="1"/>
    <xf numFmtId="0" fontId="4" fillId="0" borderId="9" xfId="9" applyBorder="1"/>
    <xf numFmtId="0" fontId="4" fillId="0" borderId="0" xfId="9" applyAlignment="1">
      <alignment vertical="center"/>
    </xf>
    <xf numFmtId="0" fontId="4" fillId="0" borderId="14" xfId="9" applyBorder="1"/>
    <xf numFmtId="3" fontId="4" fillId="0" borderId="0" xfId="9" applyNumberFormat="1" applyBorder="1"/>
    <xf numFmtId="3" fontId="28" fillId="0" borderId="0" xfId="9" applyNumberFormat="1" applyFont="1"/>
    <xf numFmtId="3" fontId="4" fillId="0" borderId="0" xfId="9" applyNumberFormat="1"/>
    <xf numFmtId="0" fontId="4" fillId="0" borderId="6" xfId="9" applyBorder="1"/>
    <xf numFmtId="0" fontId="4" fillId="0" borderId="0" xfId="9" applyBorder="1"/>
    <xf numFmtId="0" fontId="28" fillId="0" borderId="11" xfId="9" applyFont="1" applyBorder="1"/>
    <xf numFmtId="0" fontId="28" fillId="0" borderId="12" xfId="9" applyFont="1" applyBorder="1" applyAlignment="1">
      <alignment horizontal="center"/>
    </xf>
    <xf numFmtId="0" fontId="29" fillId="0" borderId="0" xfId="9" applyFont="1"/>
    <xf numFmtId="0" fontId="4" fillId="0" borderId="0" xfId="9" applyNumberFormat="1" applyBorder="1"/>
    <xf numFmtId="0" fontId="0" fillId="0" borderId="0" xfId="0" applyFill="1"/>
    <xf numFmtId="0" fontId="16" fillId="0" borderId="0" xfId="0" applyFont="1" applyFill="1" applyAlignment="1"/>
    <xf numFmtId="0" fontId="33" fillId="0" borderId="0" xfId="0" applyFont="1" applyAlignment="1">
      <alignment horizontal="justify" vertical="center"/>
    </xf>
    <xf numFmtId="0" fontId="8" fillId="0" borderId="0" xfId="0" applyFont="1" applyAlignment="1">
      <alignment vertical="center" wrapText="1"/>
    </xf>
    <xf numFmtId="0" fontId="11" fillId="0" borderId="0" xfId="0" applyFont="1" applyAlignment="1">
      <alignment vertical="center"/>
    </xf>
    <xf numFmtId="0" fontId="33" fillId="0" borderId="0" xfId="0" applyFont="1" applyAlignment="1">
      <alignment vertical="center"/>
    </xf>
    <xf numFmtId="0" fontId="2" fillId="0" borderId="0" xfId="9" applyFont="1"/>
    <xf numFmtId="0" fontId="35" fillId="0" borderId="0" xfId="9" applyFont="1"/>
    <xf numFmtId="0" fontId="0" fillId="2" borderId="6" xfId="0" applyFill="1" applyBorder="1"/>
    <xf numFmtId="0" fontId="0" fillId="2" borderId="1" xfId="0" applyFill="1" applyBorder="1"/>
    <xf numFmtId="3" fontId="19" fillId="2" borderId="0" xfId="0" applyNumberFormat="1" applyFont="1" applyFill="1" applyBorder="1"/>
    <xf numFmtId="3" fontId="19" fillId="2" borderId="9" xfId="0" applyNumberFormat="1" applyFont="1" applyFill="1" applyBorder="1"/>
    <xf numFmtId="3" fontId="19" fillId="2" borderId="2" xfId="0" applyNumberFormat="1" applyFont="1" applyFill="1" applyBorder="1"/>
    <xf numFmtId="3" fontId="13" fillId="2" borderId="9" xfId="0" applyNumberFormat="1" applyFont="1" applyFill="1" applyBorder="1"/>
    <xf numFmtId="3" fontId="18" fillId="2" borderId="9" xfId="0" applyNumberFormat="1" applyFont="1" applyFill="1" applyBorder="1"/>
    <xf numFmtId="3" fontId="18" fillId="2" borderId="9" xfId="0" quotePrefix="1" applyNumberFormat="1" applyFont="1" applyFill="1" applyBorder="1" applyAlignment="1">
      <alignment horizontal="right"/>
    </xf>
    <xf numFmtId="3" fontId="8" fillId="2" borderId="9" xfId="0" quotePrefix="1" applyNumberFormat="1" applyFont="1" applyFill="1" applyBorder="1" applyAlignment="1">
      <alignment horizontal="right"/>
    </xf>
    <xf numFmtId="3" fontId="19" fillId="2" borderId="9" xfId="0" quotePrefix="1" applyNumberFormat="1" applyFont="1" applyFill="1" applyBorder="1" applyAlignment="1">
      <alignment horizontal="right"/>
    </xf>
    <xf numFmtId="3" fontId="0" fillId="2" borderId="9" xfId="0" applyNumberFormat="1" applyFill="1" applyBorder="1"/>
    <xf numFmtId="3" fontId="23" fillId="2" borderId="9" xfId="0" applyNumberFormat="1" applyFont="1" applyFill="1" applyBorder="1"/>
    <xf numFmtId="3" fontId="18" fillId="2" borderId="9" xfId="0" applyNumberFormat="1" applyFont="1" applyFill="1" applyBorder="1" applyAlignment="1">
      <alignment horizontal="right"/>
    </xf>
    <xf numFmtId="3" fontId="13" fillId="2" borderId="2" xfId="0" applyNumberFormat="1" applyFont="1" applyFill="1" applyBorder="1"/>
    <xf numFmtId="3" fontId="18" fillId="2" borderId="2" xfId="0" applyNumberFormat="1" applyFont="1" applyFill="1" applyBorder="1"/>
    <xf numFmtId="3" fontId="18" fillId="2" borderId="2" xfId="0" applyNumberFormat="1" applyFont="1" applyFill="1" applyBorder="1" applyAlignment="1">
      <alignment horizontal="right"/>
    </xf>
    <xf numFmtId="3" fontId="18" fillId="2" borderId="2" xfId="0" quotePrefix="1" applyNumberFormat="1" applyFont="1" applyFill="1" applyBorder="1" applyAlignment="1">
      <alignment horizontal="right"/>
    </xf>
    <xf numFmtId="3" fontId="8" fillId="2" borderId="2" xfId="0" quotePrefix="1" applyNumberFormat="1" applyFont="1" applyFill="1" applyBorder="1" applyAlignment="1">
      <alignment horizontal="right"/>
    </xf>
    <xf numFmtId="3" fontId="19" fillId="2" borderId="2" xfId="0" quotePrefix="1" applyNumberFormat="1" applyFont="1" applyFill="1" applyBorder="1" applyAlignment="1">
      <alignment horizontal="right"/>
    </xf>
    <xf numFmtId="3" fontId="0" fillId="2" borderId="2" xfId="0" applyNumberFormat="1" applyFill="1" applyBorder="1"/>
    <xf numFmtId="3" fontId="23" fillId="2" borderId="2" xfId="0" applyNumberFormat="1" applyFont="1" applyFill="1" applyBorder="1"/>
    <xf numFmtId="0" fontId="18" fillId="0" borderId="0" xfId="0" applyFont="1" applyFill="1" applyBorder="1" applyAlignment="1"/>
    <xf numFmtId="0" fontId="16" fillId="2" borderId="16" xfId="0" applyFont="1" applyFill="1" applyBorder="1" applyAlignment="1">
      <alignment horizontal="center" vertical="center"/>
    </xf>
    <xf numFmtId="0" fontId="0" fillId="2" borderId="16" xfId="0" applyFill="1" applyBorder="1"/>
    <xf numFmtId="3" fontId="18" fillId="2" borderId="9" xfId="0" applyNumberFormat="1" applyFont="1" applyFill="1" applyBorder="1" applyAlignment="1">
      <alignment horizontal="center"/>
    </xf>
    <xf numFmtId="3" fontId="25" fillId="2" borderId="14" xfId="1" applyNumberFormat="1" applyFont="1" applyFill="1" applyBorder="1"/>
    <xf numFmtId="0" fontId="22" fillId="2" borderId="13" xfId="0" applyFont="1" applyFill="1" applyBorder="1" applyAlignment="1">
      <alignment vertical="center" wrapText="1"/>
    </xf>
    <xf numFmtId="0" fontId="16" fillId="2" borderId="1" xfId="0" applyFont="1" applyFill="1" applyBorder="1" applyAlignment="1">
      <alignment horizontal="center" vertical="center"/>
    </xf>
    <xf numFmtId="0" fontId="10" fillId="2" borderId="4" xfId="0" applyFont="1" applyFill="1" applyBorder="1" applyAlignment="1">
      <alignment vertical="center" wrapText="1"/>
    </xf>
    <xf numFmtId="0" fontId="15" fillId="2" borderId="4" xfId="0" applyFont="1" applyFill="1" applyBorder="1"/>
    <xf numFmtId="9" fontId="19" fillId="2" borderId="9" xfId="3" applyNumberFormat="1" applyFont="1" applyFill="1" applyBorder="1"/>
    <xf numFmtId="0" fontId="10" fillId="2" borderId="4" xfId="0" applyFont="1" applyFill="1" applyBorder="1"/>
    <xf numFmtId="9" fontId="13" fillId="2" borderId="9" xfId="3" applyNumberFormat="1" applyFont="1" applyFill="1" applyBorder="1"/>
    <xf numFmtId="9" fontId="18" fillId="2" borderId="9" xfId="3" applyNumberFormat="1" applyFont="1" applyFill="1" applyBorder="1"/>
    <xf numFmtId="0" fontId="8" fillId="2" borderId="4" xfId="0" applyFont="1" applyFill="1" applyBorder="1"/>
    <xf numFmtId="9" fontId="14" fillId="2" borderId="9" xfId="3" quotePrefix="1" applyNumberFormat="1" applyFont="1" applyFill="1" applyBorder="1" applyAlignment="1">
      <alignment horizontal="right"/>
    </xf>
    <xf numFmtId="9" fontId="18" fillId="2" borderId="9" xfId="3" quotePrefix="1" applyNumberFormat="1" applyFont="1" applyFill="1" applyBorder="1" applyAlignment="1">
      <alignment horizontal="right"/>
    </xf>
    <xf numFmtId="9" fontId="8" fillId="2" borderId="9" xfId="3" quotePrefix="1" applyNumberFormat="1" applyFont="1" applyFill="1" applyBorder="1" applyAlignment="1">
      <alignment horizontal="right"/>
    </xf>
    <xf numFmtId="9" fontId="19" fillId="2" borderId="9" xfId="3" quotePrefix="1" applyNumberFormat="1" applyFont="1" applyFill="1" applyBorder="1" applyAlignment="1">
      <alignment horizontal="right"/>
    </xf>
    <xf numFmtId="9" fontId="0" fillId="2" borderId="9" xfId="3" applyNumberFormat="1" applyFont="1" applyFill="1" applyBorder="1"/>
    <xf numFmtId="9" fontId="23" fillId="2" borderId="9" xfId="3" applyNumberFormat="1" applyFont="1" applyFill="1" applyBorder="1"/>
    <xf numFmtId="164" fontId="23" fillId="2" borderId="9" xfId="3" quotePrefix="1" applyNumberFormat="1" applyFont="1" applyFill="1" applyBorder="1" applyAlignment="1">
      <alignment horizontal="right"/>
    </xf>
    <xf numFmtId="164" fontId="8" fillId="2" borderId="9" xfId="3" quotePrefix="1" applyNumberFormat="1" applyFont="1" applyFill="1" applyBorder="1" applyAlignment="1">
      <alignment horizontal="right"/>
    </xf>
    <xf numFmtId="164" fontId="0" fillId="2" borderId="9" xfId="3" applyNumberFormat="1" applyFont="1" applyFill="1" applyBorder="1"/>
    <xf numFmtId="0" fontId="24" fillId="2" borderId="3" xfId="0" applyFont="1" applyFill="1" applyBorder="1"/>
    <xf numFmtId="3" fontId="25" fillId="2" borderId="8" xfId="1" applyNumberFormat="1" applyFont="1" applyFill="1" applyBorder="1"/>
    <xf numFmtId="0" fontId="21" fillId="2" borderId="11" xfId="0" applyFont="1" applyFill="1" applyBorder="1" applyAlignment="1">
      <alignment vertical="center" wrapText="1"/>
    </xf>
    <xf numFmtId="0" fontId="10" fillId="2" borderId="9" xfId="0" applyFont="1" applyFill="1" applyBorder="1" applyAlignment="1">
      <alignment vertical="center" wrapText="1"/>
    </xf>
    <xf numFmtId="0" fontId="16" fillId="2" borderId="9" xfId="0" applyFont="1" applyFill="1" applyBorder="1"/>
    <xf numFmtId="0" fontId="15" fillId="2" borderId="9" xfId="0" applyFont="1" applyFill="1" applyBorder="1"/>
    <xf numFmtId="0" fontId="13" fillId="2" borderId="9" xfId="0" applyFont="1" applyFill="1" applyBorder="1"/>
    <xf numFmtId="0" fontId="15" fillId="2" borderId="9" xfId="0" applyFont="1" applyFill="1" applyBorder="1" applyAlignment="1">
      <alignment horizontal="left"/>
    </xf>
    <xf numFmtId="0" fontId="15" fillId="2" borderId="9" xfId="0" applyFont="1" applyFill="1" applyBorder="1" applyAlignment="1">
      <alignment vertical="top"/>
    </xf>
    <xf numFmtId="0" fontId="0" fillId="2" borderId="9" xfId="0" applyFill="1" applyBorder="1"/>
    <xf numFmtId="0" fontId="16" fillId="2" borderId="9" xfId="0" applyFont="1" applyFill="1" applyBorder="1" applyAlignment="1">
      <alignment vertical="top"/>
    </xf>
    <xf numFmtId="0" fontId="20" fillId="2" borderId="9" xfId="0" applyFont="1" applyFill="1" applyBorder="1" applyAlignment="1">
      <alignment horizontal="center" vertical="top"/>
    </xf>
    <xf numFmtId="0" fontId="24" fillId="2" borderId="9" xfId="0" applyFont="1" applyFill="1" applyBorder="1"/>
    <xf numFmtId="0" fontId="24" fillId="2" borderId="14" xfId="0" applyFont="1" applyFill="1" applyBorder="1"/>
    <xf numFmtId="0" fontId="16" fillId="2" borderId="6" xfId="0" applyFont="1" applyFill="1" applyBorder="1" applyAlignment="1">
      <alignment horizontal="center" vertical="center"/>
    </xf>
    <xf numFmtId="3" fontId="19" fillId="2" borderId="4" xfId="0" applyNumberFormat="1" applyFont="1" applyFill="1" applyBorder="1"/>
    <xf numFmtId="3" fontId="13" fillId="2" borderId="4" xfId="0" applyNumberFormat="1" applyFont="1" applyFill="1" applyBorder="1"/>
    <xf numFmtId="3" fontId="18" fillId="2" borderId="4" xfId="0" applyNumberFormat="1" applyFont="1" applyFill="1" applyBorder="1"/>
    <xf numFmtId="3" fontId="18" fillId="2" borderId="4" xfId="0" applyNumberFormat="1" applyFont="1" applyFill="1" applyBorder="1" applyAlignment="1">
      <alignment horizontal="right"/>
    </xf>
    <xf numFmtId="3" fontId="18" fillId="2" borderId="4" xfId="0" quotePrefix="1" applyNumberFormat="1" applyFont="1" applyFill="1" applyBorder="1" applyAlignment="1">
      <alignment horizontal="right"/>
    </xf>
    <xf numFmtId="3" fontId="8" fillId="2" borderId="4" xfId="0" quotePrefix="1" applyNumberFormat="1" applyFont="1" applyFill="1" applyBorder="1" applyAlignment="1">
      <alignment horizontal="right"/>
    </xf>
    <xf numFmtId="3" fontId="19" fillId="2" borderId="4" xfId="0" quotePrefix="1" applyNumberFormat="1" applyFont="1" applyFill="1" applyBorder="1" applyAlignment="1">
      <alignment horizontal="right"/>
    </xf>
    <xf numFmtId="3" fontId="0" fillId="2" borderId="4" xfId="0" applyNumberFormat="1" applyFill="1" applyBorder="1"/>
    <xf numFmtId="3" fontId="23" fillId="2" borderId="4" xfId="0" applyNumberFormat="1" applyFont="1" applyFill="1" applyBorder="1"/>
    <xf numFmtId="3" fontId="25" fillId="2" borderId="3" xfId="1" applyNumberFormat="1" applyFont="1" applyFill="1" applyBorder="1"/>
    <xf numFmtId="0" fontId="16" fillId="2" borderId="16" xfId="0" applyFont="1" applyFill="1" applyBorder="1" applyAlignment="1">
      <alignment horizontal="center" vertical="center" wrapText="1"/>
    </xf>
    <xf numFmtId="0" fontId="15" fillId="2" borderId="14" xfId="0" applyFont="1" applyFill="1" applyBorder="1"/>
    <xf numFmtId="0" fontId="10" fillId="2" borderId="3" xfId="0" applyFont="1" applyFill="1" applyBorder="1"/>
    <xf numFmtId="3" fontId="0" fillId="2" borderId="14" xfId="0" applyNumberFormat="1" applyFill="1" applyBorder="1"/>
    <xf numFmtId="3" fontId="0" fillId="2" borderId="8" xfId="0" applyNumberFormat="1" applyFill="1" applyBorder="1"/>
    <xf numFmtId="3" fontId="0" fillId="2" borderId="3" xfId="0" applyNumberFormat="1" applyFill="1" applyBorder="1"/>
    <xf numFmtId="9" fontId="0" fillId="2" borderId="14" xfId="3" applyNumberFormat="1" applyFont="1" applyFill="1" applyBorder="1"/>
    <xf numFmtId="0" fontId="16" fillId="2" borderId="11" xfId="0" applyFont="1" applyFill="1" applyBorder="1"/>
    <xf numFmtId="0" fontId="16" fillId="2" borderId="13" xfId="0" applyFont="1" applyFill="1" applyBorder="1"/>
    <xf numFmtId="3" fontId="16" fillId="2" borderId="11" xfId="0" applyNumberFormat="1" applyFont="1" applyFill="1" applyBorder="1"/>
    <xf numFmtId="3" fontId="16" fillId="2" borderId="12" xfId="0" applyNumberFormat="1" applyFont="1" applyFill="1" applyBorder="1"/>
    <xf numFmtId="3" fontId="16" fillId="2" borderId="13" xfId="0" applyNumberFormat="1" applyFont="1" applyFill="1" applyBorder="1"/>
    <xf numFmtId="9" fontId="16" fillId="2" borderId="11" xfId="3" applyNumberFormat="1" applyFont="1" applyFill="1" applyBorder="1"/>
    <xf numFmtId="0" fontId="0" fillId="2" borderId="14" xfId="0" applyFill="1" applyBorder="1"/>
    <xf numFmtId="3" fontId="8" fillId="2" borderId="14" xfId="0" quotePrefix="1" applyNumberFormat="1" applyFont="1" applyFill="1" applyBorder="1" applyAlignment="1">
      <alignment horizontal="right"/>
    </xf>
    <xf numFmtId="3" fontId="23" fillId="2" borderId="8" xfId="0" applyNumberFormat="1" applyFont="1" applyFill="1" applyBorder="1"/>
    <xf numFmtId="3" fontId="23" fillId="2" borderId="3" xfId="0" applyNumberFormat="1" applyFont="1" applyFill="1" applyBorder="1"/>
    <xf numFmtId="9" fontId="23" fillId="2" borderId="14" xfId="3" applyNumberFormat="1" applyFont="1" applyFill="1" applyBorder="1"/>
    <xf numFmtId="0" fontId="16" fillId="2" borderId="4" xfId="0" applyFont="1" applyFill="1" applyBorder="1"/>
    <xf numFmtId="3" fontId="16" fillId="2" borderId="9" xfId="0" applyNumberFormat="1" applyFont="1" applyFill="1" applyBorder="1"/>
    <xf numFmtId="3" fontId="16" fillId="2" borderId="2" xfId="0" applyNumberFormat="1" applyFont="1" applyFill="1" applyBorder="1"/>
    <xf numFmtId="3" fontId="16" fillId="2" borderId="4" xfId="0" applyNumberFormat="1" applyFont="1" applyFill="1" applyBorder="1"/>
    <xf numFmtId="9" fontId="16" fillId="2" borderId="9" xfId="3" applyNumberFormat="1" applyFont="1" applyFill="1" applyBorder="1"/>
    <xf numFmtId="10" fontId="18" fillId="2" borderId="9" xfId="3" applyNumberFormat="1" applyFont="1" applyFill="1" applyBorder="1"/>
    <xf numFmtId="10" fontId="18" fillId="2" borderId="2" xfId="3" applyNumberFormat="1" applyFont="1" applyFill="1" applyBorder="1"/>
    <xf numFmtId="10" fontId="18" fillId="2" borderId="4" xfId="3" applyNumberFormat="1" applyFont="1" applyFill="1" applyBorder="1"/>
    <xf numFmtId="0" fontId="10" fillId="2" borderId="5" xfId="0" applyFont="1" applyFill="1" applyBorder="1"/>
    <xf numFmtId="3" fontId="8" fillId="2" borderId="16" xfId="0" quotePrefix="1" applyNumberFormat="1" applyFont="1" applyFill="1" applyBorder="1" applyAlignment="1">
      <alignment horizontal="right"/>
    </xf>
    <xf numFmtId="3" fontId="23" fillId="2" borderId="1" xfId="0" applyNumberFormat="1" applyFont="1" applyFill="1" applyBorder="1"/>
    <xf numFmtId="3" fontId="23" fillId="2" borderId="5" xfId="0" applyNumberFormat="1" applyFont="1" applyFill="1" applyBorder="1"/>
    <xf numFmtId="9" fontId="23" fillId="2" borderId="16" xfId="3" applyNumberFormat="1" applyFont="1" applyFill="1" applyBorder="1"/>
    <xf numFmtId="0" fontId="16" fillId="2" borderId="17" xfId="0" applyFont="1" applyFill="1" applyBorder="1"/>
    <xf numFmtId="0" fontId="10" fillId="2" borderId="13" xfId="0" applyFont="1" applyFill="1" applyBorder="1"/>
    <xf numFmtId="3" fontId="19" fillId="2" borderId="11" xfId="0" applyNumberFormat="1" applyFont="1" applyFill="1" applyBorder="1"/>
    <xf numFmtId="3" fontId="19" fillId="2" borderId="12" xfId="0" applyNumberFormat="1" applyFont="1" applyFill="1" applyBorder="1"/>
    <xf numFmtId="3" fontId="19" fillId="2" borderId="13" xfId="0" applyNumberFormat="1" applyFont="1" applyFill="1" applyBorder="1"/>
    <xf numFmtId="9" fontId="19" fillId="2" borderId="11" xfId="3" applyNumberFormat="1" applyFont="1" applyFill="1" applyBorder="1"/>
    <xf numFmtId="3" fontId="18" fillId="0" borderId="4" xfId="3" applyNumberFormat="1" applyFont="1" applyBorder="1"/>
    <xf numFmtId="9" fontId="18" fillId="0" borderId="9" xfId="3" applyFont="1" applyBorder="1"/>
    <xf numFmtId="3" fontId="18" fillId="0" borderId="3" xfId="3" applyNumberFormat="1" applyFont="1" applyBorder="1"/>
    <xf numFmtId="3" fontId="18" fillId="0" borderId="14" xfId="3" applyNumberFormat="1" applyFont="1" applyBorder="1"/>
    <xf numFmtId="9" fontId="18" fillId="0" borderId="14" xfId="3" applyFont="1" applyBorder="1"/>
    <xf numFmtId="0" fontId="8" fillId="0" borderId="5" xfId="0" applyFont="1" applyFill="1" applyBorder="1"/>
    <xf numFmtId="0" fontId="10" fillId="0" borderId="1" xfId="0" applyFont="1" applyFill="1" applyBorder="1"/>
    <xf numFmtId="0" fontId="8" fillId="0" borderId="4" xfId="0" applyFont="1" applyFill="1" applyBorder="1"/>
    <xf numFmtId="0" fontId="10" fillId="0" borderId="2" xfId="0" applyFont="1" applyFill="1" applyBorder="1"/>
    <xf numFmtId="0" fontId="8" fillId="0" borderId="3" xfId="0" applyFont="1" applyFill="1" applyBorder="1"/>
    <xf numFmtId="0" fontId="10" fillId="0" borderId="8" xfId="0" applyFont="1" applyFill="1" applyBorder="1"/>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wrapText="1"/>
    </xf>
    <xf numFmtId="0" fontId="8" fillId="0" borderId="0" xfId="0" applyFont="1" applyFill="1" applyBorder="1" applyAlignment="1"/>
    <xf numFmtId="0" fontId="36" fillId="0" borderId="0" xfId="0" applyFont="1" applyFill="1" applyAlignment="1"/>
    <xf numFmtId="0" fontId="37" fillId="0" borderId="0" xfId="0" applyFont="1" applyFill="1"/>
    <xf numFmtId="0" fontId="38" fillId="0" borderId="0" xfId="0" applyFont="1"/>
    <xf numFmtId="0" fontId="14" fillId="0" borderId="0" xfId="0" applyFont="1" applyFill="1" applyBorder="1" applyAlignment="1"/>
    <xf numFmtId="10" fontId="17" fillId="0" borderId="16" xfId="3" applyNumberFormat="1" applyFont="1" applyFill="1" applyBorder="1"/>
    <xf numFmtId="10" fontId="9" fillId="0" borderId="0" xfId="3" applyNumberFormat="1" applyFont="1" applyFill="1" applyBorder="1"/>
    <xf numFmtId="0" fontId="9" fillId="0" borderId="5" xfId="0" applyFont="1" applyFill="1" applyBorder="1" applyAlignment="1">
      <alignment horizontal="left"/>
    </xf>
    <xf numFmtId="0" fontId="9" fillId="0" borderId="4" xfId="0" applyFont="1" applyFill="1" applyBorder="1" applyAlignment="1">
      <alignment horizontal="left"/>
    </xf>
    <xf numFmtId="0" fontId="9" fillId="0" borderId="3" xfId="0" applyFont="1" applyFill="1" applyBorder="1" applyAlignment="1">
      <alignment horizontal="left"/>
    </xf>
    <xf numFmtId="0" fontId="8" fillId="0" borderId="0" xfId="0" applyFont="1"/>
    <xf numFmtId="0" fontId="8" fillId="0" borderId="0" xfId="2" applyFont="1"/>
    <xf numFmtId="0" fontId="8" fillId="0" borderId="0" xfId="0" applyFont="1" applyFill="1" applyBorder="1" applyAlignment="1">
      <alignment horizontal="left"/>
    </xf>
    <xf numFmtId="0" fontId="11" fillId="0" borderId="11" xfId="0" applyFont="1" applyFill="1" applyBorder="1" applyAlignment="1">
      <alignment horizontal="center" vertical="center"/>
    </xf>
    <xf numFmtId="0" fontId="0" fillId="0" borderId="11" xfId="0" applyFill="1" applyBorder="1" applyAlignment="1">
      <alignment horizontal="justify" vertical="justify" wrapText="1"/>
    </xf>
    <xf numFmtId="0" fontId="9" fillId="0" borderId="11" xfId="0" applyFont="1" applyFill="1" applyBorder="1" applyAlignment="1">
      <alignment horizontal="justify" vertical="justify" wrapText="1"/>
    </xf>
    <xf numFmtId="0" fontId="28" fillId="2" borderId="9" xfId="9" applyFont="1" applyFill="1" applyBorder="1"/>
    <xf numFmtId="3" fontId="28" fillId="2" borderId="2" xfId="9" applyNumberFormat="1" applyFont="1" applyFill="1" applyBorder="1" applyAlignment="1">
      <alignment horizontal="center"/>
    </xf>
    <xf numFmtId="164" fontId="28" fillId="2" borderId="9" xfId="9" applyNumberFormat="1" applyFont="1" applyFill="1" applyBorder="1"/>
    <xf numFmtId="0" fontId="28" fillId="2" borderId="9" xfId="9" applyFont="1" applyFill="1" applyBorder="1" applyAlignment="1">
      <alignment wrapText="1"/>
    </xf>
    <xf numFmtId="3" fontId="4" fillId="2" borderId="2" xfId="9" applyNumberFormat="1" applyFill="1" applyBorder="1" applyAlignment="1">
      <alignment horizontal="center"/>
    </xf>
    <xf numFmtId="164" fontId="4" fillId="2" borderId="9" xfId="9" applyNumberFormat="1" applyFill="1" applyBorder="1"/>
    <xf numFmtId="0" fontId="28" fillId="2" borderId="9" xfId="9" applyFont="1" applyFill="1" applyBorder="1" applyAlignment="1">
      <alignment horizontal="left" wrapText="1"/>
    </xf>
    <xf numFmtId="0" fontId="4" fillId="2" borderId="9" xfId="9" applyFill="1" applyBorder="1" applyAlignment="1">
      <alignment horizontal="left" wrapText="1" indent="2"/>
    </xf>
    <xf numFmtId="0" fontId="4" fillId="2" borderId="9" xfId="9" applyFill="1" applyBorder="1" applyAlignment="1">
      <alignment horizontal="left" indent="2"/>
    </xf>
    <xf numFmtId="0" fontId="4" fillId="2" borderId="9" xfId="9" applyFill="1" applyBorder="1" applyAlignment="1">
      <alignment wrapText="1"/>
    </xf>
    <xf numFmtId="0" fontId="4" fillId="2" borderId="14" xfId="9" applyFill="1" applyBorder="1"/>
    <xf numFmtId="3" fontId="4" fillId="2" borderId="8" xfId="9" applyNumberFormat="1" applyFill="1" applyBorder="1" applyAlignment="1">
      <alignment horizontal="center"/>
    </xf>
    <xf numFmtId="164" fontId="4" fillId="2" borderId="14" xfId="9" applyNumberFormat="1" applyFill="1" applyBorder="1"/>
    <xf numFmtId="0" fontId="4" fillId="2" borderId="9" xfId="9" applyFill="1" applyBorder="1"/>
    <xf numFmtId="3" fontId="28" fillId="2" borderId="2" xfId="9" applyNumberFormat="1" applyFont="1" applyFill="1" applyBorder="1" applyAlignment="1">
      <alignment horizontal="center" wrapText="1"/>
    </xf>
    <xf numFmtId="0" fontId="29" fillId="2" borderId="9" xfId="9" applyFont="1" applyFill="1" applyBorder="1" applyAlignment="1">
      <alignment horizontal="left"/>
    </xf>
    <xf numFmtId="3" fontId="29" fillId="2" borderId="2" xfId="9" applyNumberFormat="1" applyFont="1" applyFill="1" applyBorder="1" applyAlignment="1">
      <alignment horizontal="center"/>
    </xf>
    <xf numFmtId="0" fontId="29" fillId="2" borderId="9" xfId="9" applyFont="1" applyFill="1" applyBorder="1" applyAlignment="1">
      <alignment horizontal="left" wrapText="1"/>
    </xf>
    <xf numFmtId="3" fontId="4" fillId="2" borderId="2" xfId="9" applyNumberFormat="1" applyFill="1" applyBorder="1" applyAlignment="1">
      <alignment horizontal="center" wrapText="1"/>
    </xf>
    <xf numFmtId="0" fontId="28" fillId="2" borderId="14" xfId="9" applyFont="1" applyFill="1" applyBorder="1" applyAlignment="1">
      <alignment horizontal="left" wrapText="1"/>
    </xf>
    <xf numFmtId="164" fontId="28" fillId="2" borderId="2" xfId="9" applyNumberFormat="1" applyFont="1" applyFill="1" applyBorder="1"/>
    <xf numFmtId="3" fontId="28" fillId="2" borderId="8" xfId="9" applyNumberFormat="1" applyFont="1" applyFill="1" applyBorder="1"/>
    <xf numFmtId="164" fontId="28" fillId="2" borderId="14" xfId="9" applyNumberFormat="1" applyFont="1" applyFill="1" applyBorder="1"/>
    <xf numFmtId="0" fontId="4" fillId="2" borderId="0" xfId="9" applyFill="1"/>
    <xf numFmtId="0" fontId="28" fillId="2" borderId="11" xfId="9" applyFont="1" applyFill="1" applyBorder="1" applyAlignment="1">
      <alignment horizontal="left" vertical="center" wrapText="1"/>
    </xf>
    <xf numFmtId="0" fontId="31" fillId="2" borderId="12" xfId="9" applyFont="1" applyFill="1" applyBorder="1" applyAlignment="1">
      <alignment horizontal="center" vertical="center"/>
    </xf>
    <xf numFmtId="0" fontId="31" fillId="2" borderId="11" xfId="9" applyFont="1" applyFill="1" applyBorder="1" applyAlignment="1">
      <alignment vertical="center" wrapText="1"/>
    </xf>
    <xf numFmtId="0" fontId="3" fillId="2" borderId="9" xfId="9" applyFont="1" applyFill="1" applyBorder="1" applyAlignment="1">
      <alignment wrapText="1"/>
    </xf>
    <xf numFmtId="3" fontId="4" fillId="2" borderId="2" xfId="9" applyNumberFormat="1" applyFill="1" applyBorder="1"/>
    <xf numFmtId="0" fontId="4" fillId="2" borderId="14" xfId="9" applyFill="1" applyBorder="1" applyAlignment="1">
      <alignment wrapText="1"/>
    </xf>
    <xf numFmtId="3" fontId="4" fillId="2" borderId="8" xfId="9" applyNumberFormat="1" applyFill="1" applyBorder="1"/>
    <xf numFmtId="0" fontId="31" fillId="0" borderId="11" xfId="9" applyFont="1" applyBorder="1" applyAlignment="1">
      <alignment horizontal="center" vertical="center"/>
    </xf>
    <xf numFmtId="3" fontId="28" fillId="2" borderId="9" xfId="9" applyNumberFormat="1" applyFont="1" applyFill="1" applyBorder="1" applyAlignment="1">
      <alignment horizontal="center"/>
    </xf>
    <xf numFmtId="3" fontId="4" fillId="2" borderId="9" xfId="9" applyNumberFormat="1" applyFill="1" applyBorder="1" applyAlignment="1">
      <alignment horizontal="center"/>
    </xf>
    <xf numFmtId="3" fontId="4" fillId="2" borderId="9" xfId="9" applyNumberFormat="1" applyFill="1" applyBorder="1" applyAlignment="1">
      <alignment horizontal="center" wrapText="1"/>
    </xf>
    <xf numFmtId="3" fontId="4" fillId="2" borderId="14" xfId="9" applyNumberFormat="1" applyFill="1" applyBorder="1" applyAlignment="1">
      <alignment horizontal="center"/>
    </xf>
    <xf numFmtId="3" fontId="28" fillId="2" borderId="9" xfId="9" applyNumberFormat="1" applyFont="1" applyFill="1" applyBorder="1" applyAlignment="1">
      <alignment horizontal="center" wrapText="1"/>
    </xf>
    <xf numFmtId="3" fontId="29" fillId="2" borderId="9" xfId="9" applyNumberFormat="1" applyFont="1" applyFill="1" applyBorder="1" applyAlignment="1">
      <alignment horizontal="center"/>
    </xf>
    <xf numFmtId="3" fontId="29" fillId="2" borderId="9" xfId="9" applyNumberFormat="1" applyFont="1" applyFill="1" applyBorder="1" applyAlignment="1">
      <alignment horizontal="center" wrapText="1"/>
    </xf>
    <xf numFmtId="3" fontId="28" fillId="2" borderId="9" xfId="9" applyNumberFormat="1" applyFont="1" applyFill="1" applyBorder="1"/>
    <xf numFmtId="3" fontId="28" fillId="2" borderId="14" xfId="9" applyNumberFormat="1" applyFont="1" applyFill="1" applyBorder="1"/>
    <xf numFmtId="3" fontId="4" fillId="2" borderId="9" xfId="9" applyNumberFormat="1" applyFont="1" applyFill="1" applyBorder="1" applyAlignment="1">
      <alignment horizontal="center"/>
    </xf>
    <xf numFmtId="0" fontId="1" fillId="0" borderId="0" xfId="9" applyFont="1" applyAlignment="1">
      <alignment horizontal="left"/>
    </xf>
    <xf numFmtId="3" fontId="1" fillId="2" borderId="9" xfId="9" applyNumberFormat="1" applyFont="1" applyFill="1" applyBorder="1" applyAlignment="1">
      <alignment horizontal="center"/>
    </xf>
    <xf numFmtId="3" fontId="1" fillId="2" borderId="2" xfId="9" applyNumberFormat="1" applyFont="1" applyFill="1" applyBorder="1" applyAlignment="1">
      <alignment horizontal="center"/>
    </xf>
    <xf numFmtId="0" fontId="1" fillId="2" borderId="9" xfId="9" quotePrefix="1" applyFont="1" applyFill="1" applyBorder="1" applyAlignment="1">
      <alignment horizontal="center"/>
    </xf>
    <xf numFmtId="3" fontId="1" fillId="2" borderId="9" xfId="9" quotePrefix="1" applyNumberFormat="1" applyFont="1" applyFill="1" applyBorder="1" applyAlignment="1">
      <alignment horizontal="center"/>
    </xf>
    <xf numFmtId="0" fontId="1" fillId="2" borderId="14" xfId="9" quotePrefix="1" applyFont="1" applyFill="1" applyBorder="1" applyAlignment="1">
      <alignment horizontal="center"/>
    </xf>
    <xf numFmtId="3" fontId="1" fillId="2" borderId="9" xfId="9" quotePrefix="1" applyNumberFormat="1" applyFont="1" applyFill="1" applyBorder="1" applyAlignment="1">
      <alignment horizontal="center" wrapText="1"/>
    </xf>
    <xf numFmtId="3" fontId="28" fillId="2" borderId="9" xfId="9" quotePrefix="1" applyNumberFormat="1" applyFont="1" applyFill="1" applyBorder="1" applyAlignment="1">
      <alignment horizontal="center"/>
    </xf>
    <xf numFmtId="3" fontId="28" fillId="2" borderId="2" xfId="9" applyNumberFormat="1" applyFont="1" applyFill="1" applyBorder="1"/>
    <xf numFmtId="3" fontId="28" fillId="2" borderId="14" xfId="9" quotePrefix="1" applyNumberFormat="1" applyFont="1" applyFill="1" applyBorder="1" applyAlignment="1">
      <alignment horizontal="center"/>
    </xf>
    <xf numFmtId="0" fontId="31" fillId="2" borderId="11" xfId="9" applyFont="1" applyFill="1" applyBorder="1" applyAlignment="1">
      <alignment horizontal="center" vertical="center"/>
    </xf>
    <xf numFmtId="3" fontId="4" fillId="2" borderId="9" xfId="9" applyNumberFormat="1" applyFill="1" applyBorder="1"/>
    <xf numFmtId="3" fontId="4" fillId="2" borderId="14" xfId="9" applyNumberFormat="1" applyFill="1" applyBorder="1"/>
    <xf numFmtId="0" fontId="8" fillId="0" borderId="0" xfId="0" applyFont="1" applyAlignment="1">
      <alignment horizontal="justify" vertical="center"/>
    </xf>
    <xf numFmtId="0" fontId="39" fillId="0" borderId="0" xfId="0" applyFont="1" applyAlignment="1">
      <alignment horizontal="justify" vertical="center"/>
    </xf>
    <xf numFmtId="0" fontId="8" fillId="0" borderId="0" xfId="0" applyFont="1" applyAlignment="1">
      <alignment vertical="center"/>
    </xf>
    <xf numFmtId="0" fontId="4" fillId="2" borderId="11" xfId="9" applyFill="1" applyBorder="1" applyAlignment="1">
      <alignment vertical="top"/>
    </xf>
    <xf numFmtId="164" fontId="4" fillId="2" borderId="16" xfId="9" applyNumberFormat="1" applyFill="1" applyBorder="1"/>
    <xf numFmtId="0" fontId="28" fillId="2" borderId="14" xfId="9" applyFont="1" applyFill="1" applyBorder="1"/>
    <xf numFmtId="0" fontId="31" fillId="2" borderId="11" xfId="9" applyFont="1" applyFill="1" applyBorder="1" applyAlignment="1">
      <alignment vertical="center"/>
    </xf>
    <xf numFmtId="10" fontId="4" fillId="2" borderId="9" xfId="9" applyNumberFormat="1" applyFill="1" applyBorder="1"/>
    <xf numFmtId="164" fontId="30" fillId="2" borderId="14" xfId="10" applyNumberFormat="1" applyFont="1" applyFill="1" applyBorder="1" applyAlignment="1">
      <alignment vertical="center"/>
    </xf>
    <xf numFmtId="164" fontId="28" fillId="2" borderId="14" xfId="9" applyNumberFormat="1" applyFont="1" applyFill="1" applyBorder="1" applyAlignment="1"/>
    <xf numFmtId="0" fontId="1" fillId="2" borderId="9" xfId="9" applyFont="1" applyFill="1" applyBorder="1"/>
    <xf numFmtId="0" fontId="1" fillId="2" borderId="14" xfId="9" applyFont="1" applyFill="1" applyBorder="1"/>
    <xf numFmtId="0" fontId="4" fillId="0" borderId="0" xfId="9" applyFill="1" applyBorder="1"/>
    <xf numFmtId="168" fontId="4" fillId="0" borderId="2" xfId="9" applyNumberFormat="1" applyBorder="1"/>
    <xf numFmtId="168" fontId="4" fillId="0" borderId="8" xfId="9" applyNumberFormat="1" applyBorder="1"/>
    <xf numFmtId="0" fontId="28" fillId="0" borderId="11" xfId="9" applyFont="1" applyBorder="1" applyAlignment="1">
      <alignment horizontal="center"/>
    </xf>
    <xf numFmtId="168" fontId="4" fillId="0" borderId="9" xfId="9" applyNumberFormat="1" applyBorder="1"/>
    <xf numFmtId="168" fontId="4" fillId="0" borderId="14" xfId="9" applyNumberFormat="1" applyBorder="1"/>
    <xf numFmtId="168" fontId="0" fillId="0" borderId="9" xfId="0" applyNumberFormat="1" applyBorder="1"/>
    <xf numFmtId="0" fontId="12" fillId="3" borderId="0" xfId="2" applyFont="1" applyFill="1"/>
    <xf numFmtId="0" fontId="17" fillId="3" borderId="0" xfId="2" applyFont="1" applyFill="1"/>
    <xf numFmtId="0" fontId="16" fillId="3" borderId="0" xfId="0" applyFont="1" applyFill="1" applyAlignment="1"/>
    <xf numFmtId="0" fontId="14" fillId="3" borderId="0" xfId="0" applyFont="1" applyFill="1" applyAlignment="1"/>
    <xf numFmtId="0" fontId="11" fillId="3" borderId="0" xfId="2" applyFont="1" applyFill="1"/>
    <xf numFmtId="0" fontId="0" fillId="3" borderId="0" xfId="0" applyFill="1"/>
    <xf numFmtId="0" fontId="11" fillId="3" borderId="0" xfId="0" applyFont="1" applyFill="1"/>
    <xf numFmtId="0" fontId="28" fillId="3" borderId="0" xfId="9" applyFont="1" applyFill="1"/>
    <xf numFmtId="0" fontId="4" fillId="3" borderId="0" xfId="9" applyFill="1"/>
    <xf numFmtId="0" fontId="8" fillId="0" borderId="0" xfId="0" applyFont="1" applyFill="1" applyBorder="1" applyAlignment="1"/>
    <xf numFmtId="0" fontId="10" fillId="0" borderId="0" xfId="0" applyFont="1" applyFill="1" applyBorder="1" applyAlignment="1"/>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8" fillId="0" borderId="0" xfId="0" applyFont="1" applyAlignment="1">
      <alignment horizontal="left" vertical="center"/>
    </xf>
    <xf numFmtId="0" fontId="34" fillId="3" borderId="0" xfId="0" applyFont="1" applyFill="1" applyAlignment="1">
      <alignment horizontal="center" vertical="center"/>
    </xf>
  </cellXfs>
  <cellStyles count="11">
    <cellStyle name="Milliers" xfId="1" builtinId="3"/>
    <cellStyle name="Normal" xfId="0" builtinId="0"/>
    <cellStyle name="Normal 2" xfId="4"/>
    <cellStyle name="Normal 3" xfId="5"/>
    <cellStyle name="Normal 4" xfId="6"/>
    <cellStyle name="Normal 5" xfId="7"/>
    <cellStyle name="Normal 6" xfId="9"/>
    <cellStyle name="Normal_Classeur1" xfId="2"/>
    <cellStyle name="Pourcentage" xfId="3" builtinId="5"/>
    <cellStyle name="Pourcentage 2" xfId="8"/>
    <cellStyle name="Pourcentag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thomas.cayet/Local%20Settings/Temporary%20Internet%20Files/OLK79/D&#233;p-cibl-2013.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27"/>
  <sheetViews>
    <sheetView tabSelected="1" workbookViewId="0"/>
  </sheetViews>
  <sheetFormatPr baseColWidth="10" defaultColWidth="11.453125" defaultRowHeight="12.5" x14ac:dyDescent="0.25"/>
  <cols>
    <col min="1" max="1" width="29.453125" style="16" customWidth="1"/>
    <col min="2" max="15" width="9.7265625" style="16" customWidth="1"/>
    <col min="16" max="16384" width="11.453125" style="16"/>
  </cols>
  <sheetData>
    <row r="1" spans="1:17" ht="12" customHeight="1" x14ac:dyDescent="0.3">
      <c r="A1" s="297" t="s">
        <v>93</v>
      </c>
      <c r="B1" s="298"/>
      <c r="C1" s="298"/>
      <c r="D1" s="298"/>
      <c r="E1" s="298"/>
      <c r="J1" s="17"/>
      <c r="K1" s="17"/>
      <c r="L1" s="17"/>
    </row>
    <row r="3" spans="1:17" ht="13" x14ac:dyDescent="0.3">
      <c r="A3" s="18"/>
      <c r="B3" s="19">
        <v>2000</v>
      </c>
      <c r="C3" s="19">
        <v>2001</v>
      </c>
      <c r="D3" s="20">
        <v>2002</v>
      </c>
      <c r="E3" s="19">
        <v>2003</v>
      </c>
      <c r="F3" s="20">
        <v>2004</v>
      </c>
      <c r="G3" s="19">
        <v>2005</v>
      </c>
      <c r="H3" s="20">
        <v>2006</v>
      </c>
      <c r="I3" s="19">
        <v>2007</v>
      </c>
      <c r="J3" s="20">
        <v>2008</v>
      </c>
      <c r="K3" s="19">
        <v>2009</v>
      </c>
      <c r="L3" s="20">
        <v>2010</v>
      </c>
      <c r="M3" s="19">
        <v>2011</v>
      </c>
      <c r="N3" s="20">
        <v>2012</v>
      </c>
      <c r="O3" s="19">
        <v>2013</v>
      </c>
      <c r="P3" s="19">
        <v>2014</v>
      </c>
      <c r="Q3" s="19">
        <v>2015</v>
      </c>
    </row>
    <row r="4" spans="1:17" x14ac:dyDescent="0.25">
      <c r="A4" s="21" t="s">
        <v>79</v>
      </c>
      <c r="B4" s="22">
        <v>1.805257124573235E-3</v>
      </c>
      <c r="C4" s="22">
        <v>2.0081500612121098E-3</v>
      </c>
      <c r="D4" s="23">
        <v>2.1592117441394405E-3</v>
      </c>
      <c r="E4" s="22">
        <v>2.3882043827002917E-3</v>
      </c>
      <c r="F4" s="23">
        <v>2.3812561352849026E-3</v>
      </c>
      <c r="G4" s="22">
        <v>2.4185788666676446E-3</v>
      </c>
      <c r="H4" s="23">
        <v>2.4692959981427393E-3</v>
      </c>
      <c r="I4" s="22">
        <v>2.3166809020748642E-3</v>
      </c>
      <c r="J4" s="23">
        <v>2.1251968223964727E-3</v>
      </c>
      <c r="K4" s="22">
        <v>2.6760521797591259E-3</v>
      </c>
      <c r="L4" s="23">
        <v>3.0994685001758844E-3</v>
      </c>
      <c r="M4" s="22">
        <v>2.6639942011883748E-3</v>
      </c>
      <c r="N4" s="23">
        <v>2.6784874897325213E-3</v>
      </c>
      <c r="O4" s="22">
        <v>2.7143737129248602E-3</v>
      </c>
      <c r="P4" s="22">
        <v>2.7103653341037518E-3</v>
      </c>
      <c r="Q4" s="22">
        <v>2.6360634572622915E-3</v>
      </c>
    </row>
    <row r="5" spans="1:17" x14ac:dyDescent="0.25">
      <c r="A5" s="21" t="s">
        <v>80</v>
      </c>
      <c r="B5" s="22">
        <v>9.9932307503751497E-3</v>
      </c>
      <c r="C5" s="22">
        <v>9.5154363255231054E-3</v>
      </c>
      <c r="D5" s="23">
        <v>8.9097212139150148E-3</v>
      </c>
      <c r="E5" s="22">
        <v>8.1833671740604939E-3</v>
      </c>
      <c r="F5" s="23">
        <v>7.3086335921609003E-3</v>
      </c>
      <c r="G5" s="22">
        <v>6.6846443099901325E-3</v>
      </c>
      <c r="H5" s="23">
        <v>6.7657494344495845E-3</v>
      </c>
      <c r="I5" s="22">
        <v>6.8560709947053534E-3</v>
      </c>
      <c r="J5" s="23">
        <v>6.0886190697673264E-3</v>
      </c>
      <c r="K5" s="22">
        <v>7.0023636313704066E-3</v>
      </c>
      <c r="L5" s="23">
        <v>7.565331522869664E-3</v>
      </c>
      <c r="M5" s="22">
        <v>6.2515819458637389E-3</v>
      </c>
      <c r="N5" s="23">
        <v>5.9260641425200513E-3</v>
      </c>
      <c r="O5" s="22">
        <v>6.0483200238085665E-3</v>
      </c>
      <c r="P5" s="22">
        <v>6.6872170756583586E-3</v>
      </c>
      <c r="Q5" s="22">
        <v>6.8721725883151598E-3</v>
      </c>
    </row>
    <row r="6" spans="1:17" x14ac:dyDescent="0.25">
      <c r="A6" s="21" t="s">
        <v>81</v>
      </c>
      <c r="B6" s="22">
        <v>1.6841948446962681E-2</v>
      </c>
      <c r="C6" s="22">
        <v>1.733597014173812E-2</v>
      </c>
      <c r="D6" s="23">
        <v>1.9303306763709199E-2</v>
      </c>
      <c r="E6" s="22">
        <v>2.1110533435523368E-2</v>
      </c>
      <c r="F6" s="23">
        <v>2.1007437313552809E-2</v>
      </c>
      <c r="G6" s="22">
        <v>1.9962369226608073E-2</v>
      </c>
      <c r="H6" s="23">
        <v>1.7842683252666802E-2</v>
      </c>
      <c r="I6" s="22">
        <v>1.6000948481478521E-2</v>
      </c>
      <c r="J6" s="23">
        <v>1.531781419153248E-2</v>
      </c>
      <c r="K6" s="22">
        <v>1.8905546671641127E-2</v>
      </c>
      <c r="L6" s="23">
        <v>1.9401140935467291E-2</v>
      </c>
      <c r="M6" s="22">
        <v>1.8666599762408684E-2</v>
      </c>
      <c r="N6" s="23">
        <v>1.9617546831609507E-2</v>
      </c>
      <c r="O6" s="22">
        <v>2.0547948163766087E-2</v>
      </c>
      <c r="P6" s="22">
        <v>2.0903491107053009E-2</v>
      </c>
      <c r="Q6" s="22">
        <v>2.0612322384970856E-2</v>
      </c>
    </row>
    <row r="7" spans="1:17" ht="13" x14ac:dyDescent="0.3">
      <c r="A7" s="24" t="s">
        <v>130</v>
      </c>
      <c r="B7" s="25">
        <v>3.8511166666666665</v>
      </c>
      <c r="C7" s="25">
        <v>3.6106333333333334</v>
      </c>
      <c r="D7" s="26">
        <v>3.7351583333333336</v>
      </c>
      <c r="E7" s="25">
        <v>3.8951250000000002</v>
      </c>
      <c r="F7" s="26">
        <v>4.0033916666666665</v>
      </c>
      <c r="G7" s="25">
        <v>4.0503499999999999</v>
      </c>
      <c r="H7" s="26">
        <v>3.7407916666666665</v>
      </c>
      <c r="I7" s="25">
        <v>3.4001999999999999</v>
      </c>
      <c r="J7" s="26">
        <v>3.2978499999999999</v>
      </c>
      <c r="K7" s="25">
        <v>3.8457416666666666</v>
      </c>
      <c r="L7" s="26">
        <v>4.1917333333333335</v>
      </c>
      <c r="M7" s="25">
        <v>4.3841999999999999</v>
      </c>
      <c r="N7" s="26">
        <v>4.707325</v>
      </c>
      <c r="O7" s="25">
        <v>5.0951333333333331</v>
      </c>
      <c r="P7" s="25">
        <v>5.3546833333333304</v>
      </c>
      <c r="Q7" s="25">
        <v>5.6817833333333301</v>
      </c>
    </row>
    <row r="8" spans="1:17" x14ac:dyDescent="0.25">
      <c r="A8" s="218" t="s">
        <v>205</v>
      </c>
    </row>
    <row r="9" spans="1:17" x14ac:dyDescent="0.25">
      <c r="A9" s="218" t="s">
        <v>206</v>
      </c>
    </row>
    <row r="33" ht="12.75" customHeight="1" x14ac:dyDescent="0.25"/>
    <row r="50" ht="12" customHeight="1" x14ac:dyDescent="0.25"/>
    <row r="51" ht="12" customHeight="1" x14ac:dyDescent="0.25"/>
    <row r="52" ht="12" customHeight="1" x14ac:dyDescent="0.25"/>
    <row r="56" ht="12" customHeight="1" x14ac:dyDescent="0.25"/>
    <row r="71" ht="12" customHeight="1" x14ac:dyDescent="0.25"/>
    <row r="127" ht="12" customHeight="1" x14ac:dyDescent="0.25"/>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106"/>
  <sheetViews>
    <sheetView showGridLines="0" zoomScaleNormal="100" workbookViewId="0">
      <selection sqref="A1:B1"/>
    </sheetView>
  </sheetViews>
  <sheetFormatPr baseColWidth="10" defaultRowHeight="12.5" x14ac:dyDescent="0.25"/>
  <cols>
    <col min="1" max="1" width="6" customWidth="1"/>
    <col min="2" max="2" width="51.1796875" customWidth="1"/>
    <col min="3" max="3" width="9.1796875" customWidth="1"/>
    <col min="4" max="6" width="9.81640625" customWidth="1"/>
  </cols>
  <sheetData>
    <row r="1" spans="1:6" x14ac:dyDescent="0.25">
      <c r="A1" s="299" t="s">
        <v>207</v>
      </c>
      <c r="B1" s="300"/>
      <c r="C1" s="54"/>
    </row>
    <row r="2" spans="1:6" x14ac:dyDescent="0.25">
      <c r="A2" s="79"/>
      <c r="B2" s="54"/>
      <c r="C2" s="54"/>
    </row>
    <row r="3" spans="1:6" x14ac:dyDescent="0.25">
      <c r="A3" s="208" t="s">
        <v>192</v>
      </c>
      <c r="B3" s="209"/>
      <c r="C3" s="107"/>
      <c r="D3" s="107"/>
      <c r="E3" s="211" t="s">
        <v>215</v>
      </c>
    </row>
    <row r="4" spans="1:6" ht="34.5" x14ac:dyDescent="0.25">
      <c r="A4" s="132"/>
      <c r="B4" s="112"/>
      <c r="C4" s="108">
        <v>2010</v>
      </c>
      <c r="D4" s="113">
        <v>2014</v>
      </c>
      <c r="E4" s="144">
        <v>2015</v>
      </c>
      <c r="F4" s="155" t="s">
        <v>176</v>
      </c>
    </row>
    <row r="5" spans="1:6" x14ac:dyDescent="0.25">
      <c r="A5" s="133"/>
      <c r="B5" s="114"/>
      <c r="C5" s="109"/>
      <c r="D5" s="87"/>
      <c r="E5" s="86"/>
      <c r="F5" s="109"/>
    </row>
    <row r="6" spans="1:6" x14ac:dyDescent="0.25">
      <c r="A6" s="134" t="s">
        <v>12</v>
      </c>
      <c r="B6" s="115"/>
      <c r="C6" s="89">
        <f t="shared" ref="C6:E6" si="0">C7+C21</f>
        <v>6194.2289077000014</v>
      </c>
      <c r="D6" s="90">
        <f t="shared" si="0"/>
        <v>5800.0842418299999</v>
      </c>
      <c r="E6" s="145">
        <f t="shared" si="0"/>
        <v>5749.4231083503209</v>
      </c>
      <c r="F6" s="116">
        <v>-9.1310575010389305E-3</v>
      </c>
    </row>
    <row r="7" spans="1:6" x14ac:dyDescent="0.25">
      <c r="A7" s="135" t="s">
        <v>13</v>
      </c>
      <c r="B7" s="115"/>
      <c r="C7" s="89">
        <f t="shared" ref="C7:D7" si="1">C8+C13</f>
        <v>6038.8377949300011</v>
      </c>
      <c r="D7" s="90">
        <f t="shared" si="1"/>
        <v>5686.4959543200002</v>
      </c>
      <c r="E7" s="88">
        <f>E8+E13</f>
        <v>5654.4917476703213</v>
      </c>
      <c r="F7" s="116">
        <v>-6.0258555750339893E-3</v>
      </c>
    </row>
    <row r="8" spans="1:6" x14ac:dyDescent="0.25">
      <c r="A8" s="136" t="s">
        <v>208</v>
      </c>
      <c r="B8" s="117"/>
      <c r="C8" s="91">
        <f t="shared" ref="C8:D8" si="2">SUM(C9:C12)</f>
        <v>4401.5399674300006</v>
      </c>
      <c r="D8" s="99">
        <f t="shared" si="2"/>
        <v>5116.6799534900001</v>
      </c>
      <c r="E8" s="146">
        <f>SUM(E9:E12)</f>
        <v>5218.3591998500006</v>
      </c>
      <c r="F8" s="118">
        <v>1.9464164963479913E-2</v>
      </c>
    </row>
    <row r="9" spans="1:6" x14ac:dyDescent="0.25">
      <c r="A9" s="135"/>
      <c r="B9" s="117" t="s">
        <v>14</v>
      </c>
      <c r="C9" s="92">
        <v>3666.3609999999999</v>
      </c>
      <c r="D9" s="100">
        <v>4398.4606919999997</v>
      </c>
      <c r="E9" s="147">
        <v>4431.7153628300002</v>
      </c>
      <c r="F9" s="119">
        <v>7.1575005187902718E-3</v>
      </c>
    </row>
    <row r="10" spans="1:6" x14ac:dyDescent="0.25">
      <c r="A10" s="135"/>
      <c r="B10" s="120" t="s">
        <v>209</v>
      </c>
      <c r="C10" s="92">
        <v>550.50061143000005</v>
      </c>
      <c r="D10" s="100">
        <v>541.0907633600001</v>
      </c>
      <c r="E10" s="147">
        <v>610.86325505000013</v>
      </c>
      <c r="F10" s="119">
        <v>0.12849627289187593</v>
      </c>
    </row>
    <row r="11" spans="1:6" x14ac:dyDescent="0.25">
      <c r="A11" s="135"/>
      <c r="B11" s="117" t="s">
        <v>95</v>
      </c>
      <c r="C11" s="92">
        <v>64.5</v>
      </c>
      <c r="D11" s="100">
        <v>77.538767060000012</v>
      </c>
      <c r="E11" s="147">
        <v>76.930678999999998</v>
      </c>
      <c r="F11" s="119">
        <v>-8.2392376848816617E-3</v>
      </c>
    </row>
    <row r="12" spans="1:6" x14ac:dyDescent="0.25">
      <c r="A12" s="135"/>
      <c r="B12" s="117" t="s">
        <v>96</v>
      </c>
      <c r="C12" s="92">
        <v>120.17835599999999</v>
      </c>
      <c r="D12" s="100">
        <v>99.589731069999999</v>
      </c>
      <c r="E12" s="147">
        <v>98.849902970000002</v>
      </c>
      <c r="F12" s="119">
        <v>-7.8257873860527738E-3</v>
      </c>
    </row>
    <row r="13" spans="1:6" x14ac:dyDescent="0.25">
      <c r="A13" s="137" t="s">
        <v>16</v>
      </c>
      <c r="B13" s="117"/>
      <c r="C13" s="91">
        <f t="shared" ref="C13:E13" si="3">SUM(C14:C20)</f>
        <v>1637.2978275</v>
      </c>
      <c r="D13" s="99">
        <f t="shared" si="3"/>
        <v>569.81600083000001</v>
      </c>
      <c r="E13" s="146">
        <f t="shared" si="3"/>
        <v>436.13254782032118</v>
      </c>
      <c r="F13" s="118">
        <v>-0.23491426326011933</v>
      </c>
    </row>
    <row r="14" spans="1:6" x14ac:dyDescent="0.25">
      <c r="A14" s="135"/>
      <c r="B14" s="117" t="s">
        <v>17</v>
      </c>
      <c r="C14" s="92">
        <v>108.74463659999999</v>
      </c>
      <c r="D14" s="100">
        <v>75.887997639999995</v>
      </c>
      <c r="E14" s="147">
        <v>62.244234730321196</v>
      </c>
      <c r="F14" s="119">
        <v>-0.18011623746369987</v>
      </c>
    </row>
    <row r="15" spans="1:6" x14ac:dyDescent="0.25">
      <c r="A15" s="135"/>
      <c r="B15" s="117" t="s">
        <v>53</v>
      </c>
      <c r="C15" s="98" t="s">
        <v>15</v>
      </c>
      <c r="D15" s="100">
        <v>12.61664</v>
      </c>
      <c r="E15" s="147">
        <v>40.441911210000001</v>
      </c>
      <c r="F15" s="121" t="s">
        <v>177</v>
      </c>
    </row>
    <row r="16" spans="1:6" x14ac:dyDescent="0.25">
      <c r="A16" s="135"/>
      <c r="B16" s="117" t="s">
        <v>18</v>
      </c>
      <c r="C16" s="98" t="s">
        <v>15</v>
      </c>
      <c r="D16" s="100">
        <v>61.864620000000002</v>
      </c>
      <c r="E16" s="147">
        <v>4.3</v>
      </c>
      <c r="F16" s="119">
        <v>-0.93052119288860091</v>
      </c>
    </row>
    <row r="17" spans="1:6" x14ac:dyDescent="0.25">
      <c r="A17" s="135"/>
      <c r="B17" s="117" t="s">
        <v>19</v>
      </c>
      <c r="C17" s="92">
        <v>88.788248999999993</v>
      </c>
      <c r="D17" s="100">
        <v>3.0808481899999998</v>
      </c>
      <c r="E17" s="147">
        <v>0.61117956000000007</v>
      </c>
      <c r="F17" s="119">
        <v>-0.80169906126533286</v>
      </c>
    </row>
    <row r="18" spans="1:6" x14ac:dyDescent="0.25">
      <c r="A18" s="135"/>
      <c r="B18" s="117" t="s">
        <v>20</v>
      </c>
      <c r="C18" s="92">
        <v>22.717414000000002</v>
      </c>
      <c r="D18" s="101" t="s">
        <v>15</v>
      </c>
      <c r="E18" s="148" t="s">
        <v>15</v>
      </c>
      <c r="F18" s="119"/>
    </row>
    <row r="19" spans="1:6" x14ac:dyDescent="0.25">
      <c r="A19" s="135"/>
      <c r="B19" s="117" t="s">
        <v>75</v>
      </c>
      <c r="C19" s="93">
        <v>305.01335790000002</v>
      </c>
      <c r="D19" s="100">
        <v>367.95251100000002</v>
      </c>
      <c r="E19" s="147">
        <v>284.958033</v>
      </c>
      <c r="F19" s="119">
        <v>-0.22586735714163941</v>
      </c>
    </row>
    <row r="20" spans="1:6" x14ac:dyDescent="0.25">
      <c r="A20" s="135"/>
      <c r="B20" s="117" t="s">
        <v>109</v>
      </c>
      <c r="C20" s="93">
        <v>1112.0341700000001</v>
      </c>
      <c r="D20" s="102">
        <v>48.413384000000001</v>
      </c>
      <c r="E20" s="149">
        <v>43.577189320000002</v>
      </c>
      <c r="F20" s="122">
        <v>-0.10025379667176326</v>
      </c>
    </row>
    <row r="21" spans="1:6" x14ac:dyDescent="0.25">
      <c r="A21" s="135" t="s">
        <v>21</v>
      </c>
      <c r="B21" s="117"/>
      <c r="C21" s="91">
        <v>155.39111277000001</v>
      </c>
      <c r="D21" s="99">
        <v>113.58828751</v>
      </c>
      <c r="E21" s="146">
        <v>94.931360679999997</v>
      </c>
      <c r="F21" s="118">
        <v>-0.16458474534732437</v>
      </c>
    </row>
    <row r="22" spans="1:6" x14ac:dyDescent="0.25">
      <c r="A22" s="135"/>
      <c r="B22" s="117"/>
      <c r="C22" s="110"/>
      <c r="D22" s="100"/>
      <c r="E22" s="147"/>
      <c r="F22" s="119"/>
    </row>
    <row r="23" spans="1:6" x14ac:dyDescent="0.25">
      <c r="A23" s="134" t="s">
        <v>22</v>
      </c>
      <c r="B23" s="115"/>
      <c r="C23" s="89">
        <f t="shared" ref="C23:E23" si="4">C24+C31+C40+C43+C44</f>
        <v>6740.2239400982908</v>
      </c>
      <c r="D23" s="90">
        <f t="shared" si="4"/>
        <v>6354.0903452066605</v>
      </c>
      <c r="E23" s="145">
        <f t="shared" si="4"/>
        <v>6482.5699202201813</v>
      </c>
      <c r="F23" s="116">
        <v>1.9811891271013682E-2</v>
      </c>
    </row>
    <row r="24" spans="1:6" x14ac:dyDescent="0.25">
      <c r="A24" s="135" t="s">
        <v>23</v>
      </c>
      <c r="B24" s="117"/>
      <c r="C24" s="89">
        <f t="shared" ref="C24:E24" si="5">SUM(C25:C30)</f>
        <v>2712.9156308264</v>
      </c>
      <c r="D24" s="90">
        <f t="shared" si="5"/>
        <v>2849.9886074905999</v>
      </c>
      <c r="E24" s="145">
        <f t="shared" si="5"/>
        <v>2784.2954434511284</v>
      </c>
      <c r="F24" s="116">
        <v>-2.3441105006968832E-2</v>
      </c>
    </row>
    <row r="25" spans="1:6" x14ac:dyDescent="0.25">
      <c r="A25" s="138"/>
      <c r="B25" s="117" t="s">
        <v>24</v>
      </c>
      <c r="C25" s="92">
        <v>922.14630339999997</v>
      </c>
      <c r="D25" s="100">
        <v>820.89044377000005</v>
      </c>
      <c r="E25" s="147">
        <v>770.25012093632802</v>
      </c>
      <c r="F25" s="119">
        <v>-6.2064826395179074E-2</v>
      </c>
    </row>
    <row r="26" spans="1:6" x14ac:dyDescent="0.25">
      <c r="A26" s="138"/>
      <c r="B26" s="117" t="s">
        <v>97</v>
      </c>
      <c r="C26" s="92">
        <v>1254.931315274838</v>
      </c>
      <c r="D26" s="100">
        <v>1231.7078745023334</v>
      </c>
      <c r="E26" s="147">
        <v>1258.8722324486594</v>
      </c>
      <c r="F26" s="119">
        <v>2.1645399534462317E-2</v>
      </c>
    </row>
    <row r="27" spans="1:6" x14ac:dyDescent="0.25">
      <c r="A27" s="138"/>
      <c r="B27" s="117" t="s">
        <v>102</v>
      </c>
      <c r="C27" s="92">
        <v>143.09168964922753</v>
      </c>
      <c r="D27" s="100">
        <v>263.44918280563815</v>
      </c>
      <c r="E27" s="147">
        <v>248.11845586415336</v>
      </c>
      <c r="F27" s="119">
        <v>-5.8569072636729613E-2</v>
      </c>
    </row>
    <row r="28" spans="1:6" x14ac:dyDescent="0.25">
      <c r="A28" s="138"/>
      <c r="B28" s="120" t="s">
        <v>210</v>
      </c>
      <c r="C28" s="92">
        <v>72.416327955934406</v>
      </c>
      <c r="D28" s="100">
        <v>157.24149645202846</v>
      </c>
      <c r="E28" s="147">
        <v>157.87882732718737</v>
      </c>
      <c r="F28" s="119">
        <v>3.6515764425022468E-3</v>
      </c>
    </row>
    <row r="29" spans="1:6" x14ac:dyDescent="0.25">
      <c r="A29" s="139"/>
      <c r="B29" s="117" t="s">
        <v>76</v>
      </c>
      <c r="C29" s="93">
        <v>267.31471154640002</v>
      </c>
      <c r="D29" s="100">
        <v>326.26385173060004</v>
      </c>
      <c r="E29" s="147">
        <v>305.1418203148001</v>
      </c>
      <c r="F29" s="119">
        <v>-6.5113214446653855E-2</v>
      </c>
    </row>
    <row r="30" spans="1:6" x14ac:dyDescent="0.25">
      <c r="A30" s="139"/>
      <c r="B30" s="117" t="s">
        <v>109</v>
      </c>
      <c r="C30" s="93">
        <v>53.015282999999997</v>
      </c>
      <c r="D30" s="102">
        <v>50.435758229999998</v>
      </c>
      <c r="E30" s="149">
        <v>44.033986560000002</v>
      </c>
      <c r="F30" s="122">
        <v>-0.12727845262779547</v>
      </c>
    </row>
    <row r="31" spans="1:6" x14ac:dyDescent="0.25">
      <c r="A31" s="137" t="s">
        <v>25</v>
      </c>
      <c r="B31" s="117"/>
      <c r="C31" s="89">
        <f t="shared" ref="C31:E31" si="6">SUM(C32:C39)</f>
        <v>1967.3684022400003</v>
      </c>
      <c r="D31" s="90">
        <f t="shared" si="6"/>
        <v>1977.4993860700001</v>
      </c>
      <c r="E31" s="145">
        <f t="shared" si="6"/>
        <v>2319.25070293</v>
      </c>
      <c r="F31" s="116">
        <v>0.17235080778263412</v>
      </c>
    </row>
    <row r="32" spans="1:6" x14ac:dyDescent="0.25">
      <c r="A32" s="138"/>
      <c r="B32" s="117" t="s">
        <v>26</v>
      </c>
      <c r="C32" s="92">
        <v>1282.4929999999999</v>
      </c>
      <c r="D32" s="100">
        <v>1330.896</v>
      </c>
      <c r="E32" s="147">
        <v>1569.9490000000001</v>
      </c>
      <c r="F32" s="119">
        <v>0.17914624463519302</v>
      </c>
    </row>
    <row r="33" spans="1:6" x14ac:dyDescent="0.25">
      <c r="A33" s="138"/>
      <c r="B33" s="120" t="s">
        <v>212</v>
      </c>
      <c r="C33" s="93">
        <v>20.900000000000002</v>
      </c>
      <c r="D33" s="102">
        <v>32.65</v>
      </c>
      <c r="E33" s="149">
        <v>34.299999999999997</v>
      </c>
      <c r="F33" s="122">
        <v>5.0115773353751836E-2</v>
      </c>
    </row>
    <row r="34" spans="1:6" x14ac:dyDescent="0.25">
      <c r="A34" s="138"/>
      <c r="B34" s="120" t="s">
        <v>211</v>
      </c>
      <c r="C34" s="92">
        <v>52.962848000000001</v>
      </c>
      <c r="D34" s="100">
        <v>24.764335469999999</v>
      </c>
      <c r="E34" s="147">
        <v>15.64139797</v>
      </c>
      <c r="F34" s="119">
        <v>-0.36864280369030233</v>
      </c>
    </row>
    <row r="35" spans="1:6" x14ac:dyDescent="0.25">
      <c r="A35" s="138"/>
      <c r="B35" s="117" t="s">
        <v>78</v>
      </c>
      <c r="C35" s="92">
        <v>178.81477699999999</v>
      </c>
      <c r="D35" s="100">
        <v>255.09912217999999</v>
      </c>
      <c r="E35" s="147">
        <v>310.73210288999996</v>
      </c>
      <c r="F35" s="119">
        <v>0.21759654597978817</v>
      </c>
    </row>
    <row r="36" spans="1:6" x14ac:dyDescent="0.25">
      <c r="A36" s="135"/>
      <c r="B36" s="117" t="s">
        <v>27</v>
      </c>
      <c r="C36" s="92">
        <v>48.512562000000003</v>
      </c>
      <c r="D36" s="100">
        <v>46</v>
      </c>
      <c r="E36" s="147">
        <v>45</v>
      </c>
      <c r="F36" s="119">
        <v>-2.2130434782608788E-2</v>
      </c>
    </row>
    <row r="37" spans="1:6" x14ac:dyDescent="0.25">
      <c r="A37" s="135"/>
      <c r="B37" s="117" t="s">
        <v>54</v>
      </c>
      <c r="C37" s="92">
        <v>239.670953</v>
      </c>
      <c r="D37" s="100">
        <v>226.3905019</v>
      </c>
      <c r="E37" s="147">
        <v>208.68351899999999</v>
      </c>
      <c r="F37" s="119">
        <v>-7.8583050783015307E-2</v>
      </c>
    </row>
    <row r="38" spans="1:6" x14ac:dyDescent="0.25">
      <c r="A38" s="135"/>
      <c r="B38" s="117" t="s">
        <v>134</v>
      </c>
      <c r="C38" s="92"/>
      <c r="D38" s="100"/>
      <c r="E38" s="147">
        <v>121</v>
      </c>
      <c r="F38" s="119"/>
    </row>
    <row r="39" spans="1:6" x14ac:dyDescent="0.25">
      <c r="A39" s="135"/>
      <c r="B39" s="117" t="s">
        <v>109</v>
      </c>
      <c r="C39" s="92">
        <v>144.01426223999999</v>
      </c>
      <c r="D39" s="100">
        <v>61.699426519999989</v>
      </c>
      <c r="E39" s="147">
        <v>13.94468307</v>
      </c>
      <c r="F39" s="119">
        <v>-0.77408047395296919</v>
      </c>
    </row>
    <row r="40" spans="1:6" x14ac:dyDescent="0.25">
      <c r="A40" s="137" t="s">
        <v>28</v>
      </c>
      <c r="B40" s="117"/>
      <c r="C40" s="89">
        <f t="shared" ref="C40:E40" si="7">SUM(C41:C42)</f>
        <v>115.56383329000001</v>
      </c>
      <c r="D40" s="90">
        <f t="shared" si="7"/>
        <v>146.26814607</v>
      </c>
      <c r="E40" s="145">
        <f t="shared" si="7"/>
        <v>148.49248324000001</v>
      </c>
      <c r="F40" s="116">
        <v>1.4801173289418212E-2</v>
      </c>
    </row>
    <row r="41" spans="1:6" x14ac:dyDescent="0.25">
      <c r="A41" s="138"/>
      <c r="B41" s="117" t="s">
        <v>29</v>
      </c>
      <c r="C41" s="94" t="s">
        <v>15</v>
      </c>
      <c r="D41" s="100">
        <v>99.195180370000003</v>
      </c>
      <c r="E41" s="147">
        <v>100.62309422</v>
      </c>
      <c r="F41" s="119">
        <v>1.3989234226259528E-2</v>
      </c>
    </row>
    <row r="42" spans="1:6" x14ac:dyDescent="0.25">
      <c r="A42" s="138"/>
      <c r="B42" s="117" t="s">
        <v>109</v>
      </c>
      <c r="C42" s="94">
        <v>115.56383329000001</v>
      </c>
      <c r="D42" s="103">
        <v>47.072965699999997</v>
      </c>
      <c r="E42" s="150">
        <v>47.86938902</v>
      </c>
      <c r="F42" s="123">
        <v>1.6512143495390541E-2</v>
      </c>
    </row>
    <row r="43" spans="1:6" x14ac:dyDescent="0.25">
      <c r="A43" s="135" t="s">
        <v>30</v>
      </c>
      <c r="B43" s="117"/>
      <c r="C43" s="95">
        <v>84.028924000000004</v>
      </c>
      <c r="D43" s="104">
        <v>0</v>
      </c>
      <c r="E43" s="151">
        <v>0</v>
      </c>
      <c r="F43" s="124"/>
    </row>
    <row r="44" spans="1:6" x14ac:dyDescent="0.25">
      <c r="A44" s="135" t="s">
        <v>31</v>
      </c>
      <c r="B44" s="115"/>
      <c r="C44" s="89">
        <f t="shared" ref="C44:D44" si="8">C45</f>
        <v>1860.3471497418902</v>
      </c>
      <c r="D44" s="90">
        <f t="shared" si="8"/>
        <v>1380.3342055760602</v>
      </c>
      <c r="E44" s="145">
        <f>E45+E46</f>
        <v>1230.5312905990531</v>
      </c>
      <c r="F44" s="116">
        <v>-0.1088831435793649</v>
      </c>
    </row>
    <row r="45" spans="1:6" x14ac:dyDescent="0.25">
      <c r="A45" s="138"/>
      <c r="B45" s="117" t="s">
        <v>32</v>
      </c>
      <c r="C45" s="92">
        <v>1860.3471497418902</v>
      </c>
      <c r="D45" s="100">
        <v>1380.3342055760602</v>
      </c>
      <c r="E45" s="147">
        <v>1227.150588529053</v>
      </c>
      <c r="F45" s="119">
        <v>-0.11133135487161627</v>
      </c>
    </row>
    <row r="46" spans="1:6" x14ac:dyDescent="0.25">
      <c r="A46" s="138"/>
      <c r="B46" s="117" t="s">
        <v>136</v>
      </c>
      <c r="C46" s="92"/>
      <c r="D46" s="100"/>
      <c r="E46" s="147">
        <v>3.3807020699999999</v>
      </c>
      <c r="F46" s="119"/>
    </row>
    <row r="47" spans="1:6" x14ac:dyDescent="0.25">
      <c r="A47" s="138"/>
      <c r="B47" s="117"/>
      <c r="C47" s="92"/>
      <c r="D47" s="100"/>
      <c r="E47" s="147"/>
      <c r="F47" s="119"/>
    </row>
    <row r="48" spans="1:6" x14ac:dyDescent="0.25">
      <c r="A48" s="134" t="s">
        <v>33</v>
      </c>
      <c r="B48" s="115"/>
      <c r="C48" s="89">
        <f t="shared" ref="C48:E48" si="9">C49</f>
        <v>1308.44904877</v>
      </c>
      <c r="D48" s="90">
        <f t="shared" si="9"/>
        <v>868.81859913000005</v>
      </c>
      <c r="E48" s="145">
        <f t="shared" si="9"/>
        <v>1051.1527817507967</v>
      </c>
      <c r="F48" s="116">
        <v>0.20938055618314033</v>
      </c>
    </row>
    <row r="49" spans="1:6" x14ac:dyDescent="0.25">
      <c r="A49" s="135" t="s">
        <v>34</v>
      </c>
      <c r="B49" s="115"/>
      <c r="C49" s="95">
        <f t="shared" ref="C49:E49" si="10">SUM(C50:C59)</f>
        <v>1308.44904877</v>
      </c>
      <c r="D49" s="104">
        <f t="shared" si="10"/>
        <v>868.81859913000005</v>
      </c>
      <c r="E49" s="151">
        <f t="shared" si="10"/>
        <v>1051.1527817507967</v>
      </c>
      <c r="F49" s="124">
        <v>0.20938055618314033</v>
      </c>
    </row>
    <row r="50" spans="1:6" x14ac:dyDescent="0.25">
      <c r="A50" s="140"/>
      <c r="B50" s="117" t="s">
        <v>35</v>
      </c>
      <c r="C50" s="93">
        <v>101.333546</v>
      </c>
      <c r="D50" s="102">
        <v>29.671987350000002</v>
      </c>
      <c r="E50" s="149">
        <v>32.007627219999996</v>
      </c>
      <c r="F50" s="122">
        <v>7.8283830190160497E-2</v>
      </c>
    </row>
    <row r="51" spans="1:6" x14ac:dyDescent="0.25">
      <c r="A51" s="140"/>
      <c r="B51" s="117" t="s">
        <v>98</v>
      </c>
      <c r="C51" s="92">
        <v>156.50489347999999</v>
      </c>
      <c r="D51" s="100">
        <v>148.00048938</v>
      </c>
      <c r="E51" s="147">
        <v>162.33295162000002</v>
      </c>
      <c r="F51" s="119">
        <v>9.6401904609377809E-2</v>
      </c>
    </row>
    <row r="52" spans="1:6" x14ac:dyDescent="0.25">
      <c r="A52" s="140"/>
      <c r="B52" s="117" t="s">
        <v>99</v>
      </c>
      <c r="C52" s="92">
        <v>169.60721699999999</v>
      </c>
      <c r="D52" s="100">
        <v>162.11455993000001</v>
      </c>
      <c r="E52" s="147">
        <v>166.74829957</v>
      </c>
      <c r="F52" s="119">
        <v>2.8171685024121151E-2</v>
      </c>
    </row>
    <row r="53" spans="1:6" x14ac:dyDescent="0.25">
      <c r="A53" s="140"/>
      <c r="B53" s="117" t="s">
        <v>100</v>
      </c>
      <c r="C53" s="92">
        <v>23.331895960000001</v>
      </c>
      <c r="D53" s="100">
        <v>34.84359534</v>
      </c>
      <c r="E53" s="147">
        <v>36.680146840000006</v>
      </c>
      <c r="F53" s="119">
        <v>5.2287355064433161E-2</v>
      </c>
    </row>
    <row r="54" spans="1:6" x14ac:dyDescent="0.25">
      <c r="A54" s="141"/>
      <c r="B54" s="117" t="s">
        <v>36</v>
      </c>
      <c r="C54" s="92">
        <v>423.89260100000001</v>
      </c>
      <c r="D54" s="100">
        <v>139.24325107000001</v>
      </c>
      <c r="E54" s="147">
        <v>215.39587591</v>
      </c>
      <c r="F54" s="119">
        <v>0.54628476357102596</v>
      </c>
    </row>
    <row r="55" spans="1:6" x14ac:dyDescent="0.25">
      <c r="A55" s="141"/>
      <c r="B55" s="117" t="s">
        <v>51</v>
      </c>
      <c r="C55" s="98" t="s">
        <v>15</v>
      </c>
      <c r="D55" s="100">
        <v>110.25207627000002</v>
      </c>
      <c r="E55" s="147">
        <v>154.39712984079702</v>
      </c>
      <c r="F55" s="119">
        <v>0.39984094821854987</v>
      </c>
    </row>
    <row r="56" spans="1:6" x14ac:dyDescent="0.25">
      <c r="A56" s="141"/>
      <c r="B56" s="117" t="s">
        <v>52</v>
      </c>
      <c r="C56" s="98" t="s">
        <v>15</v>
      </c>
      <c r="D56" s="100">
        <v>86.148282890000004</v>
      </c>
      <c r="E56" s="147">
        <v>121.74495005999999</v>
      </c>
      <c r="F56" s="119">
        <v>0.41263700212534782</v>
      </c>
    </row>
    <row r="57" spans="1:6" x14ac:dyDescent="0.25">
      <c r="A57" s="141"/>
      <c r="B57" s="117" t="s">
        <v>74</v>
      </c>
      <c r="C57" s="98" t="s">
        <v>15</v>
      </c>
      <c r="D57" s="100">
        <v>71.137139000000005</v>
      </c>
      <c r="E57" s="147">
        <v>76.102266999999998</v>
      </c>
      <c r="F57" s="119">
        <v>6.9368647131001326E-2</v>
      </c>
    </row>
    <row r="58" spans="1:6" x14ac:dyDescent="0.25">
      <c r="A58" s="140"/>
      <c r="B58" s="117" t="s">
        <v>37</v>
      </c>
      <c r="C58" s="92">
        <v>106.71478433</v>
      </c>
      <c r="D58" s="100">
        <v>82.358921000000009</v>
      </c>
      <c r="E58" s="147">
        <v>80.174525000000003</v>
      </c>
      <c r="F58" s="119">
        <v>-2.6912273535006692E-2</v>
      </c>
    </row>
    <row r="59" spans="1:6" x14ac:dyDescent="0.25">
      <c r="A59" s="140"/>
      <c r="B59" s="117" t="s">
        <v>109</v>
      </c>
      <c r="C59" s="92">
        <v>327.06411100000003</v>
      </c>
      <c r="D59" s="100">
        <v>5.0482968999999995</v>
      </c>
      <c r="E59" s="147">
        <v>5.5690086900000004</v>
      </c>
      <c r="F59" s="119">
        <v>0.10270477287577928</v>
      </c>
    </row>
    <row r="60" spans="1:6" x14ac:dyDescent="0.25">
      <c r="A60" s="139"/>
      <c r="B60" s="117"/>
      <c r="C60" s="96"/>
      <c r="D60" s="105"/>
      <c r="E60" s="152"/>
      <c r="F60" s="125"/>
    </row>
    <row r="61" spans="1:6" x14ac:dyDescent="0.25">
      <c r="A61" s="134" t="s">
        <v>38</v>
      </c>
      <c r="B61" s="115"/>
      <c r="C61" s="89">
        <f t="shared" ref="C61" si="11">SUM(C62:C64)</f>
        <v>2112.4249924299997</v>
      </c>
      <c r="D61" s="90">
        <f>SUM(D62:D64)</f>
        <v>2001.32604358</v>
      </c>
      <c r="E61" s="145">
        <f>SUM(E62:E64)</f>
        <v>1962.7002092499999</v>
      </c>
      <c r="F61" s="116">
        <v>-1.9692400716077918E-2</v>
      </c>
    </row>
    <row r="62" spans="1:6" x14ac:dyDescent="0.25">
      <c r="A62" s="135"/>
      <c r="B62" s="117" t="s">
        <v>101</v>
      </c>
      <c r="C62" s="92">
        <v>1149.3438892199999</v>
      </c>
      <c r="D62" s="100">
        <v>1259.96365074</v>
      </c>
      <c r="E62" s="147">
        <v>1269.3402397499999</v>
      </c>
      <c r="F62" s="119">
        <v>7.0389752187618448E-3</v>
      </c>
    </row>
    <row r="63" spans="1:6" x14ac:dyDescent="0.25">
      <c r="A63" s="135"/>
      <c r="B63" s="117" t="s">
        <v>39</v>
      </c>
      <c r="C63" s="92">
        <v>287.98110321000001</v>
      </c>
      <c r="D63" s="100">
        <v>336.36239284000004</v>
      </c>
      <c r="E63" s="147">
        <v>345.05996950000002</v>
      </c>
      <c r="F63" s="119">
        <v>2.5447412833311311E-2</v>
      </c>
    </row>
    <row r="64" spans="1:6" x14ac:dyDescent="0.25">
      <c r="A64" s="140"/>
      <c r="B64" s="117" t="s">
        <v>103</v>
      </c>
      <c r="C64" s="92">
        <v>675.1</v>
      </c>
      <c r="D64" s="100">
        <v>405.00000000000006</v>
      </c>
      <c r="E64" s="147">
        <v>348.29999999999995</v>
      </c>
      <c r="F64" s="119">
        <v>-0.14034400000000025</v>
      </c>
    </row>
    <row r="65" spans="1:6" x14ac:dyDescent="0.25">
      <c r="A65" s="135"/>
      <c r="B65" s="117"/>
      <c r="C65" s="96"/>
      <c r="D65" s="105"/>
      <c r="E65" s="152"/>
      <c r="F65" s="125"/>
    </row>
    <row r="66" spans="1:6" x14ac:dyDescent="0.25">
      <c r="A66" s="134" t="s">
        <v>40</v>
      </c>
      <c r="B66" s="115"/>
      <c r="C66" s="89">
        <f t="shared" ref="C66:E66" si="12">SUM(C67:C70)</f>
        <v>3901.9456671577991</v>
      </c>
      <c r="D66" s="90">
        <f t="shared" si="12"/>
        <v>4291.5579190974995</v>
      </c>
      <c r="E66" s="145">
        <f t="shared" si="12"/>
        <v>4803.1392429600355</v>
      </c>
      <c r="F66" s="116">
        <v>0.11875875329501118</v>
      </c>
    </row>
    <row r="67" spans="1:6" x14ac:dyDescent="0.25">
      <c r="A67" s="141"/>
      <c r="B67" s="117" t="s">
        <v>41</v>
      </c>
      <c r="C67" s="92">
        <v>2247.9936330777991</v>
      </c>
      <c r="D67" s="100">
        <v>2797.90049763459</v>
      </c>
      <c r="E67" s="147">
        <v>2490.47907003304</v>
      </c>
      <c r="F67" s="119">
        <v>-0.11023180398670607</v>
      </c>
    </row>
    <row r="68" spans="1:6" x14ac:dyDescent="0.25">
      <c r="A68" s="141"/>
      <c r="B68" s="117" t="s">
        <v>42</v>
      </c>
      <c r="C68" s="94" t="s">
        <v>15</v>
      </c>
      <c r="D68" s="100">
        <v>1324.27189220114</v>
      </c>
      <c r="E68" s="147">
        <v>1636.57848789577</v>
      </c>
      <c r="F68" s="119">
        <v>0.23533835168959083</v>
      </c>
    </row>
    <row r="69" spans="1:6" x14ac:dyDescent="0.25">
      <c r="A69" s="141"/>
      <c r="B69" s="117" t="s">
        <v>104</v>
      </c>
      <c r="C69" s="94"/>
      <c r="D69" s="100">
        <v>169.38552926176899</v>
      </c>
      <c r="E69" s="147">
        <v>676.08168503122613</v>
      </c>
      <c r="F69" s="121" t="s">
        <v>177</v>
      </c>
    </row>
    <row r="70" spans="1:6" x14ac:dyDescent="0.25">
      <c r="A70" s="141"/>
      <c r="B70" s="117" t="s">
        <v>109</v>
      </c>
      <c r="C70" s="94">
        <v>1653.95203408</v>
      </c>
      <c r="D70" s="103">
        <v>0</v>
      </c>
      <c r="E70" s="150">
        <v>0</v>
      </c>
      <c r="F70" s="123"/>
    </row>
    <row r="71" spans="1:6" x14ac:dyDescent="0.25">
      <c r="A71" s="135"/>
      <c r="B71" s="117"/>
      <c r="C71" s="96"/>
      <c r="D71" s="105"/>
      <c r="E71" s="152"/>
      <c r="F71" s="125"/>
    </row>
    <row r="72" spans="1:6" x14ac:dyDescent="0.25">
      <c r="A72" s="134" t="s">
        <v>43</v>
      </c>
      <c r="B72" s="115"/>
      <c r="C72" s="89">
        <v>1056.0774220000001</v>
      </c>
      <c r="D72" s="90">
        <v>794.61089508000009</v>
      </c>
      <c r="E72" s="145">
        <v>689.08607998000002</v>
      </c>
      <c r="F72" s="116">
        <v>-0.13314749418498761</v>
      </c>
    </row>
    <row r="73" spans="1:6" x14ac:dyDescent="0.25">
      <c r="A73" s="156"/>
      <c r="B73" s="157"/>
      <c r="C73" s="158"/>
      <c r="D73" s="159"/>
      <c r="E73" s="160"/>
      <c r="F73" s="161"/>
    </row>
    <row r="74" spans="1:6" ht="21.75" customHeight="1" x14ac:dyDescent="0.25">
      <c r="A74" s="162" t="s">
        <v>46</v>
      </c>
      <c r="B74" s="163"/>
      <c r="C74" s="164">
        <v>15119.17130715609</v>
      </c>
      <c r="D74" s="165">
        <v>14310.403802094159</v>
      </c>
      <c r="E74" s="166">
        <v>14988.648234161014</v>
      </c>
      <c r="F74" s="167">
        <v>4.697624064771766E-2</v>
      </c>
    </row>
    <row r="75" spans="1:6" x14ac:dyDescent="0.25">
      <c r="A75" s="135"/>
      <c r="B75" s="117"/>
      <c r="C75" s="96"/>
      <c r="D75" s="105"/>
      <c r="E75" s="152"/>
      <c r="F75" s="125"/>
    </row>
    <row r="76" spans="1:6" x14ac:dyDescent="0.25">
      <c r="A76" s="134" t="s">
        <v>44</v>
      </c>
      <c r="B76" s="115"/>
      <c r="C76" s="89">
        <f t="shared" ref="C76:E76" si="13">C77+C86</f>
        <v>38543.369433473599</v>
      </c>
      <c r="D76" s="90">
        <f t="shared" si="13"/>
        <v>44685.697304429399</v>
      </c>
      <c r="E76" s="145">
        <f t="shared" si="13"/>
        <v>44929.612186285194</v>
      </c>
      <c r="F76" s="116">
        <v>5.0562719306359583E-3</v>
      </c>
    </row>
    <row r="77" spans="1:6" x14ac:dyDescent="0.25">
      <c r="A77" s="135" t="s">
        <v>45</v>
      </c>
      <c r="B77" s="115"/>
      <c r="C77" s="89">
        <f t="shared" ref="C77:E77" si="14">SUM(C78:C85)</f>
        <v>38261.209594583597</v>
      </c>
      <c r="D77" s="90">
        <f t="shared" si="14"/>
        <v>44473.3490033294</v>
      </c>
      <c r="E77" s="145">
        <f t="shared" si="14"/>
        <v>44726.195055115197</v>
      </c>
      <c r="F77" s="116">
        <v>5.2830645550474564E-3</v>
      </c>
    </row>
    <row r="78" spans="1:6" x14ac:dyDescent="0.25">
      <c r="A78" s="135"/>
      <c r="B78" s="117" t="s">
        <v>90</v>
      </c>
      <c r="C78" s="92">
        <v>30646.35154213</v>
      </c>
      <c r="D78" s="100">
        <v>35142.440832090004</v>
      </c>
      <c r="E78" s="147">
        <v>35826.838936499997</v>
      </c>
      <c r="F78" s="119">
        <v>1.9067183524245301E-2</v>
      </c>
    </row>
    <row r="79" spans="1:6" x14ac:dyDescent="0.25">
      <c r="A79" s="135"/>
      <c r="B79" s="117" t="s">
        <v>105</v>
      </c>
      <c r="C79" s="97">
        <v>3297.7769381799999</v>
      </c>
      <c r="D79" s="106">
        <v>4323.0590373699997</v>
      </c>
      <c r="E79" s="153">
        <v>4325.5284158699997</v>
      </c>
      <c r="F79" s="126">
        <v>1.7098242870661196E-4</v>
      </c>
    </row>
    <row r="80" spans="1:6" x14ac:dyDescent="0.25">
      <c r="A80" s="135"/>
      <c r="B80" s="117" t="s">
        <v>106</v>
      </c>
      <c r="C80" s="97">
        <v>761.22550441999999</v>
      </c>
      <c r="D80" s="106">
        <v>315.40382760999995</v>
      </c>
      <c r="E80" s="153">
        <v>124.25958240999999</v>
      </c>
      <c r="F80" s="126">
        <v>-0.60618778941826035</v>
      </c>
    </row>
    <row r="81" spans="1:8" x14ac:dyDescent="0.25">
      <c r="A81" s="135"/>
      <c r="B81" s="117" t="s">
        <v>91</v>
      </c>
      <c r="C81" s="97">
        <v>252.20055064000002</v>
      </c>
      <c r="D81" s="106">
        <v>375.26959278999999</v>
      </c>
      <c r="E81" s="153">
        <v>285.93344043999997</v>
      </c>
      <c r="F81" s="126">
        <v>-0.23836337247881512</v>
      </c>
    </row>
    <row r="82" spans="1:8" x14ac:dyDescent="0.25">
      <c r="A82" s="141"/>
      <c r="B82" s="117" t="s">
        <v>77</v>
      </c>
      <c r="C82" s="97">
        <v>1642.0760852136</v>
      </c>
      <c r="D82" s="106">
        <v>2004.1922320593999</v>
      </c>
      <c r="E82" s="153">
        <v>1874.4426105052</v>
      </c>
      <c r="F82" s="126">
        <v>-6.5113214446654077E-2</v>
      </c>
    </row>
    <row r="83" spans="1:8" x14ac:dyDescent="0.25">
      <c r="A83" s="141"/>
      <c r="B83" s="117" t="s">
        <v>107</v>
      </c>
      <c r="C83" s="94" t="s">
        <v>15</v>
      </c>
      <c r="D83" s="106">
        <v>14.013234410000001</v>
      </c>
      <c r="E83" s="153">
        <v>64.004289389999997</v>
      </c>
      <c r="F83" s="127" t="s">
        <v>177</v>
      </c>
    </row>
    <row r="84" spans="1:8" x14ac:dyDescent="0.25">
      <c r="A84" s="141"/>
      <c r="B84" s="120" t="s">
        <v>135</v>
      </c>
      <c r="C84" s="94">
        <v>1640.8916939999999</v>
      </c>
      <c r="D84" s="106">
        <v>2298.9702470000002</v>
      </c>
      <c r="E84" s="153">
        <v>2225.1877800000002</v>
      </c>
      <c r="F84" s="126">
        <v>-3.2480864947879495E-2</v>
      </c>
    </row>
    <row r="85" spans="1:8" x14ac:dyDescent="0.25">
      <c r="A85" s="141"/>
      <c r="B85" s="117" t="s">
        <v>109</v>
      </c>
      <c r="C85" s="94">
        <v>20.687280000000001</v>
      </c>
      <c r="D85" s="103">
        <v>0</v>
      </c>
      <c r="E85" s="150">
        <v>0</v>
      </c>
      <c r="F85" s="128"/>
    </row>
    <row r="86" spans="1:8" x14ac:dyDescent="0.25">
      <c r="A86" s="135" t="s">
        <v>111</v>
      </c>
      <c r="B86" s="115"/>
      <c r="C86" s="89">
        <v>282.15983889</v>
      </c>
      <c r="D86" s="90">
        <v>212.34830110000001</v>
      </c>
      <c r="E86" s="145">
        <v>203.41713117</v>
      </c>
      <c r="F86" s="116">
        <v>-4.2442236343693596E-2</v>
      </c>
    </row>
    <row r="87" spans="1:8" x14ac:dyDescent="0.25">
      <c r="A87" s="139"/>
      <c r="B87" s="117"/>
      <c r="C87" s="96"/>
      <c r="D87" s="105"/>
      <c r="E87" s="152"/>
      <c r="F87" s="129"/>
    </row>
    <row r="88" spans="1:8" x14ac:dyDescent="0.25">
      <c r="A88" s="134" t="s">
        <v>11</v>
      </c>
      <c r="B88" s="115"/>
      <c r="C88" s="89">
        <v>229.44210438000005</v>
      </c>
      <c r="D88" s="90">
        <v>47.021138984166669</v>
      </c>
      <c r="E88" s="145">
        <v>27.182123968868002</v>
      </c>
      <c r="F88" s="116">
        <v>-0.42214817194390442</v>
      </c>
    </row>
    <row r="89" spans="1:8" x14ac:dyDescent="0.25">
      <c r="A89" s="168"/>
      <c r="B89" s="157"/>
      <c r="C89" s="169"/>
      <c r="D89" s="170"/>
      <c r="E89" s="171"/>
      <c r="F89" s="172"/>
    </row>
    <row r="90" spans="1:8" ht="21.75" customHeight="1" x14ac:dyDescent="0.25">
      <c r="A90" s="134" t="s">
        <v>47</v>
      </c>
      <c r="B90" s="173"/>
      <c r="C90" s="174">
        <v>38772.811537853602</v>
      </c>
      <c r="D90" s="175">
        <v>44732.718443413563</v>
      </c>
      <c r="E90" s="176">
        <v>44956.794310254059</v>
      </c>
      <c r="F90" s="177">
        <v>4.6072127133764962E-3</v>
      </c>
    </row>
    <row r="91" spans="1:8" x14ac:dyDescent="0.25">
      <c r="A91" s="109"/>
      <c r="B91" s="181"/>
      <c r="C91" s="182"/>
      <c r="D91" s="183"/>
      <c r="E91" s="184"/>
      <c r="F91" s="185"/>
    </row>
    <row r="92" spans="1:8" x14ac:dyDescent="0.25">
      <c r="A92" s="186" t="s">
        <v>8</v>
      </c>
      <c r="B92" s="187"/>
      <c r="C92" s="188">
        <f>C6+C23+C48+C61+C66+C72+C76+C88</f>
        <v>60086.161516009692</v>
      </c>
      <c r="D92" s="189">
        <f>D6+D23+D48+D61+D66+D72+D76+D88</f>
        <v>64843.206487337724</v>
      </c>
      <c r="E92" s="190">
        <f>E6+E23+E48+E61+E66+E72+E76+E88</f>
        <v>65694.865652765395</v>
      </c>
      <c r="F92" s="191">
        <v>1.2728877300781427E-2</v>
      </c>
    </row>
    <row r="93" spans="1:8" x14ac:dyDescent="0.25">
      <c r="A93" s="142" t="s">
        <v>108</v>
      </c>
      <c r="B93" s="117"/>
      <c r="C93" s="178">
        <v>3.0065940958512841E-2</v>
      </c>
      <c r="D93" s="179">
        <v>3.030107351681512E-2</v>
      </c>
      <c r="E93" s="180">
        <v>3.0119008406307844E-2</v>
      </c>
      <c r="F93" s="178"/>
    </row>
    <row r="94" spans="1:8" x14ac:dyDescent="0.25">
      <c r="A94" s="143" t="s">
        <v>133</v>
      </c>
      <c r="B94" s="130"/>
      <c r="C94" s="111">
        <v>63442.309949012459</v>
      </c>
      <c r="D94" s="131">
        <v>64869.154148997339</v>
      </c>
      <c r="E94" s="154">
        <v>65694.865652765409</v>
      </c>
      <c r="F94" s="111"/>
      <c r="H94" s="55"/>
    </row>
    <row r="95" spans="1:8" x14ac:dyDescent="0.25">
      <c r="A95" s="306" t="s">
        <v>213</v>
      </c>
      <c r="B95" s="307"/>
      <c r="C95" s="307"/>
    </row>
    <row r="96" spans="1:8" x14ac:dyDescent="0.25">
      <c r="A96" s="207" t="s">
        <v>214</v>
      </c>
      <c r="B96" s="5"/>
      <c r="C96" s="5"/>
    </row>
    <row r="97" spans="1:9" x14ac:dyDescent="0.25">
      <c r="C97" s="56"/>
      <c r="D97" s="56"/>
      <c r="E97" s="56"/>
    </row>
    <row r="98" spans="1:9" x14ac:dyDescent="0.25">
      <c r="C98" s="56"/>
      <c r="D98" s="56"/>
      <c r="E98" s="56"/>
    </row>
    <row r="99" spans="1:9" x14ac:dyDescent="0.25">
      <c r="C99" s="56"/>
      <c r="D99" s="56"/>
      <c r="E99" s="56"/>
    </row>
    <row r="100" spans="1:9" x14ac:dyDescent="0.25">
      <c r="A100" s="208" t="s">
        <v>191</v>
      </c>
      <c r="B100" s="210"/>
      <c r="C100" s="56"/>
      <c r="D100" s="56"/>
      <c r="E100" s="56"/>
      <c r="I100" s="78"/>
    </row>
    <row r="101" spans="1:9" ht="34.5" x14ac:dyDescent="0.25">
      <c r="A101" s="308"/>
      <c r="B101" s="309"/>
      <c r="C101" s="203">
        <v>2010</v>
      </c>
      <c r="D101" s="204">
        <v>2014</v>
      </c>
      <c r="E101" s="205">
        <v>2015</v>
      </c>
      <c r="F101" s="206" t="s">
        <v>176</v>
      </c>
    </row>
    <row r="102" spans="1:9" x14ac:dyDescent="0.25">
      <c r="A102" s="197" t="s">
        <v>48</v>
      </c>
      <c r="B102" s="198"/>
      <c r="C102" s="192">
        <v>43060.186062970155</v>
      </c>
      <c r="D102" s="57">
        <v>48699.888740990413</v>
      </c>
      <c r="E102" s="192">
        <v>48885.433571038688</v>
      </c>
      <c r="F102" s="193">
        <v>3.4084401609759674E-3</v>
      </c>
    </row>
    <row r="103" spans="1:9" x14ac:dyDescent="0.25">
      <c r="A103" s="199" t="s">
        <v>49</v>
      </c>
      <c r="B103" s="200"/>
      <c r="C103" s="192">
        <v>8969.7279902918817</v>
      </c>
      <c r="D103" s="57">
        <v>8479.1623299186685</v>
      </c>
      <c r="E103" s="192">
        <v>9024.9137116948677</v>
      </c>
      <c r="F103" s="193">
        <v>6.3938086711534892E-2</v>
      </c>
    </row>
    <row r="104" spans="1:9" x14ac:dyDescent="0.25">
      <c r="A104" s="201" t="s">
        <v>50</v>
      </c>
      <c r="B104" s="202"/>
      <c r="C104" s="194">
        <v>8056.2474627476586</v>
      </c>
      <c r="D104" s="195">
        <v>7664.1554164286472</v>
      </c>
      <c r="E104" s="194">
        <v>7784.5183700318421</v>
      </c>
      <c r="F104" s="196">
        <v>1.5298377953538056E-2</v>
      </c>
    </row>
    <row r="105" spans="1:9" x14ac:dyDescent="0.25">
      <c r="A105" s="306" t="s">
        <v>213</v>
      </c>
      <c r="B105" s="307"/>
      <c r="C105" s="307"/>
    </row>
    <row r="106" spans="1:9" x14ac:dyDescent="0.25">
      <c r="A106" s="207" t="s">
        <v>214</v>
      </c>
      <c r="B106" s="5"/>
      <c r="C106" s="5"/>
    </row>
  </sheetData>
  <mergeCells count="3">
    <mergeCell ref="A95:C95"/>
    <mergeCell ref="A105:C105"/>
    <mergeCell ref="A101:B101"/>
  </mergeCells>
  <phoneticPr fontId="8" type="noConversion"/>
  <pageMargins left="0.78740157499999996" right="0.78740157499999996" top="0.984251969" bottom="0.984251969" header="0.4921259845" footer="0.4921259845"/>
  <pageSetup orientation="portrait" horizontalDpi="90" verticalDpi="9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
  <sheetViews>
    <sheetView workbookViewId="0">
      <selection sqref="A1:F1"/>
    </sheetView>
  </sheetViews>
  <sheetFormatPr baseColWidth="10" defaultRowHeight="12.5" x14ac:dyDescent="0.25"/>
  <cols>
    <col min="1" max="1" width="10.1796875" customWidth="1"/>
  </cols>
  <sheetData>
    <row r="1" spans="1:17" ht="13" x14ac:dyDescent="0.3">
      <c r="A1" s="301" t="s">
        <v>197</v>
      </c>
      <c r="B1" s="302"/>
      <c r="C1" s="302"/>
      <c r="D1" s="302"/>
      <c r="E1" s="302"/>
      <c r="F1" s="302"/>
    </row>
    <row r="3" spans="1:17" ht="13" x14ac:dyDescent="0.3">
      <c r="A3" s="14"/>
      <c r="B3" s="10">
        <v>2000</v>
      </c>
      <c r="C3" s="13">
        <v>2001</v>
      </c>
      <c r="D3" s="10">
        <v>2002</v>
      </c>
      <c r="E3" s="13">
        <v>2003</v>
      </c>
      <c r="F3" s="10">
        <v>2004</v>
      </c>
      <c r="G3" s="13">
        <v>2005</v>
      </c>
      <c r="H3" s="10">
        <v>2006</v>
      </c>
      <c r="I3" s="13">
        <v>2007</v>
      </c>
      <c r="J3" s="10">
        <v>2008</v>
      </c>
      <c r="K3" s="13">
        <v>2009</v>
      </c>
      <c r="L3" s="10">
        <v>2010</v>
      </c>
      <c r="M3" s="13">
        <v>2011</v>
      </c>
      <c r="N3" s="10">
        <v>2012</v>
      </c>
      <c r="O3" s="9">
        <v>2013</v>
      </c>
      <c r="P3" s="10">
        <v>2014</v>
      </c>
      <c r="Q3" s="10">
        <v>2015</v>
      </c>
    </row>
    <row r="4" spans="1:17" x14ac:dyDescent="0.25">
      <c r="A4" s="11" t="s">
        <v>82</v>
      </c>
      <c r="B4" s="39">
        <v>7.0577391590669096</v>
      </c>
      <c r="C4" s="40">
        <v>6.4119803238379616</v>
      </c>
      <c r="D4" s="39">
        <v>5.8758578384962998</v>
      </c>
      <c r="E4" s="40">
        <v>6.1237473920228025</v>
      </c>
      <c r="F4" s="39">
        <v>6.3294601889283673</v>
      </c>
      <c r="G4" s="40">
        <v>6.2062216299518722</v>
      </c>
      <c r="H4" s="39">
        <v>6.0465830859219496</v>
      </c>
      <c r="I4" s="40">
        <v>6.0331524327910522</v>
      </c>
      <c r="J4" s="39">
        <v>5.6061852420396052</v>
      </c>
      <c r="K4" s="40">
        <v>7.1027837262181892</v>
      </c>
      <c r="L4" s="39">
        <v>7.1166972232058807</v>
      </c>
      <c r="M4" s="40">
        <v>6.7563871536955862</v>
      </c>
      <c r="N4" s="39">
        <v>6.4319162324860653</v>
      </c>
      <c r="O4" s="43">
        <v>6.3142520649147533</v>
      </c>
      <c r="P4" s="43">
        <v>6.3566329984060239</v>
      </c>
      <c r="Q4" s="43">
        <v>6.4825699202201816</v>
      </c>
    </row>
    <row r="5" spans="1:17" x14ac:dyDescent="0.25">
      <c r="A5" s="11" t="s">
        <v>83</v>
      </c>
      <c r="B5" s="39">
        <v>2.6719119130162703</v>
      </c>
      <c r="C5" s="40">
        <v>2.4507813381773396</v>
      </c>
      <c r="D5" s="39">
        <v>2.003912513647343</v>
      </c>
      <c r="E5" s="40">
        <v>1.5484752704142013</v>
      </c>
      <c r="F5" s="39">
        <v>1.8863299385863268</v>
      </c>
      <c r="G5" s="40">
        <v>2.0252149965870307</v>
      </c>
      <c r="H5" s="39">
        <v>2.0771041307735363</v>
      </c>
      <c r="I5" s="40">
        <v>1.8475282129494817</v>
      </c>
      <c r="J5" s="39">
        <v>1.5385023415942496</v>
      </c>
      <c r="K5" s="40">
        <v>1.246226436145353</v>
      </c>
      <c r="L5" s="39">
        <v>1.3815851393411467</v>
      </c>
      <c r="M5" s="40">
        <v>0.63905079369248263</v>
      </c>
      <c r="N5" s="39">
        <v>0.56355863959432051</v>
      </c>
      <c r="O5" s="43">
        <v>0.58978692011864065</v>
      </c>
      <c r="P5" s="43">
        <v>0.86916626563625465</v>
      </c>
      <c r="Q5" s="43">
        <v>1.0511527817507971</v>
      </c>
    </row>
    <row r="6" spans="1:17" x14ac:dyDescent="0.25">
      <c r="A6" s="11" t="s">
        <v>84</v>
      </c>
      <c r="B6" s="39">
        <v>1.5693109352941175</v>
      </c>
      <c r="C6" s="40">
        <v>1.6337716227832513</v>
      </c>
      <c r="D6" s="39">
        <v>1.6686504350241547</v>
      </c>
      <c r="E6" s="40">
        <v>1.6362741183431952</v>
      </c>
      <c r="F6" s="39">
        <v>1.6272521205098494</v>
      </c>
      <c r="G6" s="40">
        <v>1.6550266341296931</v>
      </c>
      <c r="H6" s="39">
        <v>1.7344740076122243</v>
      </c>
      <c r="I6" s="40">
        <v>1.8325234987866754</v>
      </c>
      <c r="J6" s="39">
        <v>1.999929887522798</v>
      </c>
      <c r="K6" s="40">
        <v>2.2440536262621933</v>
      </c>
      <c r="L6" s="39">
        <v>2.2304138870552217</v>
      </c>
      <c r="M6" s="40">
        <v>1.9316721200289526</v>
      </c>
      <c r="N6" s="39">
        <v>1.927455404137931</v>
      </c>
      <c r="O6" s="43">
        <v>2.0084018835210133</v>
      </c>
      <c r="P6" s="43">
        <v>2.0021268943377351</v>
      </c>
      <c r="Q6" s="43">
        <v>1.9627002092500001</v>
      </c>
    </row>
    <row r="7" spans="1:17" x14ac:dyDescent="0.25">
      <c r="A7" s="11" t="s">
        <v>85</v>
      </c>
      <c r="B7" s="39">
        <v>7.229939804418021</v>
      </c>
      <c r="C7" s="40">
        <v>7.5552165823891633</v>
      </c>
      <c r="D7" s="39">
        <v>7.5423500096618357</v>
      </c>
      <c r="E7" s="40">
        <v>6.4487577218934922</v>
      </c>
      <c r="F7" s="39">
        <v>4.5695431182850523</v>
      </c>
      <c r="G7" s="40">
        <v>3.5159650386803185</v>
      </c>
      <c r="H7" s="39">
        <v>3.9716742364938993</v>
      </c>
      <c r="I7" s="40">
        <v>4.2815200562541369</v>
      </c>
      <c r="J7" s="39">
        <v>3.2016068077781354</v>
      </c>
      <c r="K7" s="40">
        <v>3.1706512423625255</v>
      </c>
      <c r="L7" s="39">
        <v>4.1198877279672681</v>
      </c>
      <c r="M7" s="40">
        <v>2.8969073163137868</v>
      </c>
      <c r="N7" s="39">
        <v>2.6979282997301905</v>
      </c>
      <c r="O7" s="43">
        <v>3.1338087120621361</v>
      </c>
      <c r="P7" s="43">
        <v>4.2932752291891747</v>
      </c>
      <c r="Q7" s="43">
        <v>4.8031392429600359</v>
      </c>
    </row>
    <row r="8" spans="1:17" x14ac:dyDescent="0.25">
      <c r="A8" s="12" t="s">
        <v>86</v>
      </c>
      <c r="B8" s="41">
        <v>4.8038880600750941E-2</v>
      </c>
      <c r="C8" s="42">
        <v>4.901232007389162E-2</v>
      </c>
      <c r="D8" s="41">
        <v>6.4305571256038654E-2</v>
      </c>
      <c r="E8" s="42">
        <v>0.10044535384615386</v>
      </c>
      <c r="F8" s="41">
        <v>7.5616260718424103E-2</v>
      </c>
      <c r="G8" s="42">
        <v>7.3160614334470991E-2</v>
      </c>
      <c r="H8" s="41">
        <v>0.20659144744206873</v>
      </c>
      <c r="I8" s="42">
        <v>0.71920879311714103</v>
      </c>
      <c r="J8" s="41">
        <v>0.69097169831563143</v>
      </c>
      <c r="K8" s="42">
        <v>0.79058030764283405</v>
      </c>
      <c r="L8" s="41">
        <v>1.1150643247809102</v>
      </c>
      <c r="M8" s="42">
        <v>1.087721501395926</v>
      </c>
      <c r="N8" s="41">
        <v>0.92201679411764703</v>
      </c>
      <c r="O8" s="44">
        <v>0.81695695495676657</v>
      </c>
      <c r="P8" s="44">
        <v>0.79492886662665085</v>
      </c>
      <c r="Q8" s="44">
        <v>0.68908607998000004</v>
      </c>
    </row>
    <row r="9" spans="1:17" x14ac:dyDescent="0.25">
      <c r="A9" s="218" t="s">
        <v>205</v>
      </c>
    </row>
    <row r="10" spans="1:17" x14ac:dyDescent="0.25">
      <c r="A10" s="218" t="s">
        <v>94</v>
      </c>
    </row>
  </sheetData>
  <phoneticPr fontId="8"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10"/>
  <sheetViews>
    <sheetView showGridLines="0" workbookViewId="0"/>
  </sheetViews>
  <sheetFormatPr baseColWidth="10" defaultRowHeight="12.5" x14ac:dyDescent="0.25"/>
  <cols>
    <col min="1" max="1" width="15" customWidth="1"/>
    <col min="2" max="2" width="40.81640625" customWidth="1"/>
    <col min="3" max="3" width="78.453125" customWidth="1"/>
  </cols>
  <sheetData>
    <row r="1" spans="1:3" ht="13" x14ac:dyDescent="0.3">
      <c r="A1" s="303" t="s">
        <v>92</v>
      </c>
      <c r="B1" s="302"/>
      <c r="C1" s="302"/>
    </row>
    <row r="2" spans="1:3" ht="13" x14ac:dyDescent="0.3">
      <c r="A2" s="4"/>
    </row>
    <row r="3" spans="1:3" ht="62.25" customHeight="1" x14ac:dyDescent="0.25">
      <c r="A3" s="220" t="s">
        <v>203</v>
      </c>
      <c r="B3" s="15" t="s">
        <v>63</v>
      </c>
      <c r="C3" s="221" t="s">
        <v>56</v>
      </c>
    </row>
    <row r="4" spans="1:3" ht="25" x14ac:dyDescent="0.25">
      <c r="A4" s="310" t="s">
        <v>55</v>
      </c>
      <c r="B4" s="15" t="s">
        <v>64</v>
      </c>
      <c r="C4" s="221" t="s">
        <v>57</v>
      </c>
    </row>
    <row r="5" spans="1:3" ht="25" x14ac:dyDescent="0.25">
      <c r="A5" s="311"/>
      <c r="B5" s="15" t="s">
        <v>65</v>
      </c>
      <c r="C5" s="221" t="s">
        <v>58</v>
      </c>
    </row>
    <row r="6" spans="1:3" ht="25" x14ac:dyDescent="0.25">
      <c r="A6" s="311"/>
      <c r="B6" s="15" t="s">
        <v>66</v>
      </c>
      <c r="C6" s="221" t="s">
        <v>59</v>
      </c>
    </row>
    <row r="7" spans="1:3" ht="37.5" x14ac:dyDescent="0.25">
      <c r="A7" s="311"/>
      <c r="B7" s="15" t="s">
        <v>67</v>
      </c>
      <c r="C7" s="221" t="s">
        <v>60</v>
      </c>
    </row>
    <row r="8" spans="1:3" ht="25" x14ac:dyDescent="0.25">
      <c r="A8" s="312"/>
      <c r="B8" s="15" t="s">
        <v>70</v>
      </c>
      <c r="C8" s="222" t="s">
        <v>71</v>
      </c>
    </row>
    <row r="9" spans="1:3" ht="75" x14ac:dyDescent="0.25">
      <c r="A9" s="310" t="s">
        <v>72</v>
      </c>
      <c r="B9" s="15" t="s">
        <v>68</v>
      </c>
      <c r="C9" s="222" t="s">
        <v>61</v>
      </c>
    </row>
    <row r="10" spans="1:3" ht="37.5" x14ac:dyDescent="0.25">
      <c r="A10" s="312"/>
      <c r="B10" s="15" t="s">
        <v>69</v>
      </c>
      <c r="C10" s="221" t="s">
        <v>62</v>
      </c>
    </row>
  </sheetData>
  <mergeCells count="2">
    <mergeCell ref="A4:A8"/>
    <mergeCell ref="A9:A10"/>
  </mergeCells>
  <phoneticPr fontId="8"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32"/>
  <sheetViews>
    <sheetView workbookViewId="0"/>
  </sheetViews>
  <sheetFormatPr baseColWidth="10" defaultRowHeight="12.5" x14ac:dyDescent="0.25"/>
  <cols>
    <col min="1" max="1" width="33.26953125" customWidth="1"/>
  </cols>
  <sheetData>
    <row r="1" spans="1:31" ht="13" x14ac:dyDescent="0.3">
      <c r="A1" s="301" t="s">
        <v>201</v>
      </c>
      <c r="B1" s="302"/>
      <c r="C1" s="302"/>
      <c r="D1" s="302"/>
    </row>
    <row r="2" spans="1:31" x14ac:dyDescent="0.25">
      <c r="A2" s="35"/>
      <c r="B2" s="313" t="s">
        <v>112</v>
      </c>
      <c r="C2" s="313"/>
      <c r="D2" s="313"/>
      <c r="E2" s="313" t="s">
        <v>115</v>
      </c>
      <c r="F2" s="313"/>
      <c r="G2" s="315"/>
      <c r="H2" s="313" t="s">
        <v>123</v>
      </c>
      <c r="I2" s="313"/>
      <c r="J2" s="313"/>
      <c r="K2" s="313" t="s">
        <v>114</v>
      </c>
      <c r="L2" s="313"/>
      <c r="M2" s="313"/>
      <c r="N2" s="313" t="s">
        <v>124</v>
      </c>
      <c r="O2" s="313"/>
      <c r="P2" s="315"/>
      <c r="Q2" s="313" t="s">
        <v>116</v>
      </c>
      <c r="R2" s="313"/>
      <c r="S2" s="313"/>
      <c r="T2" s="313" t="s">
        <v>118</v>
      </c>
      <c r="U2" s="313"/>
      <c r="V2" s="313"/>
      <c r="W2" s="313" t="s">
        <v>119</v>
      </c>
      <c r="X2" s="313"/>
      <c r="Y2" s="313"/>
      <c r="Z2" s="313" t="s">
        <v>117</v>
      </c>
      <c r="AA2" s="313"/>
      <c r="AB2" s="313"/>
      <c r="AC2" s="314" t="s">
        <v>120</v>
      </c>
      <c r="AD2" s="313"/>
      <c r="AE2" s="313"/>
    </row>
    <row r="3" spans="1:31" x14ac:dyDescent="0.25">
      <c r="A3" s="2"/>
      <c r="B3" s="36">
        <v>2007</v>
      </c>
      <c r="C3" s="28">
        <v>2010</v>
      </c>
      <c r="D3" s="29">
        <v>2014</v>
      </c>
      <c r="E3" s="36">
        <v>2007</v>
      </c>
      <c r="F3" s="28">
        <v>2010</v>
      </c>
      <c r="G3" s="29">
        <v>2014</v>
      </c>
      <c r="H3" s="36">
        <v>2007</v>
      </c>
      <c r="I3" s="28">
        <v>2010</v>
      </c>
      <c r="J3" s="29">
        <v>2014</v>
      </c>
      <c r="K3" s="36">
        <v>2007</v>
      </c>
      <c r="L3" s="28">
        <v>2010</v>
      </c>
      <c r="M3" s="29">
        <v>2014</v>
      </c>
      <c r="N3" s="36">
        <v>2007</v>
      </c>
      <c r="O3" s="28">
        <v>2010</v>
      </c>
      <c r="P3" s="28">
        <v>2014</v>
      </c>
      <c r="Q3" s="36">
        <v>2007</v>
      </c>
      <c r="R3" s="28">
        <v>2010</v>
      </c>
      <c r="S3" s="29">
        <v>2014</v>
      </c>
      <c r="T3" s="36">
        <v>2007</v>
      </c>
      <c r="U3" s="28">
        <v>2010</v>
      </c>
      <c r="V3" s="29">
        <v>2014</v>
      </c>
      <c r="W3" s="36">
        <v>2007</v>
      </c>
      <c r="X3" s="28">
        <v>2010</v>
      </c>
      <c r="Y3" s="29">
        <v>2014</v>
      </c>
      <c r="Z3" s="36">
        <v>2007</v>
      </c>
      <c r="AA3" s="28">
        <v>2010</v>
      </c>
      <c r="AB3" s="29">
        <v>2014</v>
      </c>
      <c r="AC3" s="28">
        <v>2007</v>
      </c>
      <c r="AD3" s="28">
        <v>2010</v>
      </c>
      <c r="AE3" s="29">
        <v>2014</v>
      </c>
    </row>
    <row r="4" spans="1:31" ht="14.5" x14ac:dyDescent="0.35">
      <c r="A4" s="2" t="s">
        <v>125</v>
      </c>
      <c r="B4" s="37">
        <v>2.592978060146009E-2</v>
      </c>
      <c r="C4" s="30">
        <v>3.5465445856236455E-2</v>
      </c>
      <c r="D4" s="31">
        <v>3.1599941527225416E-2</v>
      </c>
      <c r="E4" s="37">
        <v>2.5173700378258747E-2</v>
      </c>
      <c r="F4" s="30">
        <v>3.0065940958512841E-2</v>
      </c>
      <c r="G4" s="31">
        <v>3.0301073516815095E-2</v>
      </c>
      <c r="H4" s="37">
        <v>2.121617814743983E-2</v>
      </c>
      <c r="I4" s="30">
        <v>3.8818632321833489E-2</v>
      </c>
      <c r="J4" s="31">
        <v>3.002720462380367E-2</v>
      </c>
      <c r="K4" s="37">
        <v>2.1735629995069245E-2</v>
      </c>
      <c r="L4" s="30">
        <v>2.666868818492785E-2</v>
      </c>
      <c r="M4" s="31">
        <v>2.8372096446995728E-2</v>
      </c>
      <c r="N4" s="37">
        <v>3.0685835489233069E-2</v>
      </c>
      <c r="O4" s="30">
        <v>3.6071793984952111E-2</v>
      </c>
      <c r="P4" s="30">
        <v>2.7061736312570944E-2</v>
      </c>
      <c r="Q4" s="37">
        <v>2.0636795467554227E-2</v>
      </c>
      <c r="R4" s="30">
        <v>2.6176433758897479E-2</v>
      </c>
      <c r="S4" s="31">
        <v>2.3014953084508072E-2</v>
      </c>
      <c r="T4" s="37">
        <v>1.8510746465429585E-2</v>
      </c>
      <c r="U4" s="30">
        <v>2.1858560497577454E-2</v>
      </c>
      <c r="V4" s="31">
        <v>2.2018144214503106E-2</v>
      </c>
      <c r="W4" s="37">
        <v>2.6046726945562877E-2</v>
      </c>
      <c r="X4" s="30">
        <v>2.5962516602885208E-2</v>
      </c>
      <c r="Y4" s="31">
        <v>1.907357204884522E-2</v>
      </c>
      <c r="Z4" s="37">
        <v>1.6258762393636758E-2</v>
      </c>
      <c r="AA4" s="30">
        <v>1.8253296257214436E-2</v>
      </c>
      <c r="AB4" s="31">
        <v>1.9050903137467247E-2</v>
      </c>
      <c r="AC4" s="30">
        <v>1.0634521974975875E-2</v>
      </c>
      <c r="AD4" s="30">
        <v>1.7512091966610462E-2</v>
      </c>
      <c r="AE4" s="31">
        <v>1.8992457853000619E-2</v>
      </c>
    </row>
    <row r="5" spans="1:31" ht="14.5" x14ac:dyDescent="0.35">
      <c r="A5" s="3" t="s">
        <v>122</v>
      </c>
      <c r="B5" s="38">
        <v>3.7999999999999999E-2</v>
      </c>
      <c r="C5" s="32">
        <v>7.5999999999999998E-2</v>
      </c>
      <c r="D5" s="33">
        <v>6.8000000000000005E-2</v>
      </c>
      <c r="E5" s="38">
        <v>7.6999999999999999E-2</v>
      </c>
      <c r="F5" s="32">
        <v>8.900000000000001E-2</v>
      </c>
      <c r="G5" s="33">
        <v>0.10300000000000001</v>
      </c>
      <c r="H5" s="38">
        <v>8.3000000000000004E-2</v>
      </c>
      <c r="I5" s="32">
        <v>0.2</v>
      </c>
      <c r="J5" s="33">
        <v>0.24600000000000002</v>
      </c>
      <c r="K5" s="38">
        <v>6.9000000000000006E-2</v>
      </c>
      <c r="L5" s="32">
        <v>8.5000000000000006E-2</v>
      </c>
      <c r="M5" s="33">
        <v>8.8000000000000009E-2</v>
      </c>
      <c r="N5" s="38">
        <v>7.4999999999999997E-2</v>
      </c>
      <c r="O5" s="32">
        <v>8.4000000000000005E-2</v>
      </c>
      <c r="P5" s="32">
        <v>8.5999999999999993E-2</v>
      </c>
      <c r="Q5" s="38">
        <v>7.3343992538556349E-2</v>
      </c>
      <c r="R5" s="32">
        <v>9.7864342551992237E-2</v>
      </c>
      <c r="S5" s="33">
        <v>0.11099437793039883</v>
      </c>
      <c r="T5" s="38">
        <v>4.9000000000000002E-2</v>
      </c>
      <c r="U5" s="32">
        <v>4.9000000000000002E-2</v>
      </c>
      <c r="V5" s="33">
        <v>5.7000000000000002E-2</v>
      </c>
      <c r="W5" s="38">
        <v>8.8000000000000009E-2</v>
      </c>
      <c r="X5" s="32">
        <v>7.0999999999999994E-2</v>
      </c>
      <c r="Y5" s="33">
        <v>5.0999999999999997E-2</v>
      </c>
      <c r="Z5" s="38">
        <v>6.2E-2</v>
      </c>
      <c r="AA5" s="32">
        <v>8.8000000000000009E-2</v>
      </c>
      <c r="AB5" s="33">
        <v>8.1000000000000003E-2</v>
      </c>
      <c r="AC5" s="32">
        <v>6.2E-2</v>
      </c>
      <c r="AD5" s="32">
        <v>8.5000000000000006E-2</v>
      </c>
      <c r="AE5" s="33">
        <v>0.129</v>
      </c>
    </row>
    <row r="6" spans="1:31" x14ac:dyDescent="0.25">
      <c r="A6" s="217" t="s">
        <v>198</v>
      </c>
    </row>
    <row r="11" spans="1:31" ht="13" x14ac:dyDescent="0.3">
      <c r="A11" s="8" t="s">
        <v>200</v>
      </c>
    </row>
    <row r="12" spans="1:31" ht="13" x14ac:dyDescent="0.3">
      <c r="A12" s="14"/>
      <c r="B12" s="10" t="s">
        <v>112</v>
      </c>
      <c r="C12" s="13" t="s">
        <v>115</v>
      </c>
      <c r="D12" s="10" t="s">
        <v>123</v>
      </c>
      <c r="E12" s="13" t="s">
        <v>114</v>
      </c>
      <c r="F12" s="10" t="s">
        <v>113</v>
      </c>
      <c r="G12" s="13" t="s">
        <v>116</v>
      </c>
      <c r="H12" s="10" t="s">
        <v>118</v>
      </c>
      <c r="I12" s="13" t="s">
        <v>119</v>
      </c>
      <c r="J12" s="10" t="s">
        <v>117</v>
      </c>
      <c r="K12" s="9" t="s">
        <v>120</v>
      </c>
    </row>
    <row r="13" spans="1:31" x14ac:dyDescent="0.25">
      <c r="A13" s="214" t="s">
        <v>72</v>
      </c>
      <c r="B13" s="212">
        <v>1.4000620368061018E-2</v>
      </c>
      <c r="C13" s="212">
        <v>2.0903491107053015E-2</v>
      </c>
      <c r="D13" s="212">
        <v>2.4484199987464143E-2</v>
      </c>
      <c r="E13" s="212">
        <v>1.8175202821524867E-2</v>
      </c>
      <c r="F13" s="212">
        <v>1.9659524804256433E-2</v>
      </c>
      <c r="G13" s="212">
        <v>1.5631090305943302E-2</v>
      </c>
      <c r="H13" s="212">
        <v>1.4034529501727514E-2</v>
      </c>
      <c r="I13" s="212">
        <v>1.2531477850358935E-2</v>
      </c>
      <c r="J13" s="212">
        <v>6.1359763575669244E-3</v>
      </c>
      <c r="K13" s="212">
        <v>1.599616927685021E-2</v>
      </c>
    </row>
    <row r="14" spans="1:31" x14ac:dyDescent="0.25">
      <c r="A14" s="215" t="s">
        <v>73</v>
      </c>
      <c r="B14" s="22">
        <v>1.3785382602508422E-2</v>
      </c>
      <c r="C14" s="22">
        <v>6.6870986951622548E-3</v>
      </c>
      <c r="D14" s="22">
        <v>4.4918120054964917E-3</v>
      </c>
      <c r="E14" s="22">
        <v>9.0644200628790007E-3</v>
      </c>
      <c r="F14" s="22">
        <v>5.2078775982585057E-3</v>
      </c>
      <c r="G14" s="22">
        <v>5.1351133751208851E-3</v>
      </c>
      <c r="H14" s="22">
        <v>6.2083825792572794E-3</v>
      </c>
      <c r="I14" s="22">
        <v>2.8862962948258001E-3</v>
      </c>
      <c r="J14" s="22">
        <v>1.0723321315008106E-2</v>
      </c>
      <c r="K14" s="22">
        <v>2.7411362647019361E-3</v>
      </c>
    </row>
    <row r="15" spans="1:31" x14ac:dyDescent="0.25">
      <c r="A15" s="216" t="s">
        <v>121</v>
      </c>
      <c r="B15" s="27">
        <v>3.8139385566559746E-3</v>
      </c>
      <c r="C15" s="27">
        <v>2.7103653341037513E-3</v>
      </c>
      <c r="D15" s="27">
        <v>1.0511926308430365E-3</v>
      </c>
      <c r="E15" s="27">
        <v>1.1324735625918608E-3</v>
      </c>
      <c r="F15" s="27">
        <v>2.1943339100560125E-3</v>
      </c>
      <c r="G15" s="27">
        <v>2.2487494034438824E-3</v>
      </c>
      <c r="H15" s="27">
        <v>1.7752321335183115E-3</v>
      </c>
      <c r="I15" s="27">
        <v>3.6557979036604847E-3</v>
      </c>
      <c r="J15" s="27">
        <v>2.1916054648922199E-3</v>
      </c>
      <c r="K15" s="27">
        <v>2.5515231144847001E-4</v>
      </c>
    </row>
    <row r="16" spans="1:31" x14ac:dyDescent="0.25">
      <c r="A16" s="217" t="s">
        <v>198</v>
      </c>
      <c r="B16" s="213"/>
      <c r="C16" s="23"/>
      <c r="D16" s="213"/>
      <c r="E16" s="213"/>
      <c r="F16" s="213"/>
      <c r="G16" s="23"/>
      <c r="H16" s="213"/>
      <c r="I16" s="213"/>
      <c r="J16" s="23"/>
      <c r="K16" s="213"/>
    </row>
    <row r="17" spans="1:11" x14ac:dyDescent="0.25">
      <c r="B17" s="1"/>
      <c r="C17" s="1"/>
      <c r="D17" s="1"/>
      <c r="E17" s="1"/>
      <c r="F17" s="1"/>
      <c r="G17" s="1"/>
      <c r="H17" s="1"/>
      <c r="I17" s="1"/>
      <c r="J17" s="1"/>
      <c r="K17" s="1"/>
    </row>
    <row r="25" spans="1:11" ht="13" x14ac:dyDescent="0.3">
      <c r="A25" s="8" t="s">
        <v>199</v>
      </c>
    </row>
    <row r="26" spans="1:11" x14ac:dyDescent="0.25">
      <c r="A26" s="6"/>
      <c r="B26" s="34" t="s">
        <v>115</v>
      </c>
      <c r="C26" s="34" t="s">
        <v>119</v>
      </c>
      <c r="D26" s="34" t="s">
        <v>120</v>
      </c>
      <c r="E26" s="34" t="s">
        <v>112</v>
      </c>
      <c r="F26" s="34" t="s">
        <v>117</v>
      </c>
      <c r="G26" s="34" t="s">
        <v>118</v>
      </c>
      <c r="H26" s="6" t="s">
        <v>114</v>
      </c>
      <c r="I26" s="34" t="s">
        <v>124</v>
      </c>
      <c r="J26" s="6" t="s">
        <v>123</v>
      </c>
      <c r="K26" s="34" t="s">
        <v>126</v>
      </c>
    </row>
    <row r="27" spans="1:11" ht="14.5" x14ac:dyDescent="0.35">
      <c r="A27" s="2" t="s">
        <v>127</v>
      </c>
      <c r="B27" s="46">
        <v>0.44402680164667729</v>
      </c>
      <c r="C27" s="46">
        <v>0.74223374077996462</v>
      </c>
      <c r="D27" s="46">
        <v>0.48431511503197044</v>
      </c>
      <c r="E27" s="46">
        <v>0.22858604068940269</v>
      </c>
      <c r="F27" s="46">
        <v>0.13295906765207502</v>
      </c>
      <c r="G27" s="46">
        <v>0.79993704092551488</v>
      </c>
      <c r="H27" s="47">
        <v>0.56085930622526559</v>
      </c>
      <c r="I27" s="46">
        <v>0.29872570086670702</v>
      </c>
      <c r="J27" s="46">
        <v>0.26822791238384969</v>
      </c>
      <c r="K27" s="48">
        <v>0.44463893807974203</v>
      </c>
    </row>
    <row r="28" spans="1:11" ht="14.5" x14ac:dyDescent="0.35">
      <c r="A28" s="2" t="s">
        <v>128</v>
      </c>
      <c r="B28" s="46">
        <v>6.0695746758482085E-2</v>
      </c>
      <c r="C28" s="46">
        <v>6.9698917653733927E-2</v>
      </c>
      <c r="D28" s="46">
        <v>0.45286584710091965</v>
      </c>
      <c r="E28" s="46">
        <v>0.2969305013497342</v>
      </c>
      <c r="F28" s="46">
        <v>0.60294675004737552</v>
      </c>
      <c r="G28" s="46">
        <v>7.1339165963338544E-2</v>
      </c>
      <c r="H28" s="47">
        <v>0.17148748987979962</v>
      </c>
      <c r="I28" s="46">
        <v>0.29788052104327556</v>
      </c>
      <c r="J28" s="46">
        <v>0.15100096882512623</v>
      </c>
      <c r="K28" s="48">
        <v>0.18988058412094522</v>
      </c>
    </row>
    <row r="29" spans="1:11" ht="14.5" x14ac:dyDescent="0.35">
      <c r="A29" s="2" t="s">
        <v>129</v>
      </c>
      <c r="B29" s="46">
        <v>0.13985359884808563</v>
      </c>
      <c r="C29" s="46">
        <v>8.9898436670946005E-2</v>
      </c>
      <c r="D29" s="49">
        <v>0</v>
      </c>
      <c r="E29" s="46">
        <v>0.47448345796086316</v>
      </c>
      <c r="F29" s="46">
        <v>0.25696418419556566</v>
      </c>
      <c r="G29" s="46">
        <v>3.5856548561065148E-2</v>
      </c>
      <c r="H29" s="47">
        <v>0.11794861351520614</v>
      </c>
      <c r="I29" s="46">
        <v>0.27241589425513674</v>
      </c>
      <c r="J29" s="46">
        <v>0.1368196130579763</v>
      </c>
      <c r="K29" s="48">
        <v>0.18558666934995544</v>
      </c>
    </row>
    <row r="30" spans="1:11" ht="14.5" x14ac:dyDescent="0.35">
      <c r="A30" s="59" t="s">
        <v>179</v>
      </c>
      <c r="B30" s="46">
        <v>0.29989607219479292</v>
      </c>
      <c r="C30" s="46">
        <v>5.6924845109781255E-2</v>
      </c>
      <c r="D30" s="46">
        <v>1.6402437979233044E-2</v>
      </c>
      <c r="E30" s="49">
        <v>0</v>
      </c>
      <c r="F30" s="49">
        <v>0</v>
      </c>
      <c r="G30" s="46">
        <v>8.3883365496023918E-2</v>
      </c>
      <c r="H30" s="47">
        <v>0.13426572481307958</v>
      </c>
      <c r="I30" s="46">
        <v>0.12650381274718298</v>
      </c>
      <c r="J30" s="46">
        <v>0.20292488666372432</v>
      </c>
      <c r="K30" s="48">
        <v>0.13203508738607314</v>
      </c>
    </row>
    <row r="31" spans="1:11" ht="14.5" x14ac:dyDescent="0.35">
      <c r="A31" s="58" t="s">
        <v>178</v>
      </c>
      <c r="B31" s="50">
        <v>5.552778055196201E-2</v>
      </c>
      <c r="C31" s="50">
        <v>4.1244059785574154E-2</v>
      </c>
      <c r="D31" s="50">
        <v>4.6416599887876941E-2</v>
      </c>
      <c r="E31" s="51">
        <v>0</v>
      </c>
      <c r="F31" s="50">
        <v>7.1299981049838933E-3</v>
      </c>
      <c r="G31" s="50">
        <v>8.9838790540573369E-3</v>
      </c>
      <c r="H31" s="52">
        <v>1.5438865566649118E-2</v>
      </c>
      <c r="I31" s="50">
        <v>4.4740710876975901E-3</v>
      </c>
      <c r="J31" s="50">
        <v>0.24102661906932354</v>
      </c>
      <c r="K31" s="53">
        <v>4.7858721063284149E-2</v>
      </c>
    </row>
    <row r="32" spans="1:11" x14ac:dyDescent="0.25">
      <c r="A32" s="217" t="s">
        <v>198</v>
      </c>
    </row>
  </sheetData>
  <mergeCells count="10">
    <mergeCell ref="Z2:AB2"/>
    <mergeCell ref="AC2:AE2"/>
    <mergeCell ref="N2:P2"/>
    <mergeCell ref="Q2:S2"/>
    <mergeCell ref="B2:D2"/>
    <mergeCell ref="E2:G2"/>
    <mergeCell ref="H2:J2"/>
    <mergeCell ref="K2:M2"/>
    <mergeCell ref="T2:V2"/>
    <mergeCell ref="W2:Y2"/>
  </mergeCells>
  <phoneticPr fontId="8" type="noConversion"/>
  <pageMargins left="0.78740157499999996" right="0.78740157499999996" top="0.984251969" bottom="0.984251969" header="0.4921259845" footer="0.492125984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5"/>
  <sheetViews>
    <sheetView workbookViewId="0">
      <selection sqref="A1:I1"/>
    </sheetView>
  </sheetViews>
  <sheetFormatPr baseColWidth="10" defaultRowHeight="12.5" x14ac:dyDescent="0.25"/>
  <cols>
    <col min="1" max="1" width="23.26953125" customWidth="1"/>
  </cols>
  <sheetData>
    <row r="1" spans="1:10" ht="13" x14ac:dyDescent="0.3">
      <c r="A1" s="301" t="s">
        <v>202</v>
      </c>
      <c r="B1" s="302"/>
      <c r="C1" s="302"/>
      <c r="D1" s="302"/>
      <c r="E1" s="302"/>
      <c r="F1" s="302"/>
      <c r="G1" s="302"/>
      <c r="H1" s="302"/>
      <c r="I1" s="302"/>
    </row>
    <row r="2" spans="1:10" ht="13" x14ac:dyDescent="0.3">
      <c r="A2" s="14"/>
      <c r="B2" s="10">
        <v>2008</v>
      </c>
      <c r="C2" s="10">
        <v>2009</v>
      </c>
      <c r="D2" s="10">
        <v>2010</v>
      </c>
      <c r="E2" s="10">
        <v>2011</v>
      </c>
      <c r="F2" s="10">
        <v>2012</v>
      </c>
      <c r="G2" s="10">
        <v>2013</v>
      </c>
      <c r="H2" s="10">
        <v>2014</v>
      </c>
      <c r="I2" s="10">
        <v>2015</v>
      </c>
    </row>
    <row r="3" spans="1:10" x14ac:dyDescent="0.25">
      <c r="A3" s="11" t="s">
        <v>87</v>
      </c>
      <c r="B3" s="45">
        <v>50.386872548594795</v>
      </c>
      <c r="C3" s="45">
        <v>59.41128650600762</v>
      </c>
      <c r="D3" s="45">
        <v>63.442309949012461</v>
      </c>
      <c r="E3" s="45">
        <v>58.731810087413997</v>
      </c>
      <c r="F3" s="45">
        <v>59.733788767838966</v>
      </c>
      <c r="G3" s="45">
        <v>62.336126225500692</v>
      </c>
      <c r="H3" s="45">
        <v>64.869154148997339</v>
      </c>
      <c r="I3" s="45">
        <v>65.694865652765401</v>
      </c>
    </row>
    <row r="4" spans="1:10" x14ac:dyDescent="0.25">
      <c r="A4" s="11" t="s">
        <v>88</v>
      </c>
      <c r="B4" s="45">
        <v>39.897568969305965</v>
      </c>
      <c r="C4" s="45">
        <v>39.972264520410008</v>
      </c>
      <c r="D4" s="45">
        <v>40.191873720359993</v>
      </c>
      <c r="E4" s="45">
        <v>37.837302117689994</v>
      </c>
      <c r="F4" s="45">
        <v>37.090870145397957</v>
      </c>
      <c r="G4" s="45">
        <v>45.487259377840005</v>
      </c>
      <c r="H4" s="45">
        <v>51.137151724000006</v>
      </c>
      <c r="I4" s="45">
        <v>55.845009999999995</v>
      </c>
    </row>
    <row r="5" spans="1:10" x14ac:dyDescent="0.25">
      <c r="A5" s="12" t="s">
        <v>89</v>
      </c>
      <c r="B5" s="45">
        <v>12.559650143354032</v>
      </c>
      <c r="C5" s="45">
        <v>14.128879999999999</v>
      </c>
      <c r="D5" s="45">
        <v>14.25925</v>
      </c>
      <c r="E5" s="45">
        <v>15.166879999999999</v>
      </c>
      <c r="F5" s="45">
        <v>16.196899999999999</v>
      </c>
      <c r="G5" s="45">
        <v>17.360075000000005</v>
      </c>
      <c r="H5" s="45">
        <v>18.480329900000001</v>
      </c>
      <c r="I5" s="45">
        <v>19.503536100000002</v>
      </c>
    </row>
    <row r="6" spans="1:10" x14ac:dyDescent="0.25">
      <c r="A6" s="7"/>
      <c r="D6" s="40"/>
      <c r="E6" s="40"/>
      <c r="F6" s="40"/>
      <c r="G6" s="40"/>
      <c r="H6" s="40"/>
      <c r="I6" s="40"/>
      <c r="J6" s="40"/>
    </row>
    <row r="7" spans="1:10" x14ac:dyDescent="0.25">
      <c r="A7" s="218" t="s">
        <v>205</v>
      </c>
      <c r="D7" s="40"/>
      <c r="E7" s="40"/>
      <c r="F7" s="40"/>
      <c r="G7" s="40"/>
      <c r="H7" s="40"/>
      <c r="I7" s="40"/>
      <c r="J7" s="40"/>
    </row>
    <row r="8" spans="1:10" x14ac:dyDescent="0.25">
      <c r="A8" s="219" t="s">
        <v>217</v>
      </c>
      <c r="J8" s="40"/>
    </row>
    <row r="11" spans="1:10" x14ac:dyDescent="0.25">
      <c r="J11" s="1"/>
    </row>
    <row r="15" spans="1:10" x14ac:dyDescent="0.25">
      <c r="H15" s="1"/>
    </row>
  </sheetData>
  <phoneticPr fontId="8" type="noConversion"/>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election sqref="A1:E1"/>
    </sheetView>
  </sheetViews>
  <sheetFormatPr baseColWidth="10" defaultColWidth="11.453125" defaultRowHeight="14.5" x14ac:dyDescent="0.35"/>
  <cols>
    <col min="1" max="1" width="56.54296875" style="61" customWidth="1"/>
    <col min="2" max="4" width="11.453125" style="61"/>
    <col min="5" max="5" width="11.26953125" style="61" customWidth="1"/>
    <col min="6" max="7" width="11.453125" style="61"/>
    <col min="8" max="8" width="15" style="61" customWidth="1"/>
    <col min="9" max="16384" width="11.453125" style="61"/>
  </cols>
  <sheetData>
    <row r="1" spans="1:9" x14ac:dyDescent="0.35">
      <c r="A1" s="304" t="s">
        <v>180</v>
      </c>
      <c r="B1" s="304"/>
      <c r="C1" s="304"/>
      <c r="D1" s="305"/>
      <c r="E1" s="305"/>
    </row>
    <row r="2" spans="1:9" x14ac:dyDescent="0.35">
      <c r="B2" s="60"/>
      <c r="C2" s="60"/>
    </row>
    <row r="3" spans="1:9" x14ac:dyDescent="0.35">
      <c r="A3" s="208" t="s">
        <v>218</v>
      </c>
      <c r="B3" s="60"/>
      <c r="C3" s="60"/>
      <c r="D3" s="265" t="s">
        <v>215</v>
      </c>
    </row>
    <row r="4" spans="1:9" ht="42.75" customHeight="1" x14ac:dyDescent="0.35">
      <c r="A4" s="62"/>
      <c r="B4" s="254">
        <v>2010</v>
      </c>
      <c r="C4" s="254">
        <v>2014</v>
      </c>
      <c r="D4" s="63">
        <v>2015</v>
      </c>
      <c r="E4" s="64" t="s">
        <v>181</v>
      </c>
    </row>
    <row r="5" spans="1:9" x14ac:dyDescent="0.35">
      <c r="A5" s="223" t="s">
        <v>131</v>
      </c>
      <c r="B5" s="255">
        <v>26883.200220359999</v>
      </c>
      <c r="C5" s="255">
        <v>38979.251724000002</v>
      </c>
      <c r="D5" s="224">
        <v>45383.009999999995</v>
      </c>
      <c r="E5" s="225">
        <v>0.16382061711226481</v>
      </c>
    </row>
    <row r="6" spans="1:9" x14ac:dyDescent="0.35">
      <c r="A6" s="226" t="s">
        <v>137</v>
      </c>
      <c r="B6" s="256">
        <v>21742.57731787</v>
      </c>
      <c r="C6" s="256">
        <v>20788.661723999998</v>
      </c>
      <c r="D6" s="227">
        <v>21723</v>
      </c>
      <c r="E6" s="228">
        <v>4.4526631309381649E-2</v>
      </c>
    </row>
    <row r="7" spans="1:9" ht="29" x14ac:dyDescent="0.35">
      <c r="A7" s="229" t="s">
        <v>138</v>
      </c>
      <c r="B7" s="268" t="s">
        <v>216</v>
      </c>
      <c r="C7" s="268" t="s">
        <v>216</v>
      </c>
      <c r="D7" s="227">
        <v>4581</v>
      </c>
      <c r="E7" s="268" t="s">
        <v>216</v>
      </c>
      <c r="H7" s="65"/>
    </row>
    <row r="8" spans="1:9" x14ac:dyDescent="0.35">
      <c r="A8" s="230" t="s">
        <v>139</v>
      </c>
      <c r="B8" s="268" t="s">
        <v>216</v>
      </c>
      <c r="C8" s="268" t="s">
        <v>216</v>
      </c>
      <c r="D8" s="227">
        <v>3589</v>
      </c>
      <c r="E8" s="268" t="s">
        <v>216</v>
      </c>
    </row>
    <row r="9" spans="1:9" x14ac:dyDescent="0.35">
      <c r="A9" s="230" t="s">
        <v>140</v>
      </c>
      <c r="B9" s="268" t="s">
        <v>216</v>
      </c>
      <c r="C9" s="268" t="s">
        <v>216</v>
      </c>
      <c r="D9" s="227">
        <v>992</v>
      </c>
      <c r="E9" s="268" t="s">
        <v>216</v>
      </c>
    </row>
    <row r="10" spans="1:9" x14ac:dyDescent="0.35">
      <c r="A10" s="223" t="s">
        <v>141</v>
      </c>
      <c r="B10" s="256">
        <v>4720</v>
      </c>
      <c r="C10" s="256">
        <v>489</v>
      </c>
      <c r="D10" s="227">
        <v>479</v>
      </c>
      <c r="E10" s="228">
        <v>-2.0841717791411127E-2</v>
      </c>
    </row>
    <row r="11" spans="1:9" ht="15" customHeight="1" x14ac:dyDescent="0.35">
      <c r="A11" s="230" t="s">
        <v>142</v>
      </c>
      <c r="B11" s="257">
        <v>3200</v>
      </c>
      <c r="C11" s="256">
        <v>489</v>
      </c>
      <c r="D11" s="227">
        <v>479</v>
      </c>
      <c r="E11" s="228">
        <v>-2.0841717791411127E-2</v>
      </c>
    </row>
    <row r="12" spans="1:9" x14ac:dyDescent="0.35">
      <c r="A12" s="231" t="s">
        <v>143</v>
      </c>
      <c r="B12" s="256">
        <v>1520</v>
      </c>
      <c r="C12" s="269" t="s">
        <v>216</v>
      </c>
      <c r="D12" s="227" t="s">
        <v>216</v>
      </c>
      <c r="E12" s="228"/>
    </row>
    <row r="13" spans="1:9" x14ac:dyDescent="0.35">
      <c r="A13" s="232" t="s">
        <v>185</v>
      </c>
      <c r="B13" s="257">
        <v>420.62290249</v>
      </c>
      <c r="C13" s="266">
        <v>1.59</v>
      </c>
      <c r="D13" s="267">
        <v>0.01</v>
      </c>
      <c r="E13" s="228">
        <v>-0.99371320754716985</v>
      </c>
    </row>
    <row r="14" spans="1:9" x14ac:dyDescent="0.35">
      <c r="A14" s="233" t="s">
        <v>186</v>
      </c>
      <c r="B14" s="258"/>
      <c r="C14" s="258">
        <v>17700</v>
      </c>
      <c r="D14" s="234">
        <v>18600</v>
      </c>
      <c r="E14" s="235">
        <v>5.0427118644067639E-2</v>
      </c>
    </row>
    <row r="15" spans="1:9" x14ac:dyDescent="0.35">
      <c r="A15" s="223" t="s">
        <v>5</v>
      </c>
      <c r="B15" s="255">
        <v>4676.72</v>
      </c>
      <c r="C15" s="255">
        <v>4064</v>
      </c>
      <c r="D15" s="224">
        <v>2189</v>
      </c>
      <c r="E15" s="225">
        <v>-0.46158356299212605</v>
      </c>
    </row>
    <row r="16" spans="1:9" x14ac:dyDescent="0.35">
      <c r="A16" s="236" t="s">
        <v>10</v>
      </c>
      <c r="B16" s="256">
        <v>3105</v>
      </c>
      <c r="C16" s="256">
        <v>2129</v>
      </c>
      <c r="D16" s="227">
        <v>55</v>
      </c>
      <c r="E16" s="228">
        <v>-0.97417660873649603</v>
      </c>
      <c r="I16" s="67"/>
    </row>
    <row r="17" spans="1:5" x14ac:dyDescent="0.35">
      <c r="A17" s="236" t="s">
        <v>144</v>
      </c>
      <c r="B17" s="256">
        <v>1409.62</v>
      </c>
      <c r="C17" s="256">
        <v>1935</v>
      </c>
      <c r="D17" s="227">
        <v>2134</v>
      </c>
      <c r="E17" s="228">
        <v>0.10240124031007744</v>
      </c>
    </row>
    <row r="18" spans="1:5" ht="17.25" customHeight="1" x14ac:dyDescent="0.35">
      <c r="A18" s="232" t="s">
        <v>145</v>
      </c>
      <c r="B18" s="257">
        <v>122</v>
      </c>
      <c r="C18" s="268" t="s">
        <v>216</v>
      </c>
      <c r="D18" s="268" t="s">
        <v>216</v>
      </c>
      <c r="E18" s="268" t="s">
        <v>216</v>
      </c>
    </row>
    <row r="19" spans="1:5" x14ac:dyDescent="0.35">
      <c r="A19" s="233" t="s">
        <v>146</v>
      </c>
      <c r="B19" s="258">
        <v>40.1</v>
      </c>
      <c r="C19" s="270" t="s">
        <v>216</v>
      </c>
      <c r="D19" s="270" t="s">
        <v>216</v>
      </c>
      <c r="E19" s="270" t="s">
        <v>216</v>
      </c>
    </row>
    <row r="20" spans="1:5" ht="29" x14ac:dyDescent="0.35">
      <c r="A20" s="226" t="s">
        <v>4</v>
      </c>
      <c r="B20" s="259">
        <v>1634.4987000000001</v>
      </c>
      <c r="C20" s="259">
        <v>1609</v>
      </c>
      <c r="D20" s="237">
        <v>1494</v>
      </c>
      <c r="E20" s="225">
        <v>-7.1844375388440046E-2</v>
      </c>
    </row>
    <row r="21" spans="1:5" ht="29" x14ac:dyDescent="0.35">
      <c r="A21" s="232" t="s">
        <v>147</v>
      </c>
      <c r="B21" s="257">
        <v>197</v>
      </c>
      <c r="C21" s="256">
        <v>142</v>
      </c>
      <c r="D21" s="227">
        <v>113</v>
      </c>
      <c r="E21" s="228">
        <v>-0.20454366197183099</v>
      </c>
    </row>
    <row r="22" spans="1:5" x14ac:dyDescent="0.35">
      <c r="A22" s="236" t="s">
        <v>148</v>
      </c>
      <c r="B22" s="256">
        <v>407</v>
      </c>
      <c r="C22" s="256">
        <v>319</v>
      </c>
      <c r="D22" s="227">
        <v>296</v>
      </c>
      <c r="E22" s="228">
        <v>-7.2471473354231972E-2</v>
      </c>
    </row>
    <row r="23" spans="1:5" x14ac:dyDescent="0.35">
      <c r="A23" s="236" t="s">
        <v>149</v>
      </c>
      <c r="B23" s="256">
        <v>9</v>
      </c>
      <c r="C23" s="264">
        <v>27</v>
      </c>
      <c r="D23" s="227">
        <v>26</v>
      </c>
      <c r="E23" s="228">
        <v>-3.7422222222222239E-2</v>
      </c>
    </row>
    <row r="24" spans="1:5" x14ac:dyDescent="0.35">
      <c r="A24" s="233" t="s">
        <v>182</v>
      </c>
      <c r="B24" s="258">
        <v>1021.4987</v>
      </c>
      <c r="C24" s="258">
        <v>1121</v>
      </c>
      <c r="D24" s="234">
        <v>1059</v>
      </c>
      <c r="E24" s="235">
        <v>-5.5685637823371992E-2</v>
      </c>
    </row>
    <row r="25" spans="1:5" x14ac:dyDescent="0.35">
      <c r="A25" s="226" t="s">
        <v>6</v>
      </c>
      <c r="B25" s="255">
        <v>6997.4548000000004</v>
      </c>
      <c r="C25" s="255">
        <v>6838.9</v>
      </c>
      <c r="D25" s="224">
        <v>6779</v>
      </c>
      <c r="E25" s="225">
        <v>-9.1552150199596029E-3</v>
      </c>
    </row>
    <row r="26" spans="1:5" x14ac:dyDescent="0.35">
      <c r="A26" s="223" t="s">
        <v>150</v>
      </c>
      <c r="B26" s="256">
        <v>6223.4100000000008</v>
      </c>
      <c r="C26" s="256">
        <v>6320.9</v>
      </c>
      <c r="D26" s="227">
        <v>6361</v>
      </c>
      <c r="E26" s="228">
        <v>5.9414956730843259E-3</v>
      </c>
    </row>
    <row r="27" spans="1:5" x14ac:dyDescent="0.35">
      <c r="A27" s="238" t="s">
        <v>0</v>
      </c>
      <c r="B27" s="260">
        <v>4430</v>
      </c>
      <c r="C27" s="260">
        <v>4601</v>
      </c>
      <c r="D27" s="239">
        <v>4597</v>
      </c>
      <c r="E27" s="228">
        <v>-1.269028472071288E-3</v>
      </c>
    </row>
    <row r="28" spans="1:5" x14ac:dyDescent="0.35">
      <c r="A28" s="231" t="s">
        <v>151</v>
      </c>
      <c r="B28" s="256">
        <v>1270</v>
      </c>
      <c r="C28" s="256">
        <v>1540</v>
      </c>
      <c r="D28" s="227">
        <v>1495</v>
      </c>
      <c r="E28" s="228">
        <v>-2.9609090909091005E-2</v>
      </c>
    </row>
    <row r="29" spans="1:5" x14ac:dyDescent="0.35">
      <c r="A29" s="231" t="s">
        <v>152</v>
      </c>
      <c r="B29" s="256">
        <v>1900</v>
      </c>
      <c r="C29" s="256">
        <v>1986</v>
      </c>
      <c r="D29" s="227">
        <v>2025</v>
      </c>
      <c r="E29" s="228">
        <v>1.9229607250755214E-2</v>
      </c>
    </row>
    <row r="30" spans="1:5" x14ac:dyDescent="0.35">
      <c r="A30" s="230" t="s">
        <v>153</v>
      </c>
      <c r="B30" s="257">
        <v>856</v>
      </c>
      <c r="C30" s="256">
        <v>876</v>
      </c>
      <c r="D30" s="227">
        <v>867</v>
      </c>
      <c r="E30" s="228">
        <v>-1.0669863013698737E-2</v>
      </c>
    </row>
    <row r="31" spans="1:5" x14ac:dyDescent="0.35">
      <c r="A31" s="231" t="s">
        <v>154</v>
      </c>
      <c r="B31" s="271" t="s">
        <v>216</v>
      </c>
      <c r="C31" s="256">
        <v>169</v>
      </c>
      <c r="D31" s="227">
        <v>180</v>
      </c>
      <c r="E31" s="228">
        <v>6.4662721893491079E-2</v>
      </c>
    </row>
    <row r="32" spans="1:5" x14ac:dyDescent="0.35">
      <c r="A32" s="231" t="s">
        <v>155</v>
      </c>
      <c r="B32" s="257">
        <v>334</v>
      </c>
      <c r="C32" s="269" t="s">
        <v>216</v>
      </c>
      <c r="D32" s="269" t="s">
        <v>216</v>
      </c>
      <c r="E32" s="269" t="s">
        <v>216</v>
      </c>
    </row>
    <row r="33" spans="1:5" ht="29" x14ac:dyDescent="0.35">
      <c r="A33" s="230" t="s">
        <v>156</v>
      </c>
      <c r="B33" s="257">
        <v>70</v>
      </c>
      <c r="C33" s="256">
        <v>30</v>
      </c>
      <c r="D33" s="227">
        <v>30</v>
      </c>
      <c r="E33" s="228">
        <v>-4.0000000000008312E-4</v>
      </c>
    </row>
    <row r="34" spans="1:5" ht="29" x14ac:dyDescent="0.35">
      <c r="A34" s="240" t="s">
        <v>1</v>
      </c>
      <c r="B34" s="257">
        <v>1735.51</v>
      </c>
      <c r="C34" s="257">
        <v>1667</v>
      </c>
      <c r="D34" s="241">
        <v>1708</v>
      </c>
      <c r="E34" s="228">
        <v>2.4185242951409457E-2</v>
      </c>
    </row>
    <row r="35" spans="1:5" ht="29" x14ac:dyDescent="0.35">
      <c r="A35" s="230" t="s">
        <v>157</v>
      </c>
      <c r="B35" s="257">
        <v>700</v>
      </c>
      <c r="C35" s="256">
        <v>575</v>
      </c>
      <c r="D35" s="227">
        <v>550</v>
      </c>
      <c r="E35" s="228">
        <v>-4.386086956521746E-2</v>
      </c>
    </row>
    <row r="36" spans="1:5" x14ac:dyDescent="0.35">
      <c r="A36" s="230" t="s">
        <v>110</v>
      </c>
      <c r="B36" s="257">
        <v>100</v>
      </c>
      <c r="C36" s="256">
        <v>163</v>
      </c>
      <c r="D36" s="227">
        <v>184</v>
      </c>
      <c r="E36" s="228">
        <v>0.12838282208588941</v>
      </c>
    </row>
    <row r="37" spans="1:5" x14ac:dyDescent="0.35">
      <c r="A37" s="230" t="s">
        <v>153</v>
      </c>
      <c r="B37" s="257">
        <v>662</v>
      </c>
      <c r="C37" s="256">
        <v>879</v>
      </c>
      <c r="D37" s="227">
        <v>894</v>
      </c>
      <c r="E37" s="228">
        <v>1.6658020477815567E-2</v>
      </c>
    </row>
    <row r="38" spans="1:5" ht="29" x14ac:dyDescent="0.35">
      <c r="A38" s="230" t="s">
        <v>158</v>
      </c>
      <c r="B38" s="257">
        <v>261.51</v>
      </c>
      <c r="C38" s="256">
        <v>0</v>
      </c>
      <c r="D38" s="227">
        <v>0</v>
      </c>
      <c r="E38" s="228"/>
    </row>
    <row r="39" spans="1:5" x14ac:dyDescent="0.35">
      <c r="A39" s="230" t="s">
        <v>159</v>
      </c>
      <c r="B39" s="257">
        <v>12</v>
      </c>
      <c r="C39" s="256">
        <v>50</v>
      </c>
      <c r="D39" s="227">
        <v>80</v>
      </c>
      <c r="E39" s="228">
        <v>0.59935999999999989</v>
      </c>
    </row>
    <row r="40" spans="1:5" ht="29" x14ac:dyDescent="0.35">
      <c r="A40" s="240" t="s">
        <v>160</v>
      </c>
      <c r="B40" s="257">
        <v>39.1</v>
      </c>
      <c r="C40" s="256">
        <v>52.9</v>
      </c>
      <c r="D40" s="227">
        <v>56</v>
      </c>
      <c r="E40" s="228">
        <v>5.8177693761814732E-2</v>
      </c>
    </row>
    <row r="41" spans="1:5" x14ac:dyDescent="0.35">
      <c r="A41" s="240" t="s">
        <v>161</v>
      </c>
      <c r="B41" s="261">
        <v>18.8</v>
      </c>
      <c r="C41" s="256"/>
      <c r="D41" s="227"/>
      <c r="E41" s="228"/>
    </row>
    <row r="42" spans="1:5" x14ac:dyDescent="0.35">
      <c r="A42" s="229" t="s">
        <v>162</v>
      </c>
      <c r="B42" s="256">
        <v>525.0447999999999</v>
      </c>
      <c r="C42" s="256">
        <v>518</v>
      </c>
      <c r="D42" s="227">
        <v>418</v>
      </c>
      <c r="E42" s="228">
        <v>-0.19337297297297298</v>
      </c>
    </row>
    <row r="43" spans="1:5" ht="29" x14ac:dyDescent="0.35">
      <c r="A43" s="230" t="s">
        <v>163</v>
      </c>
      <c r="B43" s="256">
        <v>44.591000000000001</v>
      </c>
      <c r="C43" s="256">
        <v>41</v>
      </c>
      <c r="D43" s="227">
        <v>36</v>
      </c>
      <c r="E43" s="228">
        <v>-0.12230243902439025</v>
      </c>
    </row>
    <row r="44" spans="1:5" ht="29" x14ac:dyDescent="0.35">
      <c r="A44" s="230" t="s">
        <v>164</v>
      </c>
      <c r="B44" s="256">
        <v>452.5521</v>
      </c>
      <c r="C44" s="256">
        <v>450</v>
      </c>
      <c r="D44" s="227">
        <v>380</v>
      </c>
      <c r="E44" s="228">
        <v>-0.15589333333333336</v>
      </c>
    </row>
    <row r="45" spans="1:5" x14ac:dyDescent="0.35">
      <c r="A45" s="230" t="s">
        <v>165</v>
      </c>
      <c r="B45" s="256">
        <v>19.880199999999999</v>
      </c>
      <c r="C45" s="256">
        <v>27</v>
      </c>
      <c r="D45" s="227">
        <v>2</v>
      </c>
      <c r="E45" s="228">
        <v>-0.92595555555555553</v>
      </c>
    </row>
    <row r="46" spans="1:5" x14ac:dyDescent="0.35">
      <c r="A46" s="230" t="s">
        <v>166</v>
      </c>
      <c r="B46" s="256">
        <v>8.0215000000000032</v>
      </c>
      <c r="C46" s="272" t="s">
        <v>216</v>
      </c>
      <c r="D46" s="272" t="s">
        <v>216</v>
      </c>
      <c r="E46" s="272" t="s">
        <v>216</v>
      </c>
    </row>
    <row r="47" spans="1:5" x14ac:dyDescent="0.35">
      <c r="A47" s="242" t="s">
        <v>167</v>
      </c>
      <c r="B47" s="258">
        <v>249</v>
      </c>
      <c r="C47" s="274" t="s">
        <v>216</v>
      </c>
      <c r="D47" s="274" t="s">
        <v>216</v>
      </c>
      <c r="E47" s="274" t="s">
        <v>216</v>
      </c>
    </row>
    <row r="48" spans="1:5" x14ac:dyDescent="0.35">
      <c r="A48" s="229" t="s">
        <v>8</v>
      </c>
      <c r="B48" s="262">
        <v>40191.873720359996</v>
      </c>
      <c r="C48" s="262">
        <v>51491.151724000003</v>
      </c>
      <c r="D48" s="273">
        <v>55845.009999999995</v>
      </c>
      <c r="E48" s="225">
        <v>9.1626539884131913E-2</v>
      </c>
    </row>
    <row r="49" spans="1:10" x14ac:dyDescent="0.35">
      <c r="A49" s="229" t="s">
        <v>187</v>
      </c>
      <c r="B49" s="225">
        <v>2.0111211325181472E-2</v>
      </c>
      <c r="C49" s="225">
        <v>2.406169062844048E-2</v>
      </c>
      <c r="D49" s="243">
        <v>2.5604480198655334E-2</v>
      </c>
      <c r="E49" s="225">
        <v>7.1055914359508351E-2</v>
      </c>
    </row>
    <row r="50" spans="1:10" x14ac:dyDescent="0.35">
      <c r="A50" s="242" t="s">
        <v>133</v>
      </c>
      <c r="B50" s="263">
        <v>42436.779347861891</v>
      </c>
      <c r="C50" s="263">
        <v>51511.756426570631</v>
      </c>
      <c r="D50" s="244">
        <v>55845.009999999995</v>
      </c>
      <c r="E50" s="245">
        <v>9.1999999999999998E-2</v>
      </c>
    </row>
    <row r="51" spans="1:10" x14ac:dyDescent="0.35">
      <c r="A51" s="246"/>
      <c r="B51" s="246"/>
      <c r="C51" s="246"/>
      <c r="D51" s="246"/>
      <c r="E51" s="246"/>
    </row>
    <row r="52" spans="1:10" x14ac:dyDescent="0.35">
      <c r="A52" s="208" t="s">
        <v>190</v>
      </c>
      <c r="B52" s="246"/>
      <c r="C52" s="246"/>
      <c r="D52" s="246"/>
      <c r="E52" s="246"/>
    </row>
    <row r="53" spans="1:10" ht="40.5" customHeight="1" x14ac:dyDescent="0.35">
      <c r="A53" s="247"/>
      <c r="B53" s="275">
        <v>2010</v>
      </c>
      <c r="C53" s="275">
        <v>2014</v>
      </c>
      <c r="D53" s="248">
        <v>2015</v>
      </c>
      <c r="E53" s="249" t="s">
        <v>181</v>
      </c>
    </row>
    <row r="54" spans="1:10" x14ac:dyDescent="0.35">
      <c r="A54" s="250" t="s">
        <v>188</v>
      </c>
      <c r="B54" s="276">
        <v>29621</v>
      </c>
      <c r="C54" s="276">
        <v>25152</v>
      </c>
      <c r="D54" s="251">
        <v>30459</v>
      </c>
      <c r="E54" s="228">
        <v>0.21202759745681965</v>
      </c>
    </row>
    <row r="55" spans="1:10" x14ac:dyDescent="0.35">
      <c r="A55" s="250" t="s">
        <v>189</v>
      </c>
      <c r="B55" s="276">
        <v>8981</v>
      </c>
      <c r="C55" s="276">
        <v>24404</v>
      </c>
      <c r="D55" s="251">
        <v>23252</v>
      </c>
      <c r="E55" s="228">
        <v>-3.4359608588102032E-2</v>
      </c>
    </row>
    <row r="56" spans="1:10" x14ac:dyDescent="0.35">
      <c r="A56" s="252" t="s">
        <v>9</v>
      </c>
      <c r="B56" s="277">
        <v>1590.5199999999998</v>
      </c>
      <c r="C56" s="277">
        <v>1935</v>
      </c>
      <c r="D56" s="253">
        <v>2134</v>
      </c>
      <c r="E56" s="235">
        <v>0.10196027981395331</v>
      </c>
    </row>
    <row r="58" spans="1:10" x14ac:dyDescent="0.35">
      <c r="A58" s="278" t="s">
        <v>219</v>
      </c>
    </row>
    <row r="59" spans="1:10" x14ac:dyDescent="0.35">
      <c r="A59" s="278" t="s">
        <v>220</v>
      </c>
    </row>
    <row r="60" spans="1:10" x14ac:dyDescent="0.35">
      <c r="A60" s="316" t="s">
        <v>221</v>
      </c>
      <c r="B60" s="316"/>
      <c r="C60" s="316"/>
      <c r="D60" s="316"/>
      <c r="E60" s="316"/>
    </row>
    <row r="61" spans="1:10" ht="16.5" customHeight="1" x14ac:dyDescent="0.35">
      <c r="A61" s="280" t="s">
        <v>222</v>
      </c>
      <c r="B61" s="280"/>
      <c r="C61" s="280"/>
      <c r="D61" s="280"/>
    </row>
    <row r="62" spans="1:10" x14ac:dyDescent="0.35">
      <c r="A62" s="316" t="s">
        <v>223</v>
      </c>
      <c r="B62" s="316"/>
      <c r="C62" s="316"/>
      <c r="D62" s="316"/>
      <c r="E62" s="316"/>
      <c r="F62" s="316"/>
      <c r="G62" s="316"/>
      <c r="H62" s="316"/>
      <c r="I62" s="316"/>
      <c r="J62" s="316"/>
    </row>
    <row r="63" spans="1:10" x14ac:dyDescent="0.35">
      <c r="A63" s="280" t="s">
        <v>224</v>
      </c>
      <c r="B63" s="280"/>
      <c r="C63" s="280"/>
      <c r="D63" s="280"/>
      <c r="E63" s="280"/>
      <c r="F63" s="280"/>
      <c r="G63" s="280"/>
    </row>
    <row r="64" spans="1:10" x14ac:dyDescent="0.35">
      <c r="A64" s="316" t="s">
        <v>225</v>
      </c>
      <c r="B64" s="316"/>
      <c r="C64" s="316"/>
      <c r="D64" s="316"/>
      <c r="E64" s="316"/>
      <c r="F64" s="316"/>
      <c r="G64" s="316"/>
    </row>
    <row r="65" spans="1:7" x14ac:dyDescent="0.35">
      <c r="A65" s="279"/>
    </row>
    <row r="67" spans="1:7" x14ac:dyDescent="0.35">
      <c r="F67" s="70"/>
      <c r="G67" s="70"/>
    </row>
    <row r="68" spans="1:7" x14ac:dyDescent="0.35">
      <c r="F68" s="71"/>
      <c r="G68" s="71"/>
    </row>
  </sheetData>
  <mergeCells count="3">
    <mergeCell ref="A60:E60"/>
    <mergeCell ref="A62:J62"/>
    <mergeCell ref="A64:G6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15" sqref="E15"/>
    </sheetView>
  </sheetViews>
  <sheetFormatPr baseColWidth="10" defaultColWidth="11.453125" defaultRowHeight="14.5" x14ac:dyDescent="0.35"/>
  <cols>
    <col min="1" max="1" width="90.81640625" style="61" customWidth="1"/>
    <col min="2" max="4" width="11.453125" style="61"/>
    <col min="5" max="5" width="12.1796875" style="61" customWidth="1"/>
    <col min="6" max="7" width="11.453125" style="61"/>
    <col min="8" max="8" width="15" style="61" customWidth="1"/>
    <col min="9" max="16384" width="11.453125" style="61"/>
  </cols>
  <sheetData>
    <row r="1" spans="1:5" x14ac:dyDescent="0.35">
      <c r="A1" s="317" t="s">
        <v>204</v>
      </c>
      <c r="B1" s="317"/>
      <c r="C1" s="317"/>
    </row>
    <row r="2" spans="1:5" x14ac:dyDescent="0.35">
      <c r="D2" s="290" t="s">
        <v>172</v>
      </c>
    </row>
    <row r="3" spans="1:5" ht="52.5" customHeight="1" x14ac:dyDescent="0.35">
      <c r="A3" s="281"/>
      <c r="B3" s="284">
        <v>2010</v>
      </c>
      <c r="C3" s="284">
        <v>2014</v>
      </c>
      <c r="D3" s="284">
        <v>2015</v>
      </c>
      <c r="E3" s="249" t="s">
        <v>181</v>
      </c>
    </row>
    <row r="4" spans="1:5" x14ac:dyDescent="0.35">
      <c r="A4" s="288" t="s">
        <v>183</v>
      </c>
      <c r="B4" s="276">
        <v>6952.47</v>
      </c>
      <c r="C4" s="276">
        <v>10238.190399999999</v>
      </c>
      <c r="D4" s="276">
        <v>10923.8469</v>
      </c>
      <c r="E4" s="282">
        <v>6.697047751719884E-2</v>
      </c>
    </row>
    <row r="5" spans="1:5" x14ac:dyDescent="0.35">
      <c r="A5" s="288" t="s">
        <v>173</v>
      </c>
      <c r="B5" s="276">
        <v>909.98</v>
      </c>
      <c r="C5" s="276">
        <v>10.549999999999999</v>
      </c>
      <c r="D5" s="276">
        <v>9.2255000000000003</v>
      </c>
      <c r="E5" s="228">
        <v>-0.12554502369668236</v>
      </c>
    </row>
    <row r="6" spans="1:5" x14ac:dyDescent="0.35">
      <c r="A6" s="288" t="s">
        <v>174</v>
      </c>
      <c r="B6" s="276">
        <v>6323.35</v>
      </c>
      <c r="C6" s="276">
        <v>8169.8694999999998</v>
      </c>
      <c r="D6" s="276">
        <v>8511.8953999999994</v>
      </c>
      <c r="E6" s="228">
        <v>4.1864303952468228E-2</v>
      </c>
    </row>
    <row r="7" spans="1:5" x14ac:dyDescent="0.35">
      <c r="A7" s="289" t="s">
        <v>132</v>
      </c>
      <c r="B7" s="277">
        <v>73.45</v>
      </c>
      <c r="C7" s="277">
        <v>61.25</v>
      </c>
      <c r="D7" s="277">
        <v>58.568300000000001</v>
      </c>
      <c r="E7" s="235">
        <v>-4.378285714285713E-2</v>
      </c>
    </row>
    <row r="8" spans="1:5" x14ac:dyDescent="0.35">
      <c r="A8" s="223" t="s">
        <v>175</v>
      </c>
      <c r="B8" s="262">
        <v>14259.250000000002</v>
      </c>
      <c r="C8" s="262">
        <v>18479.859899999999</v>
      </c>
      <c r="D8" s="262">
        <v>19503.536099999998</v>
      </c>
      <c r="E8" s="225">
        <v>5.5394153718665261E-2</v>
      </c>
    </row>
    <row r="9" spans="1:5" x14ac:dyDescent="0.35">
      <c r="A9" s="223" t="s">
        <v>3</v>
      </c>
      <c r="B9" s="285">
        <v>7.1350440659681035E-3</v>
      </c>
      <c r="C9" s="285">
        <v>8.6355938230736583E-3</v>
      </c>
      <c r="D9" s="285">
        <v>8.9422117370237635E-3</v>
      </c>
      <c r="E9" s="228"/>
    </row>
    <row r="10" spans="1:5" x14ac:dyDescent="0.35">
      <c r="A10" s="223" t="s">
        <v>133</v>
      </c>
      <c r="B10" s="276">
        <v>15055.696336184144</v>
      </c>
      <c r="C10" s="276">
        <v>18487.254801920768</v>
      </c>
      <c r="D10" s="276">
        <v>19503.536099999998</v>
      </c>
      <c r="E10" s="228">
        <v>5.4971996057177785E-2</v>
      </c>
    </row>
    <row r="11" spans="1:5" x14ac:dyDescent="0.35">
      <c r="A11" s="283" t="s">
        <v>2</v>
      </c>
      <c r="B11" s="286">
        <v>-6.0000000000000001E-3</v>
      </c>
      <c r="C11" s="287">
        <v>5.8999999999999997E-2</v>
      </c>
      <c r="D11" s="287">
        <v>5.4971996057177785E-2</v>
      </c>
      <c r="E11" s="228"/>
    </row>
    <row r="12" spans="1:5" x14ac:dyDescent="0.35">
      <c r="D12" s="72"/>
      <c r="E12" s="72"/>
    </row>
    <row r="13" spans="1:5" ht="20" x14ac:dyDescent="0.35">
      <c r="A13" s="81" t="s">
        <v>195</v>
      </c>
      <c r="E13" s="73"/>
    </row>
    <row r="14" spans="1:5" x14ac:dyDescent="0.35">
      <c r="A14" s="80" t="s">
        <v>193</v>
      </c>
    </row>
    <row r="15" spans="1:5" x14ac:dyDescent="0.35">
      <c r="A15" s="80" t="s">
        <v>194</v>
      </c>
    </row>
    <row r="16" spans="1:5" ht="35.25" customHeight="1" x14ac:dyDescent="0.35">
      <c r="B16" s="61" t="s">
        <v>7</v>
      </c>
      <c r="C16" s="61" t="s">
        <v>7</v>
      </c>
      <c r="D16" s="61" t="s">
        <v>7</v>
      </c>
      <c r="E16" s="61" t="s">
        <v>7</v>
      </c>
    </row>
    <row r="17" spans="1:3" x14ac:dyDescent="0.35">
      <c r="A17" s="61" t="s">
        <v>7</v>
      </c>
      <c r="B17" s="61" t="s">
        <v>7</v>
      </c>
      <c r="C17" s="61" t="s">
        <v>7</v>
      </c>
    </row>
  </sheetData>
  <mergeCells count="1">
    <mergeCell ref="A1:C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baseColWidth="10" defaultColWidth="11.453125" defaultRowHeight="14.5" x14ac:dyDescent="0.35"/>
  <cols>
    <col min="1" max="1" width="60.54296875" style="61" customWidth="1"/>
    <col min="2" max="16384" width="11.453125" style="61"/>
  </cols>
  <sheetData>
    <row r="1" spans="1:7" x14ac:dyDescent="0.35">
      <c r="A1" s="304" t="s">
        <v>226</v>
      </c>
    </row>
    <row r="2" spans="1:7" ht="12.75" customHeight="1" x14ac:dyDescent="0.35">
      <c r="A2" s="84"/>
      <c r="F2" s="76"/>
    </row>
    <row r="3" spans="1:7" x14ac:dyDescent="0.35">
      <c r="B3" s="73"/>
      <c r="C3" s="73"/>
      <c r="D3" s="73"/>
      <c r="E3" s="73"/>
      <c r="F3" s="73"/>
      <c r="G3" s="73"/>
    </row>
    <row r="4" spans="1:7" x14ac:dyDescent="0.35">
      <c r="B4" s="73"/>
      <c r="C4" s="73"/>
      <c r="D4" s="73"/>
      <c r="E4" s="73"/>
      <c r="F4" s="76" t="s">
        <v>227</v>
      </c>
      <c r="G4" s="73"/>
    </row>
    <row r="5" spans="1:7" x14ac:dyDescent="0.35">
      <c r="A5" s="74" t="s">
        <v>184</v>
      </c>
      <c r="B5" s="293">
        <v>2010</v>
      </c>
      <c r="C5" s="293">
        <v>2011</v>
      </c>
      <c r="D5" s="293">
        <v>2012</v>
      </c>
      <c r="E5" s="293">
        <v>2013</v>
      </c>
      <c r="F5" s="293">
        <v>2014</v>
      </c>
      <c r="G5" s="75">
        <v>2015</v>
      </c>
    </row>
    <row r="6" spans="1:7" x14ac:dyDescent="0.35">
      <c r="A6" s="66" t="s">
        <v>168</v>
      </c>
      <c r="B6" s="294">
        <v>22.957002764090383</v>
      </c>
      <c r="C6" s="294">
        <v>20.678537294685135</v>
      </c>
      <c r="D6" s="294">
        <v>21.093220277279872</v>
      </c>
      <c r="E6" s="294">
        <v>20.998391313090693</v>
      </c>
      <c r="F6" s="294">
        <v>20.796980516206482</v>
      </c>
      <c r="G6" s="291">
        <v>21.722999999999999</v>
      </c>
    </row>
    <row r="7" spans="1:7" x14ac:dyDescent="0.35">
      <c r="A7" s="66" t="s">
        <v>169</v>
      </c>
      <c r="B7" s="294">
        <v>0</v>
      </c>
      <c r="C7" s="294">
        <v>0</v>
      </c>
      <c r="D7" s="294">
        <v>0</v>
      </c>
      <c r="E7" s="294">
        <v>0</v>
      </c>
      <c r="F7" s="294">
        <v>0</v>
      </c>
      <c r="G7" s="291">
        <v>4.5810000000000004</v>
      </c>
    </row>
    <row r="8" spans="1:7" x14ac:dyDescent="0.35">
      <c r="A8" s="66" t="s">
        <v>170</v>
      </c>
      <c r="B8" s="294">
        <v>0</v>
      </c>
      <c r="C8" s="294">
        <v>0</v>
      </c>
      <c r="D8" s="294">
        <v>0</v>
      </c>
      <c r="E8" s="296">
        <v>11.562437160667606</v>
      </c>
      <c r="F8" s="296">
        <v>17.707082833133256</v>
      </c>
      <c r="G8" s="291">
        <v>18.600000000000001</v>
      </c>
    </row>
    <row r="9" spans="1:7" x14ac:dyDescent="0.35">
      <c r="A9" s="66" t="s">
        <v>171</v>
      </c>
      <c r="B9" s="294">
        <v>5.4277509265019548</v>
      </c>
      <c r="C9" s="294">
        <v>5.3363664564160898</v>
      </c>
      <c r="D9" s="294">
        <v>3.8926977687626771</v>
      </c>
      <c r="E9" s="294">
        <v>0.60594208727126486</v>
      </c>
      <c r="F9" s="294">
        <v>0.49078631452581034</v>
      </c>
      <c r="G9" s="291">
        <v>0.47900999999999999</v>
      </c>
    </row>
    <row r="10" spans="1:7" x14ac:dyDescent="0.35">
      <c r="A10" s="66" t="s">
        <v>5</v>
      </c>
      <c r="B10" s="294">
        <v>4.9379368598880804</v>
      </c>
      <c r="C10" s="294">
        <v>4.7707475959052834</v>
      </c>
      <c r="D10" s="294">
        <v>4.2926572008113597</v>
      </c>
      <c r="E10" s="294">
        <v>4.0670118640659565</v>
      </c>
      <c r="F10" s="294">
        <v>4.0656262505002001</v>
      </c>
      <c r="G10" s="291">
        <v>2.1890000000000001</v>
      </c>
    </row>
    <row r="11" spans="1:7" x14ac:dyDescent="0.35">
      <c r="A11" s="66" t="s">
        <v>4</v>
      </c>
      <c r="B11" s="294">
        <v>1.7257931580614509</v>
      </c>
      <c r="C11" s="294">
        <v>1.5912428911177749</v>
      </c>
      <c r="D11" s="294">
        <v>1.6159898093306291</v>
      </c>
      <c r="E11" s="294">
        <v>1.7223004222803138</v>
      </c>
      <c r="F11" s="294">
        <v>1.6096438575430172</v>
      </c>
      <c r="G11" s="291">
        <v>1.494</v>
      </c>
    </row>
    <row r="12" spans="1:7" x14ac:dyDescent="0.35">
      <c r="A12" s="68" t="s">
        <v>6</v>
      </c>
      <c r="B12" s="295">
        <v>7.3882956393200301</v>
      </c>
      <c r="C12" s="295">
        <v>6.7476038672319314</v>
      </c>
      <c r="D12" s="295">
        <v>6.7229503042596352</v>
      </c>
      <c r="E12" s="295">
        <v>6.9068362938266645</v>
      </c>
      <c r="F12" s="295">
        <v>6.8416366546618645</v>
      </c>
      <c r="G12" s="292">
        <v>6.7789999999999999</v>
      </c>
    </row>
    <row r="13" spans="1:7" x14ac:dyDescent="0.35">
      <c r="A13" s="68" t="s">
        <v>8</v>
      </c>
      <c r="B13" s="295">
        <f>SUM(B6:B12)</f>
        <v>42.436779347861894</v>
      </c>
      <c r="C13" s="295">
        <f t="shared" ref="C13:G13" si="0">SUM(C6:C12)</f>
        <v>39.124498105356217</v>
      </c>
      <c r="D13" s="295">
        <f t="shared" si="0"/>
        <v>37.617515360444173</v>
      </c>
      <c r="E13" s="295">
        <f t="shared" si="0"/>
        <v>45.862919141202497</v>
      </c>
      <c r="F13" s="295">
        <f t="shared" si="0"/>
        <v>51.511756426570635</v>
      </c>
      <c r="G13" s="292">
        <f t="shared" si="0"/>
        <v>55.845010000000002</v>
      </c>
    </row>
    <row r="14" spans="1:7" x14ac:dyDescent="0.35">
      <c r="B14" s="77"/>
      <c r="C14" s="77"/>
      <c r="D14" s="77"/>
      <c r="E14" s="77"/>
      <c r="F14" s="77"/>
      <c r="G14" s="77"/>
    </row>
    <row r="15" spans="1:7" x14ac:dyDescent="0.35">
      <c r="A15" s="85" t="s">
        <v>196</v>
      </c>
      <c r="B15" s="69"/>
      <c r="C15" s="69"/>
      <c r="D15" s="69"/>
      <c r="E15" s="69"/>
      <c r="F15" s="69"/>
      <c r="G15" s="69"/>
    </row>
    <row r="16" spans="1:7" x14ac:dyDescent="0.35">
      <c r="A16" s="85" t="s">
        <v>228</v>
      </c>
      <c r="B16" s="77"/>
      <c r="C16" s="77"/>
      <c r="D16" s="77"/>
      <c r="E16" s="77"/>
      <c r="F16" s="77"/>
      <c r="G16" s="77"/>
    </row>
    <row r="17" spans="1:9" x14ac:dyDescent="0.35">
      <c r="A17" s="85"/>
    </row>
    <row r="21" spans="1:9" x14ac:dyDescent="0.35">
      <c r="I21" s="82"/>
    </row>
    <row r="22" spans="1:9" x14ac:dyDescent="0.35">
      <c r="I22" s="80"/>
    </row>
    <row r="23" spans="1:9" x14ac:dyDescent="0.35">
      <c r="I23" s="80"/>
    </row>
    <row r="24" spans="1:9" x14ac:dyDescent="0.35">
      <c r="I24" s="83"/>
    </row>
  </sheetData>
  <pageMargins left="0.7" right="0.7" top="0.75" bottom="0.75" header="0.3" footer="0.3"/>
  <pageSetup paperSize="9" orientation="portrait" verticalDpi="0" r:id="rId1"/>
  <ignoredErrors>
    <ignoredError sqref="B13:G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Graphique 1</vt:lpstr>
      <vt:lpstr>Tableau 1 </vt:lpstr>
      <vt:lpstr>Graphique 2</vt:lpstr>
      <vt:lpstr>Encadré 1- Tableau A</vt:lpstr>
      <vt:lpstr>Encadré 3 - Graphiques ABC</vt:lpstr>
      <vt:lpstr>Graphique 3</vt:lpstr>
      <vt:lpstr>Tableau 2 </vt:lpstr>
      <vt:lpstr>Tableau 3</vt:lpstr>
      <vt:lpstr>Graphique 4</vt:lpstr>
    </vt:vector>
  </TitlesOfParts>
  <Company>Ministère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bruno.garoche</dc:creator>
  <cp:lastModifiedBy>PRADOS, Rocio (DARES)</cp:lastModifiedBy>
  <cp:lastPrinted>2017-03-08T13:26:27Z</cp:lastPrinted>
  <dcterms:created xsi:type="dcterms:W3CDTF">2013-12-16T16:25:25Z</dcterms:created>
  <dcterms:modified xsi:type="dcterms:W3CDTF">2017-11-09T14:44:32Z</dcterms:modified>
</cp:coreProperties>
</file>