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5" windowWidth="11580" windowHeight="7815" tabRatio="989"/>
  </bookViews>
  <sheets>
    <sheet name="Tableau_1" sheetId="1" r:id="rId1"/>
    <sheet name="Tableau_2" sheetId="3" r:id="rId2"/>
    <sheet name="Tableau_3" sheetId="21" r:id="rId3"/>
    <sheet name="Tableau_4" sheetId="4" r:id="rId4"/>
    <sheet name="Tableau_5" sheetId="13" r:id="rId5"/>
    <sheet name="Tableau_6" sheetId="15" r:id="rId6"/>
    <sheet name="Tableau_7" sheetId="5" r:id="rId7"/>
    <sheet name="Tableau_8" sheetId="10" r:id="rId8"/>
    <sheet name="Tableau_9" sheetId="9" r:id="rId9"/>
    <sheet name="Graphique A" sheetId="16" r:id="rId10"/>
    <sheet name="Graphique_1" sheetId="2" r:id="rId11"/>
    <sheet name="Graphique_2" sheetId="17" r:id="rId12"/>
    <sheet name="Tableau_A_Drom" sheetId="26" r:id="rId13"/>
    <sheet name="Graphique_A_Drom" sheetId="28" r:id="rId14"/>
    <sheet name="Tableau_B_Drom" sheetId="27" r:id="rId15"/>
    <sheet name="Tableau_C_Drom" sheetId="29" r:id="rId16"/>
  </sheets>
  <calcPr calcId="145621"/>
</workbook>
</file>

<file path=xl/calcChain.xml><?xml version="1.0" encoding="utf-8"?>
<calcChain xmlns="http://schemas.openxmlformats.org/spreadsheetml/2006/main">
  <c r="L6" i="16" l="1"/>
  <c r="L7" i="16"/>
  <c r="L8" i="16"/>
  <c r="L5" i="16"/>
  <c r="M6" i="16"/>
  <c r="M7" i="16"/>
  <c r="M8" i="16"/>
  <c r="M5" i="16"/>
  <c r="F7" i="21" l="1"/>
  <c r="E7" i="21"/>
  <c r="C26" i="17"/>
  <c r="D26" i="17" s="1"/>
  <c r="G5" i="17"/>
  <c r="G6" i="17"/>
  <c r="G7" i="17"/>
  <c r="G8" i="17"/>
  <c r="G10" i="17"/>
  <c r="G9" i="17"/>
  <c r="G11" i="17"/>
  <c r="G13" i="17"/>
  <c r="G12" i="17"/>
  <c r="G14" i="17"/>
  <c r="G15" i="17"/>
  <c r="G17" i="17"/>
  <c r="G16" i="17"/>
  <c r="G22" i="17"/>
  <c r="G18" i="17"/>
  <c r="G21" i="17"/>
  <c r="G20" i="17"/>
  <c r="G19" i="17"/>
  <c r="G23" i="17"/>
  <c r="G24" i="17"/>
  <c r="G25" i="17"/>
  <c r="G4" i="17"/>
  <c r="E6" i="5"/>
  <c r="E7" i="5"/>
  <c r="E8" i="5"/>
  <c r="E9" i="5"/>
  <c r="E10" i="5"/>
  <c r="E11" i="5"/>
  <c r="E12" i="5"/>
  <c r="E5" i="5"/>
  <c r="F6" i="5"/>
  <c r="F7" i="5"/>
  <c r="F8" i="5"/>
  <c r="F9" i="5"/>
  <c r="F10" i="5"/>
  <c r="F11" i="5"/>
  <c r="F12" i="5"/>
  <c r="F5" i="5"/>
  <c r="F15" i="21"/>
  <c r="F16" i="21"/>
  <c r="F17" i="21"/>
  <c r="F14" i="21"/>
  <c r="F12" i="21"/>
  <c r="F8" i="21"/>
  <c r="F9" i="21"/>
  <c r="F10" i="21"/>
  <c r="F11" i="21"/>
  <c r="F5" i="21"/>
  <c r="E15" i="21"/>
  <c r="E16" i="21"/>
  <c r="E17" i="21"/>
  <c r="E14" i="21"/>
  <c r="E8" i="21"/>
  <c r="E9" i="21"/>
  <c r="E10" i="21"/>
  <c r="E11" i="21"/>
  <c r="E12" i="21"/>
  <c r="E5" i="21"/>
  <c r="D4" i="17" l="1"/>
  <c r="D23" i="17"/>
  <c r="D19" i="17"/>
  <c r="D15" i="17"/>
  <c r="D11" i="17"/>
  <c r="D7" i="17"/>
  <c r="D25" i="17"/>
  <c r="D21" i="17"/>
  <c r="D17" i="17"/>
  <c r="D13" i="17"/>
  <c r="D9" i="17"/>
  <c r="D5" i="17"/>
  <c r="D24" i="17"/>
  <c r="D22" i="17"/>
  <c r="D20" i="17"/>
  <c r="D18" i="17"/>
  <c r="D16" i="17"/>
  <c r="D14" i="17"/>
  <c r="D12" i="17"/>
  <c r="D10" i="17"/>
  <c r="D8" i="17"/>
  <c r="D6" i="17"/>
</calcChain>
</file>

<file path=xl/sharedStrings.xml><?xml version="1.0" encoding="utf-8"?>
<sst xmlns="http://schemas.openxmlformats.org/spreadsheetml/2006/main" count="418" uniqueCount="246">
  <si>
    <t>(en point)</t>
  </si>
  <si>
    <t>Sorties totales (en milliers)</t>
  </si>
  <si>
    <t>Répartition des sorties par motif</t>
  </si>
  <si>
    <t>Reprise d'emploi</t>
  </si>
  <si>
    <t>Formation</t>
  </si>
  <si>
    <t>Fin d'activité</t>
  </si>
  <si>
    <t>Arrêt de recherche d'emploi temporaire</t>
  </si>
  <si>
    <t>Non renouvellement volontaire de la demande*</t>
  </si>
  <si>
    <t>Non renouvellement accidentel de la demande*</t>
  </si>
  <si>
    <t>Défaut actualisation suivi d'une réinscription</t>
  </si>
  <si>
    <t>Radiation administrative</t>
  </si>
  <si>
    <t xml:space="preserve">Autre motif </t>
  </si>
  <si>
    <t>Taux de sortie** global</t>
  </si>
  <si>
    <t>Fin d’activité</t>
  </si>
  <si>
    <t>Autre motif</t>
  </si>
  <si>
    <t>En %, données annuelles CVS-CJO</t>
  </si>
  <si>
    <t>Graphique 1 : Taux de sortie global et taux de sortie pour reprise d’emploi</t>
  </si>
  <si>
    <t>dec 14</t>
  </si>
  <si>
    <t>Taux de sortie pour reprise d'emploi</t>
  </si>
  <si>
    <t>Taux de sortie</t>
  </si>
  <si>
    <t>Ensemble</t>
  </si>
  <si>
    <t>Hommes</t>
  </si>
  <si>
    <t>Femmes</t>
  </si>
  <si>
    <t>Moins de 25 ans</t>
  </si>
  <si>
    <t>50 ans ou plus</t>
  </si>
  <si>
    <t>Moins d'un an</t>
  </si>
  <si>
    <t>Un an ou plus</t>
  </si>
  <si>
    <t>CDI</t>
  </si>
  <si>
    <t>Intérim</t>
  </si>
  <si>
    <t>Temps partiel</t>
  </si>
  <si>
    <t>Tableau 2 : Taux de sortie pour reprise d’emploi par sexe, âge et ancienneté en catégories A, B, C</t>
  </si>
  <si>
    <t>Sexe</t>
  </si>
  <si>
    <r>
      <t xml:space="preserve">Âge </t>
    </r>
    <r>
      <rPr>
        <sz val="10"/>
        <rFont val="Times New Roman"/>
        <family val="1"/>
      </rPr>
      <t> </t>
    </r>
  </si>
  <si>
    <t>De 25 à 49 ans</t>
  </si>
  <si>
    <r>
      <t>Ancienneté en catégories A, B, C</t>
    </r>
    <r>
      <rPr>
        <sz val="10"/>
        <rFont val="Times New Roman"/>
        <family val="1"/>
      </rPr>
      <t> </t>
    </r>
  </si>
  <si>
    <t>Évolution 2007 / 2015 (en point)</t>
  </si>
  <si>
    <t>Évolution 2014 / 2015 (en point)</t>
  </si>
  <si>
    <t>Tableau 5 : Sorties pour reprise d’emploi par type de contrat et temps de travail</t>
  </si>
  <si>
    <t>Emploi durable*</t>
  </si>
  <si>
    <t>CDD, contrat saisonnier, vacation</t>
  </si>
  <si>
    <t>Contrat aidé</t>
  </si>
  <si>
    <t xml:space="preserve">À son compte </t>
  </si>
  <si>
    <t>Autre</t>
  </si>
  <si>
    <t>En %, données brutes en moyenne annuelle</t>
  </si>
  <si>
    <t>Type d'employeur</t>
  </si>
  <si>
    <t>Une entreprise privée</t>
  </si>
  <si>
    <t>Une entreprise d'intérim</t>
  </si>
  <si>
    <t>Un indépendant*</t>
  </si>
  <si>
    <t>Un particulier</t>
  </si>
  <si>
    <t>Une association</t>
  </si>
  <si>
    <t>L'État, une collectivité locale, une entreprise publique</t>
  </si>
  <si>
    <t>Vous-même</t>
  </si>
  <si>
    <t>Non précisé</t>
  </si>
  <si>
    <t xml:space="preserve">Ensemble </t>
  </si>
  <si>
    <t>En % données brutes en moyennes annuelles</t>
  </si>
  <si>
    <t>Réseau professionnel et personnel (1)</t>
  </si>
  <si>
    <t>Candidature spontanée</t>
  </si>
  <si>
    <t>Pôle emploi (2)</t>
  </si>
  <si>
    <t>Autres organismes en charge de l’accompagnement (3)</t>
  </si>
  <si>
    <t>Agence d’intérim</t>
  </si>
  <si>
    <t>Petites annonces, internet (hors Pôle emploi) (4)</t>
  </si>
  <si>
    <t>Création d’entreprise</t>
  </si>
  <si>
    <t>Autre (5)</t>
  </si>
  <si>
    <t>Homme</t>
  </si>
  <si>
    <t>Femme</t>
  </si>
  <si>
    <t>Âge</t>
  </si>
  <si>
    <t>Ancienneté en catégories A, B, C</t>
  </si>
  <si>
    <t xml:space="preserve">Moins d'un an </t>
  </si>
  <si>
    <t>BEP-CAP</t>
  </si>
  <si>
    <t>Baccalauréat</t>
  </si>
  <si>
    <t>Bac+2 ou plus</t>
  </si>
  <si>
    <t>Qualification du métier recherché</t>
  </si>
  <si>
    <t>Ouvrier non qualifié</t>
  </si>
  <si>
    <t>Ouvrier qualifié</t>
  </si>
  <si>
    <t>Employé non qualifié</t>
  </si>
  <si>
    <t>Employé qualifié</t>
  </si>
  <si>
    <t>Technicien, agent de maîtrise</t>
  </si>
  <si>
    <t>Cadre</t>
  </si>
  <si>
    <t>Un indépendant</t>
  </si>
  <si>
    <t>À son compte</t>
  </si>
  <si>
    <t>Moins d’un an</t>
  </si>
  <si>
    <t>Niveau de formation</t>
  </si>
  <si>
    <r>
      <t>CEP-1</t>
    </r>
    <r>
      <rPr>
        <vertAlign val="superscript"/>
        <sz val="10"/>
        <rFont val="Times New Roman"/>
        <family val="1"/>
      </rPr>
      <t>er</t>
    </r>
    <r>
      <rPr>
        <sz val="10"/>
        <rFont val="Times New Roman"/>
        <family val="1"/>
      </rPr>
      <t xml:space="preserve"> cycle de l’enseignement secondaire</t>
    </r>
  </si>
  <si>
    <t>%</t>
  </si>
  <si>
    <t>Type de contrat</t>
  </si>
  <si>
    <t>Temps complet</t>
  </si>
  <si>
    <r>
      <t xml:space="preserve">Temps partiel </t>
    </r>
    <r>
      <rPr>
        <i/>
        <sz val="10"/>
        <rFont val="Times New Roman"/>
        <family val="1"/>
      </rPr>
      <t>dont</t>
    </r>
  </si>
  <si>
    <t>Temps partiel subi</t>
  </si>
  <si>
    <t>Temps partiel choisi</t>
  </si>
  <si>
    <t>Emploi non durable</t>
  </si>
  <si>
    <t>Tableau A • Taux de sortie pour reprise d’emploi de certains publics spécifiques</t>
  </si>
  <si>
    <t xml:space="preserve"> (en point)</t>
  </si>
  <si>
    <t>Travailleur handicapé (OETH)</t>
  </si>
  <si>
    <t>Bénéficiaire du RMI/RSA</t>
  </si>
  <si>
    <t>Ensemble des demandeurs d’emploi</t>
  </si>
  <si>
    <t>Graphique 2 : Sorties pour reprise d’emploi par domaine professionnel* de l’emploi retrouvé en 2015</t>
  </si>
  <si>
    <t>A</t>
  </si>
  <si>
    <t>Agriculture, marine, pêche</t>
  </si>
  <si>
    <t>B</t>
  </si>
  <si>
    <t>Bâtiment, travaux publics</t>
  </si>
  <si>
    <t>C</t>
  </si>
  <si>
    <t>Electricité, électronique</t>
  </si>
  <si>
    <t>D</t>
  </si>
  <si>
    <t>Mécanique, travail des métaux</t>
  </si>
  <si>
    <t>E</t>
  </si>
  <si>
    <t>Industrie de process</t>
  </si>
  <si>
    <t>F</t>
  </si>
  <si>
    <t>Matériaux souples, bois, industries graphiques</t>
  </si>
  <si>
    <t>G</t>
  </si>
  <si>
    <t>Maintenance</t>
  </si>
  <si>
    <t>H</t>
  </si>
  <si>
    <t>Ingénieurs et cadres de l'industrie</t>
  </si>
  <si>
    <t>J</t>
  </si>
  <si>
    <t>Transports, logistiques et tourisme</t>
  </si>
  <si>
    <t>K</t>
  </si>
  <si>
    <t>Artisanat</t>
  </si>
  <si>
    <t>L</t>
  </si>
  <si>
    <t>Gestion, administration des entreprises</t>
  </si>
  <si>
    <t>M</t>
  </si>
  <si>
    <t>Informatique et télécommunications</t>
  </si>
  <si>
    <t>N</t>
  </si>
  <si>
    <t>Etudes et recherche</t>
  </si>
  <si>
    <t>P</t>
  </si>
  <si>
    <t>Administration publique, profession juridique, armé et police</t>
  </si>
  <si>
    <t>Q</t>
  </si>
  <si>
    <t>Banques et assurances</t>
  </si>
  <si>
    <t>R</t>
  </si>
  <si>
    <t>Commerce</t>
  </si>
  <si>
    <t>S</t>
  </si>
  <si>
    <t>Hôtellerie, restauration, alimentation</t>
  </si>
  <si>
    <t>T</t>
  </si>
  <si>
    <t>Services aux particuliers et aux collectivités</t>
  </si>
  <si>
    <t>U</t>
  </si>
  <si>
    <t>Communication, information, art et spectacle</t>
  </si>
  <si>
    <t>V</t>
  </si>
  <si>
    <t>Santé, action sociale, culturelle et sportive</t>
  </si>
  <si>
    <t>W</t>
  </si>
  <si>
    <t>Enseignement, formation</t>
  </si>
  <si>
    <t>Politique, religion</t>
  </si>
  <si>
    <t xml:space="preserve">Tableau 3 : Taux de sortie pour reprise d’emploi selon la qualification du métier recherché et le niveau de formation </t>
  </si>
  <si>
    <t>CAP-BEP</t>
  </si>
  <si>
    <t>France métropolitaine</t>
  </si>
  <si>
    <t>Évolution 2007 / 2016</t>
  </si>
  <si>
    <t>Évolution 2015 / 2016</t>
  </si>
  <si>
    <t>* Non suivi d’une réinscription dans les 3 mois,</t>
  </si>
  <si>
    <t>Champ : demandeurs d’emploi en catégories A, B, C ; France métropolitaine,</t>
  </si>
  <si>
    <t>Sources : Dares - Pôle emploi, STMT et enquête Sortants,</t>
  </si>
  <si>
    <t>Évolution 2007 / 2016 (en point)</t>
  </si>
  <si>
    <t>Évolution 2015 / 2016 (en point)</t>
  </si>
  <si>
    <t>Tableau 6 : Sorties pour reprise d’emploi par type de contrat et temps de travail selon les caractéristiques des sortants en 2016</t>
  </si>
  <si>
    <t>Temps partiel insuffisant</t>
  </si>
  <si>
    <t>2007/2016</t>
  </si>
  <si>
    <t>2015/2016</t>
  </si>
  <si>
    <t>T : Services divers</t>
  </si>
  <si>
    <t>J : Transport logistique et tourisme</t>
  </si>
  <si>
    <t>R : Commerce</t>
  </si>
  <si>
    <t>S : Hôtellerie et restauration</t>
  </si>
  <si>
    <t>V : Santé action sociale</t>
  </si>
  <si>
    <t>L : Gestion administration des entreprises</t>
  </si>
  <si>
    <t>B : Bâtiment,travaux publics</t>
  </si>
  <si>
    <t>A : Agriculture</t>
  </si>
  <si>
    <t>G : Maintenance</t>
  </si>
  <si>
    <t>D : Mécanique</t>
  </si>
  <si>
    <t>E : Industries de process</t>
  </si>
  <si>
    <t>U : Communication, spectacle</t>
  </si>
  <si>
    <t>W : Enseignement formation</t>
  </si>
  <si>
    <t>M : Informatique et télécommunications</t>
  </si>
  <si>
    <t>Q : Banques assurances</t>
  </si>
  <si>
    <t>F : Matériaux souples, du bois et des industries graphiques</t>
  </si>
  <si>
    <t>P : Police et armée</t>
  </si>
  <si>
    <t>N : Etude et recherche</t>
  </si>
  <si>
    <t>H : Ingénieurs et cadre de l'industrie</t>
  </si>
  <si>
    <t>C : Electricité, électronique</t>
  </si>
  <si>
    <t>K : Artisanat</t>
  </si>
  <si>
    <t>X : Professionnels de la politique, clergé</t>
  </si>
  <si>
    <t>X</t>
  </si>
  <si>
    <t xml:space="preserve">En emploi après trois mois </t>
  </si>
  <si>
    <t xml:space="preserve">     Dont le même emploi</t>
  </si>
  <si>
    <t>Ingénieur, cadre</t>
  </si>
  <si>
    <t>Maintien dans l'emploi**</t>
  </si>
  <si>
    <t>** Situation d’emploi trois mois après la sortie pour reprise d’emploi.</t>
  </si>
  <si>
    <t>Catégorie A</t>
  </si>
  <si>
    <t>Catégorie B</t>
  </si>
  <si>
    <t>Catégorie C</t>
  </si>
  <si>
    <t>Catégorie du demandeur d'emploi le mois précédent la sortie</t>
  </si>
  <si>
    <t>Administration publique, profession juridique, armée et police</t>
  </si>
  <si>
    <t>En %, données annuelles brutes recalées</t>
  </si>
  <si>
    <t>Guadeloupe</t>
  </si>
  <si>
    <t>Guyane</t>
  </si>
  <si>
    <t>Martinique</t>
  </si>
  <si>
    <t>Réunion</t>
  </si>
  <si>
    <t>Ensemble des Drom</t>
  </si>
  <si>
    <t xml:space="preserve">Moins d’un an </t>
  </si>
  <si>
    <t>Champ : demandeurs d’emploi en catégories A, B, C à la fin du mois précédent en 2015 ; France.</t>
  </si>
  <si>
    <t>Sources : Dares - Pôle emploi, STMT et enquête Sortants.</t>
  </si>
  <si>
    <t>Fin activité</t>
  </si>
  <si>
    <t>Arrêt recherche emploi temporaire</t>
  </si>
  <si>
    <t>Non-renouvellement volontaire demande*</t>
  </si>
  <si>
    <t>Non-renouvellement accidentel demande*</t>
  </si>
  <si>
    <t>Autres motifs</t>
  </si>
  <si>
    <t>Ensemble des motifs</t>
  </si>
  <si>
    <t>* Non suivi d’une réinscription.</t>
  </si>
  <si>
    <t>Tableau A : Taux de sortie par motif dans les Drom en 2016</t>
  </si>
  <si>
    <t>Champ : demandeurs d’emploi en catégories A, B, C à la fin du mois précédent ; France.</t>
  </si>
  <si>
    <t>Emploi durable**</t>
  </si>
  <si>
    <r>
      <t>CDD, contrats saisonniers, vacations, autres</t>
    </r>
    <r>
      <rPr>
        <sz val="8"/>
        <rFont val="Times New Roman"/>
        <family val="1"/>
      </rPr>
      <t> </t>
    </r>
  </si>
  <si>
    <t>Contrats aidés</t>
  </si>
  <si>
    <t>Tableau B : Taux de sortie pour reprise d’emploi dans les Drom selon les caractéristiques des demandeurs d’emploi en 2016</t>
  </si>
  <si>
    <t>Champ : demandeurs d’emploi en catégories A, B, C à la fin du mois précédent en 2016 ; France.</t>
  </si>
  <si>
    <t>En %, données brutes en moyenne sur 2015-2016</t>
  </si>
  <si>
    <t>Tableau C : Sorties pour reprise d’emploi par type de contrat* dans les Drom en 2015-2016</t>
  </si>
  <si>
    <t>Maintien dans l'emploi à trois mois</t>
  </si>
  <si>
    <t xml:space="preserve">       Dont le même emploi</t>
  </si>
  <si>
    <t>La Réunion</t>
  </si>
  <si>
    <t>Graphique A : Taux de sortie pour reprise d’emploi par Drom de 2012 à 2016</t>
  </si>
  <si>
    <t>Résident en ZUS</t>
  </si>
  <si>
    <t>En % données brutes recalées</t>
  </si>
  <si>
    <t>Tableau 9 : Sorties pour reprise d’emploi par canal de recrutement en 2016</t>
  </si>
  <si>
    <t>Tableau 8 : Sorties pour reprise d’emploi par type d’employeur selon les caractéristiques des sortants en 2016</t>
  </si>
  <si>
    <t>Tableau 6 : Sorties pour reprise d’emploi selon la nature du contrat et le temps de travail</t>
  </si>
  <si>
    <r>
      <t>Ensemble</t>
    </r>
    <r>
      <rPr>
        <sz val="10"/>
        <rFont val="Times New Roman"/>
        <family val="1"/>
      </rPr>
      <t> </t>
    </r>
  </si>
  <si>
    <r>
      <t>Niveau de formation</t>
    </r>
    <r>
      <rPr>
        <sz val="10"/>
        <rFont val="Times New Roman"/>
        <family val="1"/>
      </rPr>
      <t> </t>
    </r>
  </si>
  <si>
    <r>
      <t>CEP – 1</t>
    </r>
    <r>
      <rPr>
        <vertAlign val="superscript"/>
        <sz val="10"/>
        <rFont val="Times New Roman"/>
        <family val="1"/>
      </rPr>
      <t>er</t>
    </r>
    <r>
      <rPr>
        <sz val="10"/>
        <rFont val="Times New Roman"/>
        <family val="1"/>
      </rPr>
      <t xml:space="preserve"> cycle de l’enseignement secondaire</t>
    </r>
  </si>
  <si>
    <t>** Pour le calcul des taux, le champ est restreint aux demandeurs d’emploi présents à la fin du mois précédent.</t>
  </si>
  <si>
    <t>Champ : demandeurs d’emploi en catégories A, B, C à la fin du mois précédent ; France métropolitaine.</t>
  </si>
  <si>
    <t>* CDI, contrats de 6 mois ou plus (CDD, saisonnier, vacation, intérim, contrat aidé) et mises à son compte.</t>
  </si>
  <si>
    <t>Champ : demandeurs d’emploi sortis des catégories A, B, C pour reprise d’emploi ; France métropolitaine.</t>
  </si>
  <si>
    <t>Source : Dares - Pôle emploi, enquête Sortants.</t>
  </si>
  <si>
    <t>Champ : demandeurs d’emploi sortis des catégories A, B, C pour reprise d’emploi en 2015 ; France métropolitaine.</t>
  </si>
  <si>
    <t>* CDI, contrats (CDD, saisonnier, vacation, intérim, contrat aidé) de 6 mois ou plus et mises à son compte.</t>
  </si>
  <si>
    <t>* Artisan-commerçant, profession libérale, exploitant agricole.</t>
  </si>
  <si>
    <t>(1) Dont école/association d’anciens élèves.</t>
  </si>
  <si>
    <t>(2) Y compris site Internet, borne interactive et conseiller.</t>
  </si>
  <si>
    <t>(3) Cabinet de reclassement, mission locale, Apec, Cap emploi, mairie.</t>
  </si>
  <si>
    <t>(4) Dont concours.</t>
  </si>
  <si>
    <t>(5) Salon professionnel, association de quartier, formation, autres.</t>
  </si>
  <si>
    <t>Champ : demandeurs d’emploi sortis des catégories A, B, C pour reprise d’emploi en 2014 ; France métropolitaine.</t>
  </si>
  <si>
    <t xml:space="preserve">Champ : demandeurs d’emploi en catégories A, B, C à la fin du mois précédent ; France métropolitaine.
Sources : Dares - Pôle emploi, STMT et enquête Sortants.
</t>
  </si>
  <si>
    <t xml:space="preserve">* La nomenclature utilisée correspond aux familles professionnelles (FAP) 2009, déclinées en 22 domaines professionnels. Trois domaines professionnels (« Artisanat », « Politique et religion », « Électricité, électronique ») représentent moins de 0,5 % des emplois occupés par les sortants des listes de Pôle emploi en 2016. 
Champ : demandeurs d’emploi sortis des catégories A, B, C pour reprise d’emploi en 2016 ; France métropolitaine.
Source : Dares - Pôle emploi, enquête Sortants.
</t>
  </si>
  <si>
    <t xml:space="preserve">* La part des types de contrat est estimée avec une précision à 95 % de +/- 5-6 points pour la Guadeloupe, de +/- 4-5 points pour la Martinique, la Guyane et la Réunion, de +/- 2-3 points pour l’ensemble des Drom et de +/- 1 point pour la France métropolitaine.
** CDI, contrats de 6 mois ou plus (CDD, saisonnier, vacation, intérim, contrat aidé) et mises à son compte.
*** Situation d’emploi trois mois après la sortie pour reprise d’emploi.
Champ : demandeurs d’emploi sortis des catégories A, B, C pour reprise d’emploi en 2015 et 2016 ; France hors Mayotte.
Source : Dares-Pôle emploi, enquête Sortants.
</t>
  </si>
  <si>
    <t>Tableau 7 : Sorties pour reprise d’emploi par type d’employeur</t>
  </si>
  <si>
    <t>Tableau 1 : Répartition des sorties et taux de sortie par motif</t>
  </si>
  <si>
    <t xml:space="preserve">                                                                                                     En %, données annuelles CVS-CJO</t>
  </si>
  <si>
    <t xml:space="preserve">                                               Données brutes en moyenne annuelle</t>
  </si>
  <si>
    <t xml:space="preserve"> 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</si>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</sst>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C]mmmm\-yy;@"/>
  </numFmts>
  <fonts count="44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u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theme="9"/>
      <name val="Arial"/>
      <family val="2"/>
    </font>
    <font>
      <b/>
      <sz val="10"/>
      <color theme="9"/>
      <name val="Arial"/>
      <family val="2"/>
    </font>
    <font>
      <sz val="11"/>
      <color theme="9"/>
      <name val="Calibri"/>
      <family val="2"/>
      <scheme val="minor"/>
    </font>
    <font>
      <b/>
      <sz val="12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u/>
      <sz val="10"/>
      <name val="Times New Roman"/>
      <family val="1"/>
    </font>
    <font>
      <sz val="1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14" fillId="21" borderId="3" applyNumberFormat="0" applyFont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0" fontId="17" fillId="22" borderId="0" applyNumberFormat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32" fillId="0" borderId="0"/>
    <xf numFmtId="9" fontId="32" fillId="0" borderId="0" applyFont="0" applyFill="0" applyBorder="0" applyAlignment="0" applyProtection="0"/>
    <xf numFmtId="0" fontId="14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14" fillId="21" borderId="3" applyNumberFormat="0" applyFont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0" fontId="17" fillId="22" borderId="0" applyNumberFormat="0" applyBorder="0" applyAlignment="0" applyProtection="0"/>
    <xf numFmtId="9" fontId="14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1" fillId="0" borderId="0"/>
  </cellStyleXfs>
  <cellXfs count="214">
    <xf numFmtId="0" fontId="0" fillId="0" borderId="0" xfId="0"/>
    <xf numFmtId="0" fontId="2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/>
    <xf numFmtId="0" fontId="2" fillId="0" borderId="13" xfId="0" applyFont="1" applyBorder="1" applyAlignment="1">
      <alignment horizontal="center" wrapText="1"/>
    </xf>
    <xf numFmtId="0" fontId="2" fillId="0" borderId="14" xfId="0" applyFont="1" applyBorder="1"/>
    <xf numFmtId="0" fontId="2" fillId="0" borderId="11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5" fillId="0" borderId="0" xfId="0" applyFont="1"/>
    <xf numFmtId="3" fontId="3" fillId="0" borderId="11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4" xfId="0" applyFont="1" applyBorder="1"/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right" vertical="center" indent="15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1" fontId="0" fillId="0" borderId="0" xfId="0" applyNumberFormat="1"/>
    <xf numFmtId="0" fontId="2" fillId="0" borderId="14" xfId="0" applyFont="1" applyBorder="1" applyAlignment="1">
      <alignment vertical="center" wrapText="1"/>
    </xf>
    <xf numFmtId="0" fontId="3" fillId="25" borderId="11" xfId="0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vertical="center"/>
    </xf>
    <xf numFmtId="0" fontId="2" fillId="25" borderId="11" xfId="0" applyFont="1" applyFill="1" applyBorder="1" applyAlignment="1">
      <alignment vertical="center"/>
    </xf>
    <xf numFmtId="0" fontId="2" fillId="25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9" fillId="0" borderId="11" xfId="0" applyFont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/>
    <xf numFmtId="0" fontId="0" fillId="0" borderId="0" xfId="0" applyAlignment="1">
      <alignment wrapText="1"/>
    </xf>
    <xf numFmtId="0" fontId="3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25" borderId="14" xfId="0" applyFont="1" applyFill="1" applyBorder="1" applyAlignment="1">
      <alignment vertical="center"/>
    </xf>
    <xf numFmtId="164" fontId="2" fillId="0" borderId="11" xfId="0" applyNumberFormat="1" applyFont="1" applyBorder="1" applyAlignment="1">
      <alignment horizontal="center" vertical="center"/>
    </xf>
    <xf numFmtId="164" fontId="0" fillId="0" borderId="0" xfId="0" applyNumberFormat="1"/>
    <xf numFmtId="0" fontId="2" fillId="0" borderId="0" xfId="0" applyFont="1" applyAlignment="1">
      <alignment vertical="center"/>
    </xf>
    <xf numFmtId="3" fontId="2" fillId="0" borderId="13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1" fillId="0" borderId="0" xfId="0" applyFont="1"/>
    <xf numFmtId="1" fontId="2" fillId="0" borderId="11" xfId="0" applyNumberFormat="1" applyFont="1" applyBorder="1" applyAlignment="1">
      <alignment horizontal="center" vertical="center"/>
    </xf>
    <xf numFmtId="1" fontId="3" fillId="25" borderId="12" xfId="0" applyNumberFormat="1" applyFont="1" applyFill="1" applyBorder="1" applyAlignment="1">
      <alignment vertical="center"/>
    </xf>
    <xf numFmtId="1" fontId="3" fillId="25" borderId="11" xfId="0" applyNumberFormat="1" applyFont="1" applyFill="1" applyBorder="1" applyAlignment="1">
      <alignment horizontal="center" vertical="center"/>
    </xf>
    <xf numFmtId="1" fontId="2" fillId="0" borderId="14" xfId="0" applyNumberFormat="1" applyFont="1" applyBorder="1" applyAlignment="1">
      <alignment vertical="center"/>
    </xf>
    <xf numFmtId="1" fontId="2" fillId="0" borderId="14" xfId="0" applyNumberFormat="1" applyFont="1" applyBorder="1" applyAlignment="1">
      <alignment vertical="center" wrapText="1"/>
    </xf>
    <xf numFmtId="0" fontId="0" fillId="0" borderId="29" xfId="0" applyFill="1" applyBorder="1" applyAlignment="1"/>
    <xf numFmtId="0" fontId="32" fillId="0" borderId="0" xfId="42"/>
    <xf numFmtId="0" fontId="32" fillId="0" borderId="0" xfId="42"/>
    <xf numFmtId="0" fontId="14" fillId="0" borderId="0" xfId="0" applyFont="1" applyAlignment="1"/>
    <xf numFmtId="0" fontId="2" fillId="0" borderId="0" xfId="0" applyFont="1" applyFill="1" applyBorder="1" applyAlignment="1">
      <alignment vertical="center" wrapText="1"/>
    </xf>
    <xf numFmtId="0" fontId="30" fillId="0" borderId="14" xfId="0" applyFont="1" applyBorder="1"/>
    <xf numFmtId="0" fontId="30" fillId="0" borderId="14" xfId="0" applyFont="1" applyBorder="1" applyAlignment="1">
      <alignment horizontal="center"/>
    </xf>
    <xf numFmtId="1" fontId="3" fillId="25" borderId="1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1" fillId="0" borderId="0" xfId="87"/>
    <xf numFmtId="0" fontId="2" fillId="0" borderId="0" xfId="87" applyFont="1" applyAlignment="1">
      <alignment horizontal="left" vertical="center"/>
    </xf>
    <xf numFmtId="0" fontId="2" fillId="0" borderId="0" xfId="87" applyFont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9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3" fillId="0" borderId="0" xfId="0" applyFont="1"/>
    <xf numFmtId="1" fontId="33" fillId="0" borderId="0" xfId="0" applyNumberFormat="1" applyFont="1"/>
    <xf numFmtId="1" fontId="2" fillId="0" borderId="19" xfId="0" applyNumberFormat="1" applyFont="1" applyBorder="1" applyAlignment="1">
      <alignment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1" fontId="35" fillId="0" borderId="0" xfId="42" applyNumberFormat="1" applyFont="1"/>
    <xf numFmtId="164" fontId="33" fillId="0" borderId="0" xfId="0" applyNumberFormat="1" applyFont="1"/>
    <xf numFmtId="0" fontId="34" fillId="0" borderId="0" xfId="0" applyFont="1"/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1" fontId="3" fillId="0" borderId="11" xfId="0" applyNumberFormat="1" applyFont="1" applyBorder="1" applyAlignment="1">
      <alignment horizontal="center" vertical="center"/>
    </xf>
    <xf numFmtId="0" fontId="3" fillId="25" borderId="14" xfId="0" applyFont="1" applyFill="1" applyBorder="1" applyAlignment="1">
      <alignment vertical="center" wrapText="1"/>
    </xf>
    <xf numFmtId="0" fontId="1" fillId="0" borderId="0" xfId="0" applyFont="1" applyAlignment="1"/>
    <xf numFmtId="0" fontId="0" fillId="0" borderId="0" xfId="0" applyAlignment="1"/>
    <xf numFmtId="0" fontId="0" fillId="0" borderId="17" xfId="0" applyBorder="1"/>
    <xf numFmtId="165" fontId="7" fillId="0" borderId="17" xfId="0" applyNumberFormat="1" applyFont="1" applyBorder="1" applyAlignment="1">
      <alignment horizontal="left"/>
    </xf>
    <xf numFmtId="164" fontId="4" fillId="0" borderId="17" xfId="0" applyNumberFormat="1" applyFont="1" applyBorder="1"/>
    <xf numFmtId="164" fontId="7" fillId="0" borderId="17" xfId="0" applyNumberFormat="1" applyFont="1" applyBorder="1"/>
    <xf numFmtId="17" fontId="7" fillId="0" borderId="17" xfId="0" applyNumberFormat="1" applyFont="1" applyBorder="1" applyAlignment="1">
      <alignment horizontal="left"/>
    </xf>
    <xf numFmtId="0" fontId="0" fillId="0" borderId="17" xfId="0" applyFill="1" applyBorder="1"/>
    <xf numFmtId="0" fontId="0" fillId="0" borderId="17" xfId="0" applyFill="1" applyBorder="1" applyAlignment="1">
      <alignment wrapText="1"/>
    </xf>
    <xf numFmtId="0" fontId="32" fillId="0" borderId="17" xfId="42" applyFill="1" applyBorder="1"/>
    <xf numFmtId="1" fontId="0" fillId="0" borderId="17" xfId="0" applyNumberFormat="1" applyFill="1" applyBorder="1"/>
    <xf numFmtId="0" fontId="0" fillId="0" borderId="17" xfId="0" applyBorder="1" applyAlignment="1">
      <alignment wrapText="1"/>
    </xf>
    <xf numFmtId="1" fontId="0" fillId="0" borderId="17" xfId="0" applyNumberFormat="1" applyBorder="1"/>
    <xf numFmtId="0" fontId="32" fillId="0" borderId="17" xfId="42" applyBorder="1"/>
    <xf numFmtId="1" fontId="32" fillId="0" borderId="17" xfId="42" applyNumberFormat="1" applyBorder="1"/>
    <xf numFmtId="0" fontId="14" fillId="0" borderId="17" xfId="0" applyFont="1" applyFill="1" applyBorder="1"/>
    <xf numFmtId="0" fontId="5" fillId="0" borderId="17" xfId="0" applyFont="1" applyBorder="1"/>
    <xf numFmtId="164" fontId="1" fillId="0" borderId="32" xfId="87" applyNumberFormat="1" applyBorder="1"/>
    <xf numFmtId="0" fontId="1" fillId="0" borderId="32" xfId="87" applyBorder="1"/>
    <xf numFmtId="0" fontId="1" fillId="0" borderId="32" xfId="87" applyFill="1" applyBorder="1"/>
    <xf numFmtId="0" fontId="5" fillId="0" borderId="0" xfId="87" applyFont="1"/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17" xfId="0" applyFont="1" applyBorder="1" applyAlignment="1">
      <alignment horizontal="center" vertical="top" wrapText="1"/>
    </xf>
    <xf numFmtId="0" fontId="0" fillId="0" borderId="0" xfId="0" applyAlignment="1">
      <alignment horizontal="justify"/>
    </xf>
    <xf numFmtId="0" fontId="2" fillId="0" borderId="15" xfId="0" applyFont="1" applyBorder="1" applyAlignment="1">
      <alignment horizontal="right"/>
    </xf>
    <xf numFmtId="0" fontId="2" fillId="0" borderId="21" xfId="0" applyFont="1" applyBorder="1"/>
    <xf numFmtId="0" fontId="2" fillId="0" borderId="14" xfId="0" applyFont="1" applyBorder="1"/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24" borderId="23" xfId="0" applyFont="1" applyFill="1" applyBorder="1"/>
    <xf numFmtId="0" fontId="3" fillId="24" borderId="24" xfId="0" applyFont="1" applyFill="1" applyBorder="1"/>
    <xf numFmtId="0" fontId="3" fillId="24" borderId="18" xfId="0" applyFont="1" applyFill="1" applyBorder="1"/>
    <xf numFmtId="0" fontId="3" fillId="24" borderId="23" xfId="0" applyFont="1" applyFill="1" applyBorder="1" applyAlignment="1">
      <alignment wrapText="1"/>
    </xf>
    <xf numFmtId="0" fontId="3" fillId="24" borderId="24" xfId="0" applyFont="1" applyFill="1" applyBorder="1" applyAlignment="1">
      <alignment wrapText="1"/>
    </xf>
    <xf numFmtId="0" fontId="3" fillId="24" borderId="18" xfId="0" applyFont="1" applyFill="1" applyBorder="1" applyAlignment="1">
      <alignment wrapText="1"/>
    </xf>
    <xf numFmtId="0" fontId="2" fillId="0" borderId="0" xfId="0" applyFont="1" applyAlignment="1">
      <alignment horizontal="left" vertical="top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2" fillId="0" borderId="20" xfId="0" applyFont="1" applyBorder="1"/>
    <xf numFmtId="0" fontId="2" fillId="0" borderId="22" xfId="0" applyFont="1" applyBorder="1"/>
    <xf numFmtId="0" fontId="3" fillId="0" borderId="25" xfId="0" applyFont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15" xfId="0" applyBorder="1" applyAlignment="1"/>
    <xf numFmtId="0" fontId="3" fillId="0" borderId="14" xfId="0" applyFont="1" applyBorder="1" applyAlignment="1">
      <alignment horizontal="center" vertical="center"/>
    </xf>
    <xf numFmtId="1" fontId="3" fillId="25" borderId="23" xfId="0" applyNumberFormat="1" applyFont="1" applyFill="1" applyBorder="1" applyAlignment="1">
      <alignment horizontal="left" vertical="center"/>
    </xf>
    <xf numFmtId="1" fontId="3" fillId="25" borderId="24" xfId="0" applyNumberFormat="1" applyFont="1" applyFill="1" applyBorder="1" applyAlignment="1">
      <alignment horizontal="left" vertical="center"/>
    </xf>
    <xf numFmtId="1" fontId="3" fillId="25" borderId="18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" fontId="3" fillId="25" borderId="23" xfId="0" applyNumberFormat="1" applyFont="1" applyFill="1" applyBorder="1" applyAlignment="1">
      <alignment horizontal="left" vertical="center" wrapText="1"/>
    </xf>
    <xf numFmtId="1" fontId="3" fillId="25" borderId="24" xfId="0" applyNumberFormat="1" applyFont="1" applyFill="1" applyBorder="1" applyAlignment="1">
      <alignment horizontal="left" vertical="center" wrapText="1"/>
    </xf>
    <xf numFmtId="1" fontId="3" fillId="25" borderId="18" xfId="0" applyNumberFormat="1" applyFont="1" applyFill="1" applyBorder="1" applyAlignment="1">
      <alignment horizontal="left" vertical="center" wrapText="1"/>
    </xf>
    <xf numFmtId="0" fontId="3" fillId="25" borderId="23" xfId="0" applyFont="1" applyFill="1" applyBorder="1" applyAlignment="1">
      <alignment vertical="center" wrapText="1"/>
    </xf>
    <xf numFmtId="0" fontId="3" fillId="25" borderId="24" xfId="0" applyFont="1" applyFill="1" applyBorder="1" applyAlignment="1">
      <alignment vertical="center" wrapText="1"/>
    </xf>
    <xf numFmtId="0" fontId="3" fillId="25" borderId="27" xfId="0" applyFont="1" applyFill="1" applyBorder="1" applyAlignment="1">
      <alignment vertical="center" wrapText="1"/>
    </xf>
    <xf numFmtId="0" fontId="3" fillId="25" borderId="18" xfId="0" applyFont="1" applyFill="1" applyBorder="1" applyAlignment="1">
      <alignment vertical="center" wrapText="1"/>
    </xf>
    <xf numFmtId="0" fontId="3" fillId="25" borderId="23" xfId="0" applyFont="1" applyFill="1" applyBorder="1" applyAlignment="1">
      <alignment vertical="center"/>
    </xf>
    <xf numFmtId="0" fontId="3" fillId="25" borderId="24" xfId="0" applyFont="1" applyFill="1" applyBorder="1" applyAlignment="1">
      <alignment vertical="center"/>
    </xf>
    <xf numFmtId="0" fontId="3" fillId="25" borderId="27" xfId="0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37" fillId="26" borderId="0" xfId="0" applyFont="1" applyFill="1"/>
    <xf numFmtId="0" fontId="38" fillId="26" borderId="0" xfId="0" applyFont="1" applyFill="1"/>
    <xf numFmtId="0" fontId="5" fillId="26" borderId="0" xfId="0" applyFont="1" applyFill="1"/>
    <xf numFmtId="0" fontId="39" fillId="26" borderId="0" xfId="0" applyFont="1" applyFill="1"/>
    <xf numFmtId="0" fontId="40" fillId="26" borderId="0" xfId="0" applyFont="1" applyFill="1"/>
    <xf numFmtId="0" fontId="3" fillId="26" borderId="0" xfId="0" applyFont="1" applyFill="1" applyAlignment="1">
      <alignment vertical="top"/>
    </xf>
    <xf numFmtId="0" fontId="42" fillId="26" borderId="0" xfId="0" applyFont="1" applyFill="1" applyAlignment="1">
      <alignment vertical="top"/>
    </xf>
    <xf numFmtId="0" fontId="39" fillId="26" borderId="0" xfId="0" applyFont="1" applyFill="1" applyAlignment="1">
      <alignment horizontal="center" vertical="center"/>
    </xf>
    <xf numFmtId="0" fontId="36" fillId="26" borderId="0" xfId="0" applyFont="1" applyFill="1" applyAlignment="1">
      <alignment vertical="center"/>
    </xf>
    <xf numFmtId="0" fontId="0" fillId="26" borderId="0" xfId="0" applyFill="1"/>
    <xf numFmtId="0" fontId="3" fillId="26" borderId="0" xfId="0" applyFont="1" applyFill="1" applyAlignment="1">
      <alignment vertical="center"/>
    </xf>
    <xf numFmtId="0" fontId="36" fillId="26" borderId="0" xfId="0" applyFont="1" applyFill="1" applyAlignment="1">
      <alignment horizontal="left" vertical="center"/>
    </xf>
    <xf numFmtId="0" fontId="39" fillId="26" borderId="0" xfId="0" applyFont="1" applyFill="1" applyAlignment="1">
      <alignment vertical="center"/>
    </xf>
    <xf numFmtId="0" fontId="43" fillId="26" borderId="0" xfId="0" applyFont="1" applyFill="1" applyAlignment="1"/>
    <xf numFmtId="0" fontId="41" fillId="26" borderId="0" xfId="87" applyFont="1" applyFill="1" applyAlignment="1">
      <alignment vertical="center"/>
    </xf>
    <xf numFmtId="0" fontId="43" fillId="26" borderId="0" xfId="87" applyFont="1" applyFill="1"/>
  </cellXfs>
  <cellStyles count="88">
    <cellStyle name="20 % - Accent1" xfId="1" builtinId="30" customBuiltin="1"/>
    <cellStyle name="20 % - Accent1 2" xfId="45"/>
    <cellStyle name="20 % - Accent2" xfId="2" builtinId="34" customBuiltin="1"/>
    <cellStyle name="20 % - Accent2 2" xfId="46"/>
    <cellStyle name="20 % - Accent3" xfId="3" builtinId="38" customBuiltin="1"/>
    <cellStyle name="20 % - Accent3 2" xfId="47"/>
    <cellStyle name="20 % - Accent4" xfId="4" builtinId="42" customBuiltin="1"/>
    <cellStyle name="20 % - Accent4 2" xfId="48"/>
    <cellStyle name="20 % - Accent5" xfId="5" builtinId="46" customBuiltin="1"/>
    <cellStyle name="20 % - Accent5 2" xfId="49"/>
    <cellStyle name="20 % - Accent6" xfId="6" builtinId="50" customBuiltin="1"/>
    <cellStyle name="20 % - Accent6 2" xfId="50"/>
    <cellStyle name="40 % - Accent1" xfId="7" builtinId="31" customBuiltin="1"/>
    <cellStyle name="40 % - Accent1 2" xfId="51"/>
    <cellStyle name="40 % - Accent2" xfId="8" builtinId="35" customBuiltin="1"/>
    <cellStyle name="40 % - Accent2 2" xfId="52"/>
    <cellStyle name="40 % - Accent3" xfId="9" builtinId="39" customBuiltin="1"/>
    <cellStyle name="40 % - Accent3 2" xfId="53"/>
    <cellStyle name="40 % - Accent4" xfId="10" builtinId="43" customBuiltin="1"/>
    <cellStyle name="40 % - Accent4 2" xfId="54"/>
    <cellStyle name="40 % - Accent5" xfId="11" builtinId="47" customBuiltin="1"/>
    <cellStyle name="40 % - Accent5 2" xfId="55"/>
    <cellStyle name="40 % - Accent6" xfId="12" builtinId="51" customBuiltin="1"/>
    <cellStyle name="40 % - Accent6 2" xfId="56"/>
    <cellStyle name="60 % - Accent1" xfId="13" builtinId="32" customBuiltin="1"/>
    <cellStyle name="60 % - Accent1 2" xfId="57"/>
    <cellStyle name="60 % - Accent2" xfId="14" builtinId="36" customBuiltin="1"/>
    <cellStyle name="60 % - Accent2 2" xfId="58"/>
    <cellStyle name="60 % - Accent3" xfId="15" builtinId="40" customBuiltin="1"/>
    <cellStyle name="60 % - Accent3 2" xfId="59"/>
    <cellStyle name="60 % - Accent4" xfId="16" builtinId="44" customBuiltin="1"/>
    <cellStyle name="60 % - Accent4 2" xfId="60"/>
    <cellStyle name="60 % - Accent5" xfId="17" builtinId="48" customBuiltin="1"/>
    <cellStyle name="60 % - Accent5 2" xfId="61"/>
    <cellStyle name="60 % - Accent6" xfId="18" builtinId="52" customBuiltin="1"/>
    <cellStyle name="60 % - Accent6 2" xfId="62"/>
    <cellStyle name="Accent1" xfId="19" builtinId="29" customBuiltin="1"/>
    <cellStyle name="Accent1 2" xfId="63"/>
    <cellStyle name="Accent2" xfId="20" builtinId="33" customBuiltin="1"/>
    <cellStyle name="Accent2 2" xfId="64"/>
    <cellStyle name="Accent3" xfId="21" builtinId="37" customBuiltin="1"/>
    <cellStyle name="Accent3 2" xfId="65"/>
    <cellStyle name="Accent4" xfId="22" builtinId="41" customBuiltin="1"/>
    <cellStyle name="Accent4 2" xfId="66"/>
    <cellStyle name="Accent5" xfId="23" builtinId="45" customBuiltin="1"/>
    <cellStyle name="Accent5 2" xfId="67"/>
    <cellStyle name="Accent6" xfId="24" builtinId="49" customBuiltin="1"/>
    <cellStyle name="Accent6 2" xfId="68"/>
    <cellStyle name="Avertissement" xfId="25" builtinId="11" customBuiltin="1"/>
    <cellStyle name="Avertissement 2" xfId="69"/>
    <cellStyle name="Calcul" xfId="26" builtinId="22" customBuiltin="1"/>
    <cellStyle name="Calcul 2" xfId="70"/>
    <cellStyle name="Cellule liée" xfId="27" builtinId="24" customBuiltin="1"/>
    <cellStyle name="Cellule liée 2" xfId="71"/>
    <cellStyle name="Commentaire" xfId="28" builtinId="10" customBuiltin="1"/>
    <cellStyle name="Commentaire 2" xfId="72"/>
    <cellStyle name="Entrée" xfId="29" builtinId="20" customBuiltin="1"/>
    <cellStyle name="Entrée 2" xfId="73"/>
    <cellStyle name="Insatisfaisant" xfId="30" builtinId="27" customBuiltin="1"/>
    <cellStyle name="Insatisfaisant 2" xfId="74"/>
    <cellStyle name="Neutre" xfId="31" builtinId="28" customBuiltin="1"/>
    <cellStyle name="Neutre 2" xfId="75"/>
    <cellStyle name="Normal" xfId="0" builtinId="0"/>
    <cellStyle name="Normal 2" xfId="42"/>
    <cellStyle name="Normal 3" xfId="44"/>
    <cellStyle name="Normal 4" xfId="87"/>
    <cellStyle name="Pourcentage 2" xfId="43"/>
    <cellStyle name="Pourcentage 3" xfId="76"/>
    <cellStyle name="Satisfaisant" xfId="32" builtinId="26" customBuiltin="1"/>
    <cellStyle name="Satisfaisant 2" xfId="77"/>
    <cellStyle name="Sortie" xfId="33" builtinId="21" customBuiltin="1"/>
    <cellStyle name="Sortie 2" xfId="78"/>
    <cellStyle name="Texte explicatif" xfId="34" builtinId="53" customBuiltin="1"/>
    <cellStyle name="Texte explicatif 2" xfId="79"/>
    <cellStyle name="Titre" xfId="35" builtinId="15" customBuiltin="1"/>
    <cellStyle name="Titre 2" xfId="80"/>
    <cellStyle name="Titre 1" xfId="36" builtinId="16" customBuiltin="1"/>
    <cellStyle name="Titre 1 2" xfId="81"/>
    <cellStyle name="Titre 2" xfId="37" builtinId="17" customBuiltin="1"/>
    <cellStyle name="Titre 2 2" xfId="82"/>
    <cellStyle name="Titre 3" xfId="38" builtinId="18" customBuiltin="1"/>
    <cellStyle name="Titre 3 2" xfId="83"/>
    <cellStyle name="Titre 4" xfId="39" builtinId="19" customBuiltin="1"/>
    <cellStyle name="Titre 4 2" xfId="84"/>
    <cellStyle name="Total" xfId="40" builtinId="25" customBuiltin="1"/>
    <cellStyle name="Total 2" xfId="85"/>
    <cellStyle name="Vérification" xfId="41" builtinId="23" customBuiltin="1"/>
    <cellStyle name="Vérification 2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92D050"/>
  </sheetPr>
  <dimension ref="A1:F30"/>
  <sheetViews>
    <sheetView tabSelected="1" workbookViewId="0">
      <selection sqref="A1:D1"/>
    </sheetView>
  </sheetViews>
  <sheetFormatPr baseColWidth="10" defaultRowHeight="12.75" x14ac:dyDescent="0.2"/>
  <cols>
    <col min="1" max="1" width="26" customWidth="1"/>
    <col min="4" max="4" width="12.140625" customWidth="1"/>
  </cols>
  <sheetData>
    <row r="1" spans="1:6" x14ac:dyDescent="0.2">
      <c r="A1" s="198" t="s">
        <v>241</v>
      </c>
      <c r="B1" s="199"/>
      <c r="C1" s="199"/>
      <c r="D1" s="199"/>
    </row>
    <row r="2" spans="1:6" ht="13.5" thickBot="1" x14ac:dyDescent="0.25">
      <c r="D2" s="137" t="s">
        <v>15</v>
      </c>
      <c r="E2" s="137"/>
      <c r="F2" s="137"/>
    </row>
    <row r="3" spans="1:6" ht="25.5" x14ac:dyDescent="0.2">
      <c r="A3" s="138"/>
      <c r="B3" s="140">
        <v>2007</v>
      </c>
      <c r="C3" s="140">
        <v>2015</v>
      </c>
      <c r="D3" s="140">
        <v>2016</v>
      </c>
      <c r="E3" s="2" t="s">
        <v>142</v>
      </c>
      <c r="F3" s="2" t="s">
        <v>143</v>
      </c>
    </row>
    <row r="4" spans="1:6" ht="13.5" thickBot="1" x14ac:dyDescent="0.25">
      <c r="A4" s="139"/>
      <c r="B4" s="141"/>
      <c r="C4" s="141"/>
      <c r="D4" s="141"/>
      <c r="E4" s="3" t="s">
        <v>0</v>
      </c>
      <c r="F4" s="3" t="s">
        <v>0</v>
      </c>
    </row>
    <row r="5" spans="1:6" ht="13.5" thickBot="1" x14ac:dyDescent="0.25">
      <c r="A5" s="4" t="s">
        <v>1</v>
      </c>
      <c r="B5" s="12">
        <v>5555</v>
      </c>
      <c r="C5" s="13">
        <v>5720</v>
      </c>
      <c r="D5" s="13">
        <v>6490</v>
      </c>
      <c r="E5" s="53"/>
      <c r="F5" s="5"/>
    </row>
    <row r="6" spans="1:6" ht="13.5" thickBot="1" x14ac:dyDescent="0.25">
      <c r="A6" s="6"/>
      <c r="B6" s="7"/>
      <c r="C6" s="7"/>
      <c r="D6" s="7"/>
      <c r="E6" s="7"/>
      <c r="F6" s="7"/>
    </row>
    <row r="7" spans="1:6" ht="26.25" customHeight="1" thickBot="1" x14ac:dyDescent="0.25">
      <c r="A7" s="8" t="s">
        <v>2</v>
      </c>
      <c r="B7" s="9">
        <v>100</v>
      </c>
      <c r="C7" s="9">
        <v>100</v>
      </c>
      <c r="D7" s="9">
        <v>100</v>
      </c>
      <c r="E7" s="9"/>
      <c r="F7" s="9"/>
    </row>
    <row r="8" spans="1:6" ht="13.5" thickBot="1" x14ac:dyDescent="0.25">
      <c r="A8" s="6" t="s">
        <v>3</v>
      </c>
      <c r="B8" s="7">
        <v>50.9</v>
      </c>
      <c r="C8" s="7">
        <v>42.2</v>
      </c>
      <c r="D8" s="14">
        <v>39.652324483068625</v>
      </c>
      <c r="E8" s="14">
        <v>-11.247675516931373</v>
      </c>
      <c r="F8" s="14">
        <v>-2.5476755169313776</v>
      </c>
    </row>
    <row r="9" spans="1:6" ht="13.5" thickBot="1" x14ac:dyDescent="0.25">
      <c r="A9" s="6" t="s">
        <v>4</v>
      </c>
      <c r="B9" s="7">
        <v>9.8000000000000007</v>
      </c>
      <c r="C9" s="7">
        <v>12.5</v>
      </c>
      <c r="D9" s="14">
        <v>17.198055000529372</v>
      </c>
      <c r="E9" s="14">
        <v>7.3980550005293715</v>
      </c>
      <c r="F9" s="14">
        <v>4.6980550005293722</v>
      </c>
    </row>
    <row r="10" spans="1:6" ht="13.5" thickBot="1" x14ac:dyDescent="0.25">
      <c r="A10" s="6" t="s">
        <v>5</v>
      </c>
      <c r="B10" s="7">
        <v>2.9</v>
      </c>
      <c r="C10" s="7">
        <v>1.5</v>
      </c>
      <c r="D10" s="14">
        <v>1.3609963259048017</v>
      </c>
      <c r="E10" s="14">
        <v>-1.5390036740951982</v>
      </c>
      <c r="F10" s="14">
        <v>-0.13900367409519832</v>
      </c>
    </row>
    <row r="11" spans="1:6" ht="30.75" customHeight="1" thickBot="1" x14ac:dyDescent="0.25">
      <c r="A11" s="10" t="s">
        <v>6</v>
      </c>
      <c r="B11" s="7">
        <v>7.8</v>
      </c>
      <c r="C11" s="14">
        <v>8</v>
      </c>
      <c r="D11" s="14">
        <v>7.4471514514822941</v>
      </c>
      <c r="E11" s="14">
        <v>-0.35284854851770575</v>
      </c>
      <c r="F11" s="14">
        <v>-0.55284854851770593</v>
      </c>
    </row>
    <row r="12" spans="1:6" ht="35.25" customHeight="1" thickBot="1" x14ac:dyDescent="0.25">
      <c r="A12" s="10" t="s">
        <v>7</v>
      </c>
      <c r="B12" s="7">
        <v>2.9</v>
      </c>
      <c r="C12" s="14">
        <v>3</v>
      </c>
      <c r="D12" s="14">
        <v>2.9858595481699681</v>
      </c>
      <c r="E12" s="14">
        <v>8.5859548169968214E-2</v>
      </c>
      <c r="F12" s="14">
        <v>-1.4140451830031875E-2</v>
      </c>
    </row>
    <row r="13" spans="1:6" ht="35.25" customHeight="1" thickBot="1" x14ac:dyDescent="0.25">
      <c r="A13" s="10" t="s">
        <v>8</v>
      </c>
      <c r="B13" s="7">
        <v>5.4</v>
      </c>
      <c r="C13" s="14">
        <v>8.8000000000000007</v>
      </c>
      <c r="D13" s="14">
        <v>9.2469042367957996</v>
      </c>
      <c r="E13" s="14">
        <v>3.8469042367957993</v>
      </c>
      <c r="F13" s="14">
        <v>0.44690423679579894</v>
      </c>
    </row>
    <row r="14" spans="1:6" ht="27.75" customHeight="1" thickBot="1" x14ac:dyDescent="0.25">
      <c r="A14" s="10" t="s">
        <v>9</v>
      </c>
      <c r="B14" s="7">
        <v>13.9</v>
      </c>
      <c r="C14" s="14">
        <v>17.8</v>
      </c>
      <c r="D14" s="14">
        <v>16.416545883322613</v>
      </c>
      <c r="E14" s="14">
        <v>2.5165458833226122</v>
      </c>
      <c r="F14" s="14">
        <v>-1.3834541166773882</v>
      </c>
    </row>
    <row r="15" spans="1:6" ht="25.5" customHeight="1" thickBot="1" x14ac:dyDescent="0.25">
      <c r="A15" s="10" t="s">
        <v>10</v>
      </c>
      <c r="B15" s="7">
        <v>2.2999999999999998</v>
      </c>
      <c r="C15" s="14">
        <v>1.7</v>
      </c>
      <c r="D15" s="14">
        <v>1.9990912531401597</v>
      </c>
      <c r="E15" s="14">
        <v>-0.30090874685984015</v>
      </c>
      <c r="F15" s="14">
        <v>0.29909125314015972</v>
      </c>
    </row>
    <row r="16" spans="1:6" ht="13.5" thickBot="1" x14ac:dyDescent="0.25">
      <c r="A16" s="6" t="s">
        <v>11</v>
      </c>
      <c r="B16" s="7">
        <v>4.0999999999999996</v>
      </c>
      <c r="C16" s="14">
        <v>4.4000000000000004</v>
      </c>
      <c r="D16" s="14">
        <v>3.6930718175863628</v>
      </c>
      <c r="E16" s="14">
        <v>-0.40692818241363682</v>
      </c>
      <c r="F16" s="14">
        <v>-0.70692818241363753</v>
      </c>
    </row>
    <row r="17" spans="1:6" ht="13.5" thickBot="1" x14ac:dyDescent="0.25">
      <c r="A17" s="8" t="s">
        <v>12</v>
      </c>
      <c r="B17" s="9">
        <v>12.5</v>
      </c>
      <c r="C17" s="9">
        <v>7.9</v>
      </c>
      <c r="D17" s="54">
        <v>8.5422724529544052</v>
      </c>
      <c r="E17" s="14">
        <v>-3.9577275470455948</v>
      </c>
      <c r="F17" s="14">
        <v>0.64227245295440483</v>
      </c>
    </row>
    <row r="18" spans="1:6" ht="13.5" thickBot="1" x14ac:dyDescent="0.25">
      <c r="A18" s="6" t="s">
        <v>3</v>
      </c>
      <c r="B18" s="7">
        <v>6.5</v>
      </c>
      <c r="C18" s="7">
        <v>3.4</v>
      </c>
      <c r="D18" s="14">
        <v>3.5381375910574571</v>
      </c>
      <c r="E18" s="14">
        <v>-2.9618624089425429</v>
      </c>
      <c r="F18" s="14">
        <v>0.13813759105745715</v>
      </c>
    </row>
    <row r="19" spans="1:6" ht="13.5" thickBot="1" x14ac:dyDescent="0.25">
      <c r="A19" s="6" t="s">
        <v>4</v>
      </c>
      <c r="B19" s="14">
        <v>1.2</v>
      </c>
      <c r="C19" s="14">
        <v>1</v>
      </c>
      <c r="D19" s="14">
        <v>1.4559431437593944</v>
      </c>
      <c r="E19" s="14">
        <v>0.25594314375939442</v>
      </c>
      <c r="F19" s="14">
        <v>0.45594314375939438</v>
      </c>
    </row>
    <row r="20" spans="1:6" ht="13.5" thickBot="1" x14ac:dyDescent="0.25">
      <c r="A20" s="6" t="s">
        <v>13</v>
      </c>
      <c r="B20" s="14">
        <v>0.4</v>
      </c>
      <c r="C20" s="14">
        <v>0.1</v>
      </c>
      <c r="D20" s="14">
        <v>0.13227418572787877</v>
      </c>
      <c r="E20" s="14">
        <v>-0.26772581427212128</v>
      </c>
      <c r="F20" s="14">
        <v>3.2274185727878768E-2</v>
      </c>
    </row>
    <row r="21" spans="1:6" ht="29.25" customHeight="1" thickBot="1" x14ac:dyDescent="0.25">
      <c r="A21" s="10" t="s">
        <v>6</v>
      </c>
      <c r="B21" s="14">
        <v>1</v>
      </c>
      <c r="C21" s="14">
        <v>0.6</v>
      </c>
      <c r="D21" s="14">
        <v>0.64575545334881512</v>
      </c>
      <c r="E21" s="14">
        <v>-0.35424454665118488</v>
      </c>
      <c r="F21" s="14">
        <v>4.5755453348815145E-2</v>
      </c>
    </row>
    <row r="22" spans="1:6" ht="27.75" customHeight="1" thickBot="1" x14ac:dyDescent="0.25">
      <c r="A22" s="10" t="s">
        <v>7</v>
      </c>
      <c r="B22" s="14">
        <v>0.3</v>
      </c>
      <c r="C22" s="14">
        <v>0.2</v>
      </c>
      <c r="D22" s="14">
        <v>0.24022986000187491</v>
      </c>
      <c r="E22" s="14">
        <v>-5.9770139998125082E-2</v>
      </c>
      <c r="F22" s="14">
        <v>4.0229860001874895E-2</v>
      </c>
    </row>
    <row r="23" spans="1:6" ht="34.5" customHeight="1" thickBot="1" x14ac:dyDescent="0.25">
      <c r="A23" s="10" t="s">
        <v>8</v>
      </c>
      <c r="B23" s="14">
        <v>0.6</v>
      </c>
      <c r="C23" s="14">
        <v>0.6</v>
      </c>
      <c r="D23" s="14">
        <v>0.66080577334741253</v>
      </c>
      <c r="E23" s="14">
        <v>6.0805773347412551E-2</v>
      </c>
      <c r="F23" s="14">
        <v>6.0805773347412551E-2</v>
      </c>
    </row>
    <row r="24" spans="1:6" ht="33" customHeight="1" thickBot="1" x14ac:dyDescent="0.25">
      <c r="A24" s="10" t="s">
        <v>9</v>
      </c>
      <c r="B24" s="14">
        <v>1.6</v>
      </c>
      <c r="C24" s="14">
        <v>1.3</v>
      </c>
      <c r="D24" s="14">
        <v>1.3242602483103829</v>
      </c>
      <c r="E24" s="14">
        <v>-0.27573975168961717</v>
      </c>
      <c r="F24" s="14">
        <v>2.426024831038287E-2</v>
      </c>
    </row>
    <row r="25" spans="1:6" ht="22.5" customHeight="1" thickBot="1" x14ac:dyDescent="0.25">
      <c r="A25" s="10" t="s">
        <v>10</v>
      </c>
      <c r="B25" s="14">
        <v>0.3</v>
      </c>
      <c r="C25" s="14">
        <v>0.1</v>
      </c>
      <c r="D25" s="14">
        <v>0.20076565900319537</v>
      </c>
      <c r="E25" s="14">
        <v>-9.9234340996804615E-2</v>
      </c>
      <c r="F25" s="14">
        <v>0.10076565900319537</v>
      </c>
    </row>
    <row r="26" spans="1:6" ht="13.5" thickBot="1" x14ac:dyDescent="0.25">
      <c r="A26" s="6" t="s">
        <v>14</v>
      </c>
      <c r="B26" s="14">
        <v>0.5</v>
      </c>
      <c r="C26" s="14">
        <v>0.4</v>
      </c>
      <c r="D26" s="14">
        <v>0.34410053839799581</v>
      </c>
      <c r="E26" s="14">
        <v>-0.15589946160200419</v>
      </c>
      <c r="F26" s="14">
        <v>-5.5899461602004208E-2</v>
      </c>
    </row>
    <row r="27" spans="1:6" x14ac:dyDescent="0.2">
      <c r="A27" t="s">
        <v>144</v>
      </c>
    </row>
    <row r="28" spans="1:6" x14ac:dyDescent="0.2">
      <c r="A28" t="s">
        <v>223</v>
      </c>
    </row>
    <row r="29" spans="1:6" x14ac:dyDescent="0.2">
      <c r="A29" t="s">
        <v>145</v>
      </c>
    </row>
    <row r="30" spans="1:6" x14ac:dyDescent="0.2">
      <c r="A30" t="s">
        <v>146</v>
      </c>
    </row>
  </sheetData>
  <mergeCells count="5">
    <mergeCell ref="D2:F2"/>
    <mergeCell ref="A3:A4"/>
    <mergeCell ref="B3:B4"/>
    <mergeCell ref="C3:C4"/>
    <mergeCell ref="D3:D4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rgb="FF92D050"/>
  </sheetPr>
  <dimension ref="A1:M8"/>
  <sheetViews>
    <sheetView workbookViewId="0">
      <selection sqref="A1:E1"/>
    </sheetView>
  </sheetViews>
  <sheetFormatPr baseColWidth="10" defaultRowHeight="12.75" x14ac:dyDescent="0.2"/>
  <cols>
    <col min="1" max="1" width="30.5703125" customWidth="1"/>
    <col min="2" max="2" width="12.42578125" bestFit="1" customWidth="1"/>
    <col min="3" max="3" width="12.85546875" customWidth="1"/>
    <col min="4" max="10" width="12.42578125" bestFit="1" customWidth="1"/>
    <col min="11" max="11" width="12.5703125" bestFit="1" customWidth="1"/>
    <col min="12" max="13" width="11.5703125" bestFit="1" customWidth="1"/>
  </cols>
  <sheetData>
    <row r="1" spans="1:13" x14ac:dyDescent="0.2">
      <c r="A1" s="200" t="s">
        <v>90</v>
      </c>
      <c r="B1" s="200"/>
      <c r="C1" s="200"/>
      <c r="D1" s="200"/>
      <c r="E1" s="207"/>
    </row>
    <row r="2" spans="1:13" ht="13.5" thickBot="1" x14ac:dyDescent="0.25">
      <c r="A2" s="190" t="s">
        <v>216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3" x14ac:dyDescent="0.2">
      <c r="A3" s="159"/>
      <c r="B3" s="169">
        <v>2007</v>
      </c>
      <c r="C3" s="169">
        <v>2008</v>
      </c>
      <c r="D3" s="169">
        <v>2009</v>
      </c>
      <c r="E3" s="169">
        <v>2010</v>
      </c>
      <c r="F3" s="169">
        <v>2011</v>
      </c>
      <c r="G3" s="169">
        <v>2012</v>
      </c>
      <c r="H3" s="169">
        <v>2013</v>
      </c>
      <c r="I3" s="169">
        <v>2014</v>
      </c>
      <c r="J3" s="169">
        <v>2015</v>
      </c>
      <c r="K3" s="169">
        <v>2016</v>
      </c>
      <c r="L3" s="43" t="s">
        <v>151</v>
      </c>
      <c r="M3" s="43" t="s">
        <v>152</v>
      </c>
    </row>
    <row r="4" spans="1:13" ht="13.5" thickBot="1" x14ac:dyDescent="0.25">
      <c r="A4" s="193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23" t="s">
        <v>91</v>
      </c>
      <c r="M4" s="23" t="s">
        <v>0</v>
      </c>
    </row>
    <row r="5" spans="1:13" ht="13.5" thickBot="1" x14ac:dyDescent="0.25">
      <c r="A5" s="44" t="s">
        <v>92</v>
      </c>
      <c r="B5" s="7">
        <v>3.3</v>
      </c>
      <c r="C5" s="7">
        <v>3</v>
      </c>
      <c r="D5" s="7">
        <v>2.2999999999999998</v>
      </c>
      <c r="E5" s="7">
        <v>2.1</v>
      </c>
      <c r="F5" s="7">
        <v>2.2000000000000002</v>
      </c>
      <c r="G5" s="7">
        <v>1.8</v>
      </c>
      <c r="H5" s="7">
        <v>1.7</v>
      </c>
      <c r="I5" s="7">
        <v>1.6</v>
      </c>
      <c r="J5" s="7">
        <v>1.6</v>
      </c>
      <c r="K5" s="7">
        <v>1.5</v>
      </c>
      <c r="L5" s="7">
        <f>K5-B5</f>
        <v>-1.7999999999999998</v>
      </c>
      <c r="M5" s="7">
        <f>K5-J5</f>
        <v>-0.10000000000000009</v>
      </c>
    </row>
    <row r="6" spans="1:13" ht="13.5" thickBot="1" x14ac:dyDescent="0.25">
      <c r="A6" s="6" t="s">
        <v>93</v>
      </c>
      <c r="B6" s="7">
        <v>5.0999999999999996</v>
      </c>
      <c r="C6" s="7">
        <v>4.8</v>
      </c>
      <c r="D6" s="7">
        <v>4</v>
      </c>
      <c r="E6" s="7">
        <v>3.6</v>
      </c>
      <c r="F6" s="7">
        <v>3.7</v>
      </c>
      <c r="G6" s="7">
        <v>3.2</v>
      </c>
      <c r="H6" s="7">
        <v>3</v>
      </c>
      <c r="I6" s="7">
        <v>2.7</v>
      </c>
      <c r="J6" s="7">
        <v>2.7</v>
      </c>
      <c r="K6" s="7">
        <v>2.5</v>
      </c>
      <c r="L6" s="7">
        <f t="shared" ref="L6:L8" si="0">K6-B6</f>
        <v>-2.5999999999999996</v>
      </c>
      <c r="M6" s="7">
        <f t="shared" ref="M6:M8" si="1">K6-J6</f>
        <v>-0.20000000000000018</v>
      </c>
    </row>
    <row r="7" spans="1:13" ht="13.5" thickBot="1" x14ac:dyDescent="0.25">
      <c r="A7" s="6" t="s">
        <v>215</v>
      </c>
      <c r="B7" s="7">
        <v>6.1</v>
      </c>
      <c r="C7" s="7">
        <v>5.2</v>
      </c>
      <c r="D7" s="7">
        <v>3.8</v>
      </c>
      <c r="E7" s="7">
        <v>3.7</v>
      </c>
      <c r="F7" s="7">
        <v>3.8</v>
      </c>
      <c r="G7" s="7">
        <v>3.5</v>
      </c>
      <c r="H7" s="7">
        <v>3.1</v>
      </c>
      <c r="I7" s="7">
        <v>2.9</v>
      </c>
      <c r="J7" s="7">
        <v>2.9</v>
      </c>
      <c r="K7" s="7">
        <v>2.9</v>
      </c>
      <c r="L7" s="7">
        <f t="shared" si="0"/>
        <v>-3.1999999999999997</v>
      </c>
      <c r="M7" s="7">
        <f t="shared" si="1"/>
        <v>0</v>
      </c>
    </row>
    <row r="8" spans="1:13" ht="13.5" thickBot="1" x14ac:dyDescent="0.25">
      <c r="A8" s="8" t="s">
        <v>94</v>
      </c>
      <c r="B8" s="54">
        <v>6.5282705852812564</v>
      </c>
      <c r="C8" s="54">
        <v>6.1333417303396329</v>
      </c>
      <c r="D8" s="54">
        <v>5.0981676319645199</v>
      </c>
      <c r="E8" s="54">
        <v>4.8537600367326927</v>
      </c>
      <c r="F8" s="54">
        <v>4.7423954079713315</v>
      </c>
      <c r="G8" s="54">
        <v>4.3103290129449698</v>
      </c>
      <c r="H8" s="54">
        <v>3.9476291628607316</v>
      </c>
      <c r="I8" s="54">
        <v>3.6294403013402254</v>
      </c>
      <c r="J8" s="54">
        <v>3.4520557900009075</v>
      </c>
      <c r="K8" s="54">
        <v>3.5163518133902416</v>
      </c>
      <c r="L8" s="54">
        <f t="shared" si="0"/>
        <v>-3.0119187718910148</v>
      </c>
      <c r="M8" s="54">
        <f t="shared" si="1"/>
        <v>6.4296023389334156E-2</v>
      </c>
    </row>
  </sheetData>
  <mergeCells count="12">
    <mergeCell ref="A2:M2"/>
    <mergeCell ref="F3:F4"/>
    <mergeCell ref="A3:A4"/>
    <mergeCell ref="B3:B4"/>
    <mergeCell ref="C3:C4"/>
    <mergeCell ref="D3:D4"/>
    <mergeCell ref="E3:E4"/>
    <mergeCell ref="K3:K4"/>
    <mergeCell ref="G3:G4"/>
    <mergeCell ref="H3:H4"/>
    <mergeCell ref="I3:I4"/>
    <mergeCell ref="J3:J4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tabColor rgb="FF92D050"/>
  </sheetPr>
  <dimension ref="A1:L46"/>
  <sheetViews>
    <sheetView workbookViewId="0">
      <selection sqref="A1:F1"/>
    </sheetView>
  </sheetViews>
  <sheetFormatPr baseColWidth="10" defaultRowHeight="12.75" x14ac:dyDescent="0.2"/>
  <sheetData>
    <row r="1" spans="1:6" x14ac:dyDescent="0.2">
      <c r="A1" s="200" t="s">
        <v>16</v>
      </c>
      <c r="B1" s="200"/>
      <c r="C1" s="200"/>
      <c r="D1" s="200"/>
      <c r="E1" s="200"/>
      <c r="F1" s="200"/>
    </row>
    <row r="2" spans="1:6" x14ac:dyDescent="0.2">
      <c r="A2" s="11"/>
      <c r="B2" s="11"/>
      <c r="C2" s="11"/>
      <c r="D2" s="11"/>
      <c r="E2" s="11"/>
      <c r="F2" s="11"/>
    </row>
    <row r="3" spans="1:6" ht="45" x14ac:dyDescent="0.2">
      <c r="A3" s="114"/>
      <c r="B3" s="135" t="s">
        <v>19</v>
      </c>
      <c r="C3" s="15" t="s">
        <v>18</v>
      </c>
    </row>
    <row r="4" spans="1:6" x14ac:dyDescent="0.2">
      <c r="A4" s="115">
        <v>39142</v>
      </c>
      <c r="B4" s="116">
        <v>12.3</v>
      </c>
      <c r="C4" s="117">
        <v>6.4</v>
      </c>
    </row>
    <row r="5" spans="1:6" x14ac:dyDescent="0.2">
      <c r="A5" s="115">
        <v>39234</v>
      </c>
      <c r="B5" s="116">
        <v>12.5</v>
      </c>
      <c r="C5" s="117">
        <v>6.5</v>
      </c>
    </row>
    <row r="6" spans="1:6" x14ac:dyDescent="0.2">
      <c r="A6" s="118">
        <v>39326</v>
      </c>
      <c r="B6" s="116">
        <v>12.3</v>
      </c>
      <c r="C6" s="117">
        <v>6.4</v>
      </c>
    </row>
    <row r="7" spans="1:6" x14ac:dyDescent="0.2">
      <c r="A7" s="118">
        <v>39417</v>
      </c>
      <c r="B7" s="116">
        <v>12.5</v>
      </c>
      <c r="C7" s="117">
        <v>6.5</v>
      </c>
    </row>
    <row r="8" spans="1:6" x14ac:dyDescent="0.2">
      <c r="A8" s="115">
        <v>39508</v>
      </c>
      <c r="B8" s="116">
        <v>12.5</v>
      </c>
      <c r="C8" s="117">
        <v>6.7</v>
      </c>
    </row>
    <row r="9" spans="1:6" x14ac:dyDescent="0.2">
      <c r="A9" s="115">
        <v>39600</v>
      </c>
      <c r="B9" s="116">
        <v>11.9</v>
      </c>
      <c r="C9" s="117">
        <v>6</v>
      </c>
    </row>
    <row r="10" spans="1:6" x14ac:dyDescent="0.2">
      <c r="A10" s="118">
        <v>39692</v>
      </c>
      <c r="B10" s="116">
        <v>12.1</v>
      </c>
      <c r="C10" s="117">
        <v>6</v>
      </c>
    </row>
    <row r="11" spans="1:6" x14ac:dyDescent="0.2">
      <c r="A11" s="118">
        <v>39783</v>
      </c>
      <c r="B11" s="116">
        <v>11</v>
      </c>
      <c r="C11" s="117">
        <v>5.2</v>
      </c>
    </row>
    <row r="12" spans="1:6" x14ac:dyDescent="0.2">
      <c r="A12" s="115">
        <v>39873</v>
      </c>
      <c r="B12" s="116">
        <v>10.3</v>
      </c>
      <c r="C12" s="117">
        <v>4.7</v>
      </c>
    </row>
    <row r="13" spans="1:6" x14ac:dyDescent="0.2">
      <c r="A13" s="115">
        <v>39965</v>
      </c>
      <c r="B13" s="116">
        <v>10.3</v>
      </c>
      <c r="C13" s="117">
        <v>4.9000000000000004</v>
      </c>
    </row>
    <row r="14" spans="1:6" x14ac:dyDescent="0.2">
      <c r="A14" s="118">
        <v>40057</v>
      </c>
      <c r="B14" s="116">
        <v>10.1</v>
      </c>
      <c r="C14" s="117">
        <v>4.8</v>
      </c>
    </row>
    <row r="15" spans="1:6" x14ac:dyDescent="0.2">
      <c r="A15" s="118">
        <v>40148</v>
      </c>
      <c r="B15" s="116">
        <v>10.199999999999999</v>
      </c>
      <c r="C15" s="117">
        <v>4.9000000000000004</v>
      </c>
    </row>
    <row r="16" spans="1:6" x14ac:dyDescent="0.2">
      <c r="A16" s="115">
        <v>40238</v>
      </c>
      <c r="B16" s="116">
        <v>10.1</v>
      </c>
      <c r="C16" s="117">
        <v>4.9000000000000004</v>
      </c>
    </row>
    <row r="17" spans="1:12" x14ac:dyDescent="0.2">
      <c r="A17" s="115">
        <v>40330</v>
      </c>
      <c r="B17" s="116">
        <v>10</v>
      </c>
      <c r="C17" s="117">
        <v>4.7</v>
      </c>
    </row>
    <row r="18" spans="1:12" x14ac:dyDescent="0.2">
      <c r="A18" s="118">
        <v>40422</v>
      </c>
      <c r="B18" s="116">
        <v>9.6999999999999993</v>
      </c>
      <c r="C18" s="117">
        <v>4.5999999999999996</v>
      </c>
    </row>
    <row r="19" spans="1:12" x14ac:dyDescent="0.2">
      <c r="A19" s="118">
        <v>40513</v>
      </c>
      <c r="B19" s="116">
        <v>9.6999999999999993</v>
      </c>
      <c r="C19" s="117">
        <v>4.5</v>
      </c>
    </row>
    <row r="20" spans="1:12" x14ac:dyDescent="0.2">
      <c r="A20" s="118">
        <v>40603</v>
      </c>
      <c r="B20" s="116">
        <v>9.9</v>
      </c>
      <c r="C20" s="117">
        <v>4.8</v>
      </c>
    </row>
    <row r="21" spans="1:12" x14ac:dyDescent="0.2">
      <c r="A21" s="118">
        <v>40695</v>
      </c>
      <c r="B21" s="116">
        <v>9.1999999999999993</v>
      </c>
      <c r="C21" s="117">
        <v>4.5</v>
      </c>
    </row>
    <row r="22" spans="1:12" x14ac:dyDescent="0.2">
      <c r="A22" s="118">
        <v>40787</v>
      </c>
      <c r="B22" s="116">
        <v>9.6</v>
      </c>
      <c r="C22" s="117">
        <v>4.7</v>
      </c>
    </row>
    <row r="23" spans="1:12" x14ac:dyDescent="0.2">
      <c r="A23" s="118">
        <v>40878</v>
      </c>
      <c r="B23" s="116">
        <v>9.5</v>
      </c>
      <c r="C23" s="117">
        <v>4.5999999999999996</v>
      </c>
    </row>
    <row r="24" spans="1:12" x14ac:dyDescent="0.2">
      <c r="A24" s="118">
        <v>40969</v>
      </c>
      <c r="B24" s="116">
        <v>9.1</v>
      </c>
      <c r="C24" s="117">
        <v>4.5</v>
      </c>
    </row>
    <row r="25" spans="1:12" x14ac:dyDescent="0.2">
      <c r="A25" s="118">
        <v>41061</v>
      </c>
      <c r="B25" s="116">
        <v>9.1</v>
      </c>
      <c r="C25" s="117">
        <v>4.2</v>
      </c>
    </row>
    <row r="26" spans="1:12" x14ac:dyDescent="0.2">
      <c r="A26" s="118">
        <v>41153</v>
      </c>
      <c r="B26" s="116">
        <v>9</v>
      </c>
      <c r="C26" s="117">
        <v>4.2</v>
      </c>
      <c r="E26" s="194"/>
      <c r="F26" s="195"/>
      <c r="G26" s="195"/>
      <c r="H26" s="195"/>
      <c r="I26" s="195"/>
      <c r="J26" s="195"/>
      <c r="K26" s="195"/>
      <c r="L26" s="195"/>
    </row>
    <row r="27" spans="1:12" x14ac:dyDescent="0.2">
      <c r="A27" s="118">
        <v>41244</v>
      </c>
      <c r="B27" s="116">
        <v>8.9</v>
      </c>
      <c r="C27" s="117">
        <v>4.2</v>
      </c>
      <c r="E27" s="195"/>
      <c r="F27" s="195"/>
      <c r="G27" s="195"/>
      <c r="H27" s="195"/>
      <c r="I27" s="195"/>
      <c r="J27" s="195"/>
      <c r="K27" s="195"/>
      <c r="L27" s="195"/>
    </row>
    <row r="28" spans="1:12" x14ac:dyDescent="0.2">
      <c r="A28" s="118">
        <v>41334</v>
      </c>
      <c r="B28" s="116">
        <v>8.4</v>
      </c>
      <c r="C28" s="117">
        <v>4</v>
      </c>
      <c r="E28" s="195"/>
      <c r="F28" s="195"/>
      <c r="G28" s="195"/>
      <c r="H28" s="195"/>
      <c r="I28" s="195"/>
      <c r="J28" s="195"/>
      <c r="K28" s="195"/>
      <c r="L28" s="195"/>
    </row>
    <row r="29" spans="1:12" x14ac:dyDescent="0.2">
      <c r="A29" s="118">
        <v>41426</v>
      </c>
      <c r="B29" s="116">
        <v>8.6</v>
      </c>
      <c r="C29" s="117">
        <v>4.0999999999999996</v>
      </c>
    </row>
    <row r="30" spans="1:12" x14ac:dyDescent="0.2">
      <c r="A30" s="118">
        <v>41518</v>
      </c>
      <c r="B30" s="116">
        <v>8.5</v>
      </c>
      <c r="C30" s="117">
        <v>3.8</v>
      </c>
    </row>
    <row r="31" spans="1:12" x14ac:dyDescent="0.2">
      <c r="A31" s="118">
        <v>41609</v>
      </c>
      <c r="B31" s="116">
        <v>8.4</v>
      </c>
      <c r="C31" s="117">
        <v>3.9</v>
      </c>
    </row>
    <row r="32" spans="1:12" x14ac:dyDescent="0.2">
      <c r="A32" s="118">
        <v>41699</v>
      </c>
      <c r="B32" s="116">
        <v>8.6999999999999993</v>
      </c>
      <c r="C32" s="117">
        <v>3.8</v>
      </c>
    </row>
    <row r="33" spans="1:8" x14ac:dyDescent="0.2">
      <c r="A33" s="118">
        <v>41791</v>
      </c>
      <c r="B33" s="116">
        <v>8.3000000000000007</v>
      </c>
      <c r="C33" s="117">
        <v>3.6</v>
      </c>
    </row>
    <row r="34" spans="1:8" x14ac:dyDescent="0.2">
      <c r="A34" s="118">
        <v>41883</v>
      </c>
      <c r="B34" s="116">
        <v>8.1999999999999993</v>
      </c>
      <c r="C34" s="117">
        <v>3.5</v>
      </c>
    </row>
    <row r="35" spans="1:8" x14ac:dyDescent="0.2">
      <c r="A35" s="118" t="s">
        <v>17</v>
      </c>
      <c r="B35" s="116">
        <v>8</v>
      </c>
      <c r="C35" s="117">
        <v>3.4</v>
      </c>
    </row>
    <row r="36" spans="1:8" x14ac:dyDescent="0.2">
      <c r="A36" s="118">
        <v>42064</v>
      </c>
      <c r="B36" s="116">
        <v>7.9</v>
      </c>
      <c r="C36" s="117">
        <v>3.3</v>
      </c>
    </row>
    <row r="37" spans="1:8" x14ac:dyDescent="0.2">
      <c r="A37" s="118">
        <v>42156</v>
      </c>
      <c r="B37" s="116">
        <v>7.7</v>
      </c>
      <c r="C37" s="117">
        <v>3.4</v>
      </c>
    </row>
    <row r="38" spans="1:8" x14ac:dyDescent="0.2">
      <c r="A38" s="118">
        <v>42248</v>
      </c>
      <c r="B38" s="116">
        <v>7.9</v>
      </c>
      <c r="C38" s="117">
        <v>3.5</v>
      </c>
    </row>
    <row r="39" spans="1:8" x14ac:dyDescent="0.2">
      <c r="A39" s="118">
        <v>42339</v>
      </c>
      <c r="B39" s="116">
        <v>7.7</v>
      </c>
      <c r="C39" s="117">
        <v>3.3</v>
      </c>
    </row>
    <row r="40" spans="1:8" x14ac:dyDescent="0.2">
      <c r="A40" s="118">
        <v>42430</v>
      </c>
      <c r="B40" s="116">
        <v>8.1999999999999993</v>
      </c>
      <c r="C40" s="117">
        <v>3.5</v>
      </c>
    </row>
    <row r="41" spans="1:8" x14ac:dyDescent="0.2">
      <c r="A41" s="118">
        <v>42522</v>
      </c>
      <c r="B41" s="116">
        <v>8.5</v>
      </c>
      <c r="C41" s="117">
        <v>3.4</v>
      </c>
    </row>
    <row r="42" spans="1:8" x14ac:dyDescent="0.2">
      <c r="A42" s="118">
        <v>42614</v>
      </c>
      <c r="B42" s="116">
        <v>8.8000000000000007</v>
      </c>
      <c r="C42" s="117">
        <v>3.7</v>
      </c>
    </row>
    <row r="43" spans="1:8" x14ac:dyDescent="0.2">
      <c r="A43" s="118">
        <v>42705</v>
      </c>
      <c r="B43" s="116">
        <v>8.6999999999999993</v>
      </c>
      <c r="C43" s="116">
        <v>3.6</v>
      </c>
    </row>
    <row r="44" spans="1:8" x14ac:dyDescent="0.2">
      <c r="A44" s="194" t="s">
        <v>237</v>
      </c>
      <c r="B44" s="195"/>
      <c r="C44" s="195"/>
      <c r="D44" s="195"/>
      <c r="E44" s="195"/>
      <c r="F44" s="195"/>
      <c r="G44" s="195"/>
      <c r="H44" s="195"/>
    </row>
    <row r="45" spans="1:8" x14ac:dyDescent="0.2">
      <c r="A45" s="195"/>
      <c r="B45" s="195"/>
      <c r="C45" s="195"/>
      <c r="D45" s="195"/>
      <c r="E45" s="195"/>
      <c r="F45" s="195"/>
      <c r="G45" s="195"/>
      <c r="H45" s="195"/>
    </row>
    <row r="46" spans="1:8" x14ac:dyDescent="0.2">
      <c r="A46" s="195"/>
      <c r="B46" s="195"/>
      <c r="C46" s="195"/>
      <c r="D46" s="195"/>
      <c r="E46" s="195"/>
      <c r="F46" s="195"/>
      <c r="G46" s="195"/>
      <c r="H46" s="195"/>
    </row>
  </sheetData>
  <mergeCells count="2">
    <mergeCell ref="E26:L28"/>
    <mergeCell ref="A44:H46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tabColor rgb="FF92D050"/>
  </sheetPr>
  <dimension ref="A1:K28"/>
  <sheetViews>
    <sheetView zoomScale="85" zoomScaleNormal="85" workbookViewId="0">
      <selection sqref="A1:K1"/>
    </sheetView>
  </sheetViews>
  <sheetFormatPr baseColWidth="10" defaultRowHeight="12.75" x14ac:dyDescent="0.2"/>
  <sheetData>
    <row r="1" spans="1:11" ht="14.25" x14ac:dyDescent="0.2">
      <c r="A1" s="210" t="s">
        <v>95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3" spans="1:11" x14ac:dyDescent="0.2">
      <c r="A3" s="114"/>
      <c r="B3" s="114"/>
      <c r="C3" s="128" t="s">
        <v>245</v>
      </c>
      <c r="D3" s="128" t="s">
        <v>83</v>
      </c>
      <c r="E3" s="114"/>
      <c r="F3" s="114"/>
      <c r="G3" s="114"/>
      <c r="H3" s="114"/>
      <c r="I3" s="114"/>
      <c r="J3" s="114"/>
    </row>
    <row r="4" spans="1:11" ht="64.5" x14ac:dyDescent="0.25">
      <c r="A4" s="119" t="s">
        <v>96</v>
      </c>
      <c r="B4" s="120" t="s">
        <v>97</v>
      </c>
      <c r="C4" s="121">
        <v>33729.07</v>
      </c>
      <c r="D4" s="122">
        <f>(C4/$C$26)*100</f>
        <v>3.7323060433852042</v>
      </c>
      <c r="E4" s="114"/>
      <c r="F4" s="123" t="s">
        <v>131</v>
      </c>
      <c r="G4" s="114">
        <f t="shared" ref="G4:G25" si="0">ROUND(J5,0)</f>
        <v>14</v>
      </c>
      <c r="H4" s="114"/>
      <c r="I4" s="114"/>
      <c r="J4" s="114"/>
    </row>
    <row r="5" spans="1:11" ht="39" x14ac:dyDescent="0.25">
      <c r="A5" s="119" t="s">
        <v>98</v>
      </c>
      <c r="B5" s="120" t="s">
        <v>99</v>
      </c>
      <c r="C5" s="121">
        <v>72604.06</v>
      </c>
      <c r="D5" s="122">
        <f t="shared" ref="D5:D26" si="1">(C5/$C$26)*100</f>
        <v>8.0340362753050112</v>
      </c>
      <c r="E5" s="114"/>
      <c r="F5" s="123" t="s">
        <v>113</v>
      </c>
      <c r="G5" s="124">
        <f t="shared" si="0"/>
        <v>12</v>
      </c>
      <c r="H5" s="114"/>
      <c r="I5" s="125" t="s">
        <v>153</v>
      </c>
      <c r="J5" s="126">
        <v>13.52</v>
      </c>
    </row>
    <row r="6" spans="1:11" ht="26.25" x14ac:dyDescent="0.25">
      <c r="A6" s="119" t="s">
        <v>100</v>
      </c>
      <c r="B6" s="120" t="s">
        <v>101</v>
      </c>
      <c r="C6" s="121">
        <v>3924.6660000000002</v>
      </c>
      <c r="D6" s="122">
        <f t="shared" si="1"/>
        <v>0.43428575499023359</v>
      </c>
      <c r="E6" s="114"/>
      <c r="F6" s="123" t="s">
        <v>127</v>
      </c>
      <c r="G6" s="124">
        <f t="shared" si="0"/>
        <v>12</v>
      </c>
      <c r="H6" s="114"/>
      <c r="I6" s="125" t="s">
        <v>154</v>
      </c>
      <c r="J6" s="126">
        <v>12.32</v>
      </c>
    </row>
    <row r="7" spans="1:11" ht="39" x14ac:dyDescent="0.25">
      <c r="A7" s="119" t="s">
        <v>102</v>
      </c>
      <c r="B7" s="120" t="s">
        <v>103</v>
      </c>
      <c r="C7" s="121">
        <v>32376.080000000002</v>
      </c>
      <c r="D7" s="122">
        <f t="shared" si="1"/>
        <v>3.5825903010407001</v>
      </c>
      <c r="E7" s="114"/>
      <c r="F7" s="123" t="s">
        <v>129</v>
      </c>
      <c r="G7" s="124">
        <f t="shared" si="0"/>
        <v>11</v>
      </c>
      <c r="H7" s="114"/>
      <c r="I7" s="125" t="s">
        <v>155</v>
      </c>
      <c r="J7" s="126">
        <v>11.79</v>
      </c>
    </row>
    <row r="8" spans="1:11" ht="64.5" x14ac:dyDescent="0.25">
      <c r="A8" s="119" t="s">
        <v>104</v>
      </c>
      <c r="B8" s="120" t="s">
        <v>105</v>
      </c>
      <c r="C8" s="121">
        <v>26637.42</v>
      </c>
      <c r="D8" s="122">
        <f t="shared" si="1"/>
        <v>2.9475761900992201</v>
      </c>
      <c r="E8" s="114"/>
      <c r="F8" s="123" t="s">
        <v>135</v>
      </c>
      <c r="G8" s="124">
        <f t="shared" si="0"/>
        <v>10</v>
      </c>
      <c r="H8" s="114"/>
      <c r="I8" s="125" t="s">
        <v>156</v>
      </c>
      <c r="J8" s="126">
        <v>10.83</v>
      </c>
    </row>
    <row r="9" spans="1:11" ht="64.5" x14ac:dyDescent="0.25">
      <c r="A9" s="119" t="s">
        <v>106</v>
      </c>
      <c r="B9" s="120" t="s">
        <v>107</v>
      </c>
      <c r="C9" s="121">
        <v>11089.21</v>
      </c>
      <c r="D9" s="122">
        <f t="shared" si="1"/>
        <v>1.2270817279980633</v>
      </c>
      <c r="E9" s="114"/>
      <c r="F9" s="123" t="s">
        <v>99</v>
      </c>
      <c r="G9" s="124">
        <f t="shared" si="0"/>
        <v>8</v>
      </c>
      <c r="H9" s="114"/>
      <c r="I9" s="125" t="s">
        <v>157</v>
      </c>
      <c r="J9" s="126">
        <v>9.8699999999999992</v>
      </c>
    </row>
    <row r="10" spans="1:11" ht="51.75" x14ac:dyDescent="0.25">
      <c r="A10" s="119" t="s">
        <v>108</v>
      </c>
      <c r="B10" s="120" t="s">
        <v>109</v>
      </c>
      <c r="C10" s="121">
        <v>32400</v>
      </c>
      <c r="D10" s="122">
        <f t="shared" si="1"/>
        <v>3.5852371798475504</v>
      </c>
      <c r="E10" s="114"/>
      <c r="F10" s="123" t="s">
        <v>117</v>
      </c>
      <c r="G10" s="124">
        <f t="shared" si="0"/>
        <v>8</v>
      </c>
      <c r="H10" s="114"/>
      <c r="I10" s="125" t="s">
        <v>158</v>
      </c>
      <c r="J10" s="126">
        <v>8.23</v>
      </c>
    </row>
    <row r="11" spans="1:11" ht="39" x14ac:dyDescent="0.25">
      <c r="A11" s="119" t="s">
        <v>110</v>
      </c>
      <c r="B11" s="120" t="s">
        <v>111</v>
      </c>
      <c r="C11" s="121">
        <v>5001.1559999999999</v>
      </c>
      <c r="D11" s="122">
        <f t="shared" si="1"/>
        <v>0.55340526029066839</v>
      </c>
      <c r="E11" s="114"/>
      <c r="F11" s="123" t="s">
        <v>97</v>
      </c>
      <c r="G11" s="124">
        <f t="shared" si="0"/>
        <v>4</v>
      </c>
      <c r="H11" s="114"/>
      <c r="I11" s="125" t="s">
        <v>159</v>
      </c>
      <c r="J11" s="126">
        <v>8.0299999999999994</v>
      </c>
    </row>
    <row r="12" spans="1:11" ht="39" x14ac:dyDescent="0.25">
      <c r="A12" s="119" t="s">
        <v>112</v>
      </c>
      <c r="B12" s="120" t="s">
        <v>113</v>
      </c>
      <c r="C12" s="121">
        <v>111300.1</v>
      </c>
      <c r="D12" s="122">
        <f t="shared" si="1"/>
        <v>12.315964711134271</v>
      </c>
      <c r="E12" s="114"/>
      <c r="F12" s="123" t="s">
        <v>103</v>
      </c>
      <c r="G12" s="124">
        <f t="shared" si="0"/>
        <v>4</v>
      </c>
      <c r="H12" s="114"/>
      <c r="I12" s="125" t="s">
        <v>160</v>
      </c>
      <c r="J12" s="126">
        <v>3.73</v>
      </c>
    </row>
    <row r="13" spans="1:11" ht="26.25" x14ac:dyDescent="0.25">
      <c r="A13" s="119" t="s">
        <v>114</v>
      </c>
      <c r="B13" s="120" t="s">
        <v>115</v>
      </c>
      <c r="C13" s="121">
        <v>1147.2750000000001</v>
      </c>
      <c r="D13" s="122">
        <f t="shared" si="1"/>
        <v>0.12695225263918514</v>
      </c>
      <c r="E13" s="114"/>
      <c r="F13" s="123" t="s">
        <v>109</v>
      </c>
      <c r="G13" s="124">
        <f t="shared" si="0"/>
        <v>4</v>
      </c>
      <c r="H13" s="114"/>
      <c r="I13" s="125" t="s">
        <v>161</v>
      </c>
      <c r="J13" s="126">
        <v>3.59</v>
      </c>
    </row>
    <row r="14" spans="1:11" ht="51.75" x14ac:dyDescent="0.25">
      <c r="A14" s="119" t="s">
        <v>116</v>
      </c>
      <c r="B14" s="120" t="s">
        <v>117</v>
      </c>
      <c r="C14" s="121">
        <v>74381.53</v>
      </c>
      <c r="D14" s="122">
        <f t="shared" si="1"/>
        <v>8.2307230509242579</v>
      </c>
      <c r="E14" s="114"/>
      <c r="F14" s="123" t="s">
        <v>105</v>
      </c>
      <c r="G14" s="124">
        <f t="shared" si="0"/>
        <v>3</v>
      </c>
      <c r="H14" s="114"/>
      <c r="I14" s="125" t="s">
        <v>162</v>
      </c>
      <c r="J14" s="126">
        <v>3.58</v>
      </c>
    </row>
    <row r="15" spans="1:11" ht="64.5" x14ac:dyDescent="0.25">
      <c r="A15" s="119" t="s">
        <v>118</v>
      </c>
      <c r="B15" s="120" t="s">
        <v>119</v>
      </c>
      <c r="C15" s="121">
        <v>14555.45</v>
      </c>
      <c r="D15" s="122">
        <f t="shared" si="1"/>
        <v>1.6106401391793836</v>
      </c>
      <c r="E15" s="114"/>
      <c r="F15" s="123" t="s">
        <v>133</v>
      </c>
      <c r="G15" s="124">
        <f t="shared" si="0"/>
        <v>3</v>
      </c>
      <c r="H15" s="114"/>
      <c r="I15" s="125" t="s">
        <v>163</v>
      </c>
      <c r="J15" s="126">
        <v>2.95</v>
      </c>
    </row>
    <row r="16" spans="1:11" ht="51.75" x14ac:dyDescent="0.25">
      <c r="A16" s="119" t="s">
        <v>120</v>
      </c>
      <c r="B16" s="120" t="s">
        <v>121</v>
      </c>
      <c r="C16" s="121">
        <v>5423.9709999999995</v>
      </c>
      <c r="D16" s="122">
        <f t="shared" si="1"/>
        <v>0.60019205221033634</v>
      </c>
      <c r="E16" s="114"/>
      <c r="F16" s="123" t="s">
        <v>119</v>
      </c>
      <c r="G16" s="124">
        <f t="shared" si="0"/>
        <v>2</v>
      </c>
      <c r="H16" s="114"/>
      <c r="I16" s="125" t="s">
        <v>164</v>
      </c>
      <c r="J16" s="126">
        <v>2.5</v>
      </c>
    </row>
    <row r="17" spans="1:10" ht="77.25" x14ac:dyDescent="0.25">
      <c r="A17" s="119" t="s">
        <v>122</v>
      </c>
      <c r="B17" s="120" t="s">
        <v>123</v>
      </c>
      <c r="C17" s="121">
        <v>10942.55</v>
      </c>
      <c r="D17" s="122">
        <f t="shared" si="1"/>
        <v>1.2108529969858275</v>
      </c>
      <c r="E17" s="114"/>
      <c r="F17" s="123" t="s">
        <v>137</v>
      </c>
      <c r="G17" s="124">
        <f t="shared" si="0"/>
        <v>2</v>
      </c>
      <c r="H17" s="114"/>
      <c r="I17" s="125" t="s">
        <v>165</v>
      </c>
      <c r="J17" s="126">
        <v>1.93</v>
      </c>
    </row>
    <row r="18" spans="1:10" ht="64.5" x14ac:dyDescent="0.25">
      <c r="A18" s="119" t="s">
        <v>124</v>
      </c>
      <c r="B18" s="120" t="s">
        <v>125</v>
      </c>
      <c r="C18" s="121">
        <v>12306.27</v>
      </c>
      <c r="D18" s="122">
        <f t="shared" si="1"/>
        <v>1.3617560725074851</v>
      </c>
      <c r="E18" s="114"/>
      <c r="F18" s="123" t="s">
        <v>107</v>
      </c>
      <c r="G18" s="124">
        <f t="shared" si="0"/>
        <v>1</v>
      </c>
      <c r="H18" s="114"/>
      <c r="I18" s="125" t="s">
        <v>166</v>
      </c>
      <c r="J18" s="126">
        <v>1.61</v>
      </c>
    </row>
    <row r="19" spans="1:10" ht="39" customHeight="1" x14ac:dyDescent="0.25">
      <c r="A19" s="119" t="s">
        <v>126</v>
      </c>
      <c r="B19" s="120" t="s">
        <v>127</v>
      </c>
      <c r="C19" s="121">
        <v>106547</v>
      </c>
      <c r="D19" s="122">
        <f t="shared" si="1"/>
        <v>11.790008203741262</v>
      </c>
      <c r="E19" s="114"/>
      <c r="F19" s="123" t="s">
        <v>111</v>
      </c>
      <c r="G19" s="124">
        <f t="shared" si="0"/>
        <v>1</v>
      </c>
      <c r="H19" s="114"/>
      <c r="I19" s="125" t="s">
        <v>167</v>
      </c>
      <c r="J19" s="126">
        <v>1.36</v>
      </c>
    </row>
    <row r="20" spans="1:10" ht="39" x14ac:dyDescent="0.25">
      <c r="A20" s="119" t="s">
        <v>128</v>
      </c>
      <c r="B20" s="120" t="s">
        <v>129</v>
      </c>
      <c r="C20" s="121">
        <v>97849.02</v>
      </c>
      <c r="D20" s="122">
        <f t="shared" si="1"/>
        <v>10.827529151717487</v>
      </c>
      <c r="E20" s="114"/>
      <c r="F20" s="123" t="s">
        <v>121</v>
      </c>
      <c r="G20" s="124">
        <f t="shared" si="0"/>
        <v>1</v>
      </c>
      <c r="H20" s="114"/>
      <c r="I20" s="125" t="s">
        <v>168</v>
      </c>
      <c r="J20" s="126">
        <v>1.23</v>
      </c>
    </row>
    <row r="21" spans="1:10" ht="77.25" x14ac:dyDescent="0.25">
      <c r="A21" s="119" t="s">
        <v>130</v>
      </c>
      <c r="B21" s="120" t="s">
        <v>131</v>
      </c>
      <c r="C21" s="121">
        <v>122190.5</v>
      </c>
      <c r="D21" s="122">
        <f t="shared" si="1"/>
        <v>13.521047025437102</v>
      </c>
      <c r="E21" s="114"/>
      <c r="F21" s="123" t="s">
        <v>185</v>
      </c>
      <c r="G21" s="124">
        <f t="shared" si="0"/>
        <v>1</v>
      </c>
      <c r="H21" s="114"/>
      <c r="I21" s="125" t="s">
        <v>169</v>
      </c>
      <c r="J21" s="126">
        <v>1.21</v>
      </c>
    </row>
    <row r="22" spans="1:10" ht="64.5" x14ac:dyDescent="0.25">
      <c r="A22" s="119" t="s">
        <v>132</v>
      </c>
      <c r="B22" s="120" t="s">
        <v>133</v>
      </c>
      <c r="C22" s="121">
        <v>22604.47</v>
      </c>
      <c r="D22" s="122">
        <f t="shared" si="1"/>
        <v>2.5013082183564372</v>
      </c>
      <c r="E22" s="114"/>
      <c r="F22" s="123" t="s">
        <v>125</v>
      </c>
      <c r="G22" s="124">
        <f t="shared" si="0"/>
        <v>1</v>
      </c>
      <c r="H22" s="114"/>
      <c r="I22" s="125" t="s">
        <v>170</v>
      </c>
      <c r="J22" s="126">
        <v>0.6</v>
      </c>
    </row>
    <row r="23" spans="1:10" ht="64.5" x14ac:dyDescent="0.25">
      <c r="A23" s="119" t="s">
        <v>134</v>
      </c>
      <c r="B23" s="120" t="s">
        <v>135</v>
      </c>
      <c r="C23" s="121">
        <v>89209.25</v>
      </c>
      <c r="D23" s="122">
        <f t="shared" si="1"/>
        <v>9.8714913545158982</v>
      </c>
      <c r="E23" s="114"/>
      <c r="F23" s="123" t="s">
        <v>101</v>
      </c>
      <c r="G23" s="124">
        <f t="shared" si="0"/>
        <v>0</v>
      </c>
      <c r="H23" s="114"/>
      <c r="I23" s="125" t="s">
        <v>171</v>
      </c>
      <c r="J23" s="126">
        <v>0.55000000000000004</v>
      </c>
    </row>
    <row r="24" spans="1:10" ht="26.25" x14ac:dyDescent="0.25">
      <c r="A24" s="119" t="s">
        <v>136</v>
      </c>
      <c r="B24" s="120" t="s">
        <v>137</v>
      </c>
      <c r="C24" s="121">
        <v>17421.84</v>
      </c>
      <c r="D24" s="122">
        <f t="shared" si="1"/>
        <v>1.9278218675726928</v>
      </c>
      <c r="E24" s="114"/>
      <c r="F24" s="123" t="s">
        <v>115</v>
      </c>
      <c r="G24" s="124">
        <f t="shared" si="0"/>
        <v>0</v>
      </c>
      <c r="H24" s="114"/>
      <c r="I24" s="125" t="s">
        <v>172</v>
      </c>
      <c r="J24" s="126">
        <v>0.43</v>
      </c>
    </row>
    <row r="25" spans="1:10" ht="26.25" x14ac:dyDescent="0.25">
      <c r="A25" s="127" t="s">
        <v>175</v>
      </c>
      <c r="B25" s="120" t="s">
        <v>138</v>
      </c>
      <c r="C25" s="121">
        <v>65.014139999999998</v>
      </c>
      <c r="D25" s="122">
        <f t="shared" si="1"/>
        <v>7.1941701217226491E-3</v>
      </c>
      <c r="E25" s="114"/>
      <c r="F25" s="123" t="s">
        <v>138</v>
      </c>
      <c r="G25" s="124">
        <f t="shared" si="0"/>
        <v>0</v>
      </c>
      <c r="H25" s="114"/>
      <c r="I25" s="125" t="s">
        <v>173</v>
      </c>
      <c r="J25" s="126">
        <v>0.13</v>
      </c>
    </row>
    <row r="26" spans="1:10" ht="24" customHeight="1" x14ac:dyDescent="0.25">
      <c r="A26" s="114"/>
      <c r="B26" s="114"/>
      <c r="C26" s="128">
        <f>SUM(C4:C25)</f>
        <v>903705.90214000002</v>
      </c>
      <c r="D26" s="124">
        <f t="shared" si="1"/>
        <v>100</v>
      </c>
      <c r="E26" s="114"/>
      <c r="F26" s="114"/>
      <c r="G26" s="114"/>
      <c r="H26" s="114"/>
      <c r="I26" s="125" t="s">
        <v>174</v>
      </c>
      <c r="J26" s="126">
        <v>0.01</v>
      </c>
    </row>
    <row r="27" spans="1:10" x14ac:dyDescent="0.2">
      <c r="A27" s="194" t="s">
        <v>238</v>
      </c>
      <c r="B27" s="195"/>
      <c r="C27" s="195"/>
      <c r="D27" s="195"/>
      <c r="E27" s="195"/>
      <c r="F27" s="195"/>
      <c r="G27" s="195"/>
      <c r="H27" s="195"/>
      <c r="I27" s="195"/>
      <c r="J27" s="195"/>
    </row>
    <row r="28" spans="1:10" ht="57.75" customHeight="1" x14ac:dyDescent="0.2">
      <c r="A28" s="195"/>
      <c r="B28" s="195"/>
      <c r="C28" s="195"/>
      <c r="D28" s="195"/>
      <c r="E28" s="195"/>
      <c r="F28" s="195"/>
      <c r="G28" s="195"/>
      <c r="H28" s="195"/>
      <c r="I28" s="195"/>
      <c r="J28" s="195"/>
    </row>
  </sheetData>
  <sortState ref="F7:G28">
    <sortCondition descending="1" ref="G8:G29"/>
    <sortCondition ref="F8:F29"/>
  </sortState>
  <mergeCells count="2">
    <mergeCell ref="A27:J28"/>
    <mergeCell ref="A1:K1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tabColor rgb="FFFFC000"/>
  </sheetPr>
  <dimension ref="A1:J21"/>
  <sheetViews>
    <sheetView workbookViewId="0">
      <selection sqref="A1:G1"/>
    </sheetView>
  </sheetViews>
  <sheetFormatPr baseColWidth="10" defaultRowHeight="12.75" x14ac:dyDescent="0.2"/>
  <cols>
    <col min="1" max="1" width="17" customWidth="1"/>
    <col min="7" max="7" width="12.7109375" customWidth="1"/>
    <col min="9" max="10" width="11.42578125" style="96"/>
  </cols>
  <sheetData>
    <row r="1" spans="1:7" x14ac:dyDescent="0.2">
      <c r="A1" s="200" t="s">
        <v>202</v>
      </c>
      <c r="B1" s="207"/>
      <c r="C1" s="207"/>
      <c r="D1" s="207"/>
      <c r="E1" s="207"/>
      <c r="F1" s="207"/>
      <c r="G1" s="207"/>
    </row>
    <row r="2" spans="1:7" ht="13.5" thickBot="1" x14ac:dyDescent="0.25">
      <c r="A2" s="197" t="s">
        <v>186</v>
      </c>
      <c r="B2" s="196"/>
      <c r="C2" s="196"/>
      <c r="D2" s="196"/>
      <c r="E2" s="196"/>
      <c r="F2" s="196"/>
      <c r="G2" s="196"/>
    </row>
    <row r="3" spans="1:7" ht="26.25" thickBot="1" x14ac:dyDescent="0.25">
      <c r="A3" s="52"/>
      <c r="B3" s="72" t="s">
        <v>187</v>
      </c>
      <c r="C3" s="74" t="s">
        <v>188</v>
      </c>
      <c r="D3" s="74" t="s">
        <v>189</v>
      </c>
      <c r="E3" s="74" t="s">
        <v>190</v>
      </c>
      <c r="F3" s="75" t="s">
        <v>191</v>
      </c>
      <c r="G3" s="75" t="s">
        <v>141</v>
      </c>
    </row>
    <row r="4" spans="1:7" ht="13.5" thickBot="1" x14ac:dyDescent="0.25">
      <c r="A4" s="39" t="s">
        <v>3</v>
      </c>
      <c r="B4" s="50">
        <v>1.7324716709994274</v>
      </c>
      <c r="C4" s="50">
        <v>2.221895433171428</v>
      </c>
      <c r="D4" s="50">
        <v>2.0290749716932206</v>
      </c>
      <c r="E4" s="50">
        <v>2.0177775919064866</v>
      </c>
      <c r="F4" s="50">
        <v>1.9758789937372097</v>
      </c>
      <c r="G4" s="28">
        <v>3.5</v>
      </c>
    </row>
    <row r="5" spans="1:7" ht="13.5" thickBot="1" x14ac:dyDescent="0.25">
      <c r="A5" s="27" t="s">
        <v>4</v>
      </c>
      <c r="B5" s="50">
        <v>0.91758072441268235</v>
      </c>
      <c r="C5" s="50">
        <v>0.8798545074944869</v>
      </c>
      <c r="D5" s="50">
        <v>1.4089101863556577</v>
      </c>
      <c r="E5" s="50">
        <v>0.95539034676921797</v>
      </c>
      <c r="F5" s="50">
        <v>1.0191110748282726</v>
      </c>
      <c r="G5" s="28">
        <v>1.5</v>
      </c>
    </row>
    <row r="6" spans="1:7" ht="13.5" thickBot="1" x14ac:dyDescent="0.25">
      <c r="A6" s="27" t="s">
        <v>195</v>
      </c>
      <c r="B6" s="50">
        <v>9.4420241842222696E-2</v>
      </c>
      <c r="C6" s="50">
        <v>6.3129862488505661E-2</v>
      </c>
      <c r="D6" s="50">
        <v>0.1034707591938321</v>
      </c>
      <c r="E6" s="50">
        <v>4.8027992731042093E-2</v>
      </c>
      <c r="F6" s="50">
        <v>6.8721719099444939E-2</v>
      </c>
      <c r="G6" s="28">
        <v>0.1</v>
      </c>
    </row>
    <row r="7" spans="1:7" ht="26.25" thickBot="1" x14ac:dyDescent="0.25">
      <c r="A7" s="34" t="s">
        <v>196</v>
      </c>
      <c r="B7" s="50">
        <v>0.24968563295053567</v>
      </c>
      <c r="C7" s="50">
        <v>0.51389469651130093</v>
      </c>
      <c r="D7" s="50">
        <v>0.37424029555021832</v>
      </c>
      <c r="E7" s="50">
        <v>0.31528891826092104</v>
      </c>
      <c r="F7" s="50">
        <v>0.32798236327626529</v>
      </c>
      <c r="G7" s="28">
        <v>0.6</v>
      </c>
    </row>
    <row r="8" spans="1:7" ht="39" thickBot="1" x14ac:dyDescent="0.25">
      <c r="A8" s="34" t="s">
        <v>197</v>
      </c>
      <c r="B8" s="50">
        <v>0.10717396283119068</v>
      </c>
      <c r="C8" s="50">
        <v>0.11222448409012184</v>
      </c>
      <c r="D8" s="50">
        <v>0.15693567826169624</v>
      </c>
      <c r="E8" s="50">
        <v>0.11402006392881743</v>
      </c>
      <c r="F8" s="50">
        <v>0.11979849704176213</v>
      </c>
      <c r="G8" s="28">
        <v>0.2</v>
      </c>
    </row>
    <row r="9" spans="1:7" ht="39" thickBot="1" x14ac:dyDescent="0.25">
      <c r="A9" s="34" t="s">
        <v>198</v>
      </c>
      <c r="B9" s="50">
        <v>1.0724578743949993</v>
      </c>
      <c r="C9" s="50">
        <v>1.3482064748796398</v>
      </c>
      <c r="D9" s="50">
        <v>1.0712164264926394</v>
      </c>
      <c r="E9" s="50">
        <v>0.76762472351197919</v>
      </c>
      <c r="F9" s="50">
        <v>0.93322003644298634</v>
      </c>
      <c r="G9" s="28">
        <v>0.7</v>
      </c>
    </row>
    <row r="10" spans="1:7" ht="39" thickBot="1" x14ac:dyDescent="0.25">
      <c r="A10" s="34" t="s">
        <v>9</v>
      </c>
      <c r="B10" s="50">
        <v>1.8503688537306273</v>
      </c>
      <c r="C10" s="50">
        <v>3.1139374315588282</v>
      </c>
      <c r="D10" s="50">
        <v>2.0095599227853289</v>
      </c>
      <c r="E10" s="50">
        <v>1.8153142269304281</v>
      </c>
      <c r="F10" s="50">
        <v>1.9643378214380096</v>
      </c>
      <c r="G10" s="28">
        <v>1.3</v>
      </c>
    </row>
    <row r="11" spans="1:7" ht="13.5" thickBot="1" x14ac:dyDescent="0.25">
      <c r="A11" s="27" t="s">
        <v>10</v>
      </c>
      <c r="B11" s="50">
        <v>6.9351512336662174E-2</v>
      </c>
      <c r="C11" s="50">
        <v>0.64818686835331929</v>
      </c>
      <c r="D11" s="50">
        <v>0.23025024379177669</v>
      </c>
      <c r="E11" s="50">
        <v>0.10738681635027432</v>
      </c>
      <c r="F11" s="50">
        <v>0.16544844862394406</v>
      </c>
      <c r="G11" s="28">
        <v>0.2</v>
      </c>
    </row>
    <row r="12" spans="1:7" ht="13.5" thickBot="1" x14ac:dyDescent="0.25">
      <c r="A12" s="27" t="s">
        <v>199</v>
      </c>
      <c r="B12" s="50">
        <v>0.36533489956221854</v>
      </c>
      <c r="C12" s="50">
        <v>2.8038983859373889</v>
      </c>
      <c r="D12" s="50">
        <v>0.17364670541151081</v>
      </c>
      <c r="E12" s="50">
        <v>7.3748653915581816E-2</v>
      </c>
      <c r="F12" s="50">
        <v>0.38040593189798083</v>
      </c>
      <c r="G12" s="28">
        <v>0.3</v>
      </c>
    </row>
    <row r="13" spans="1:7" ht="13.5" thickBot="1" x14ac:dyDescent="0.25">
      <c r="A13" s="29" t="s">
        <v>200</v>
      </c>
      <c r="B13" s="77">
        <v>6.4588453730605666</v>
      </c>
      <c r="C13" s="77">
        <v>11.705228144485019</v>
      </c>
      <c r="D13" s="77">
        <v>7.5573051895358789</v>
      </c>
      <c r="E13" s="77">
        <v>6.2145793343047488</v>
      </c>
      <c r="F13" s="77">
        <v>6.9549048863858767</v>
      </c>
      <c r="G13" s="30">
        <v>8.5</v>
      </c>
    </row>
    <row r="14" spans="1:7" x14ac:dyDescent="0.2">
      <c r="A14" s="52" t="s">
        <v>201</v>
      </c>
    </row>
    <row r="15" spans="1:7" x14ac:dyDescent="0.2">
      <c r="A15" s="52" t="s">
        <v>193</v>
      </c>
    </row>
    <row r="16" spans="1:7" x14ac:dyDescent="0.2">
      <c r="A16" s="150" t="s">
        <v>194</v>
      </c>
      <c r="B16" s="150"/>
      <c r="C16" s="150"/>
      <c r="D16" s="150"/>
      <c r="E16" s="150"/>
      <c r="F16" s="150"/>
    </row>
    <row r="20" s="96" customFormat="1" x14ac:dyDescent="0.2"/>
    <row r="21" s="96" customFormat="1" x14ac:dyDescent="0.2"/>
  </sheetData>
  <mergeCells count="2">
    <mergeCell ref="A16:F16"/>
    <mergeCell ref="A2:G2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tabColor rgb="FFFFC000"/>
  </sheetPr>
  <dimension ref="A1:H29"/>
  <sheetViews>
    <sheetView workbookViewId="0">
      <selection sqref="A1:F1"/>
    </sheetView>
  </sheetViews>
  <sheetFormatPr baseColWidth="10" defaultRowHeight="12.75" x14ac:dyDescent="0.2"/>
  <cols>
    <col min="1" max="1" width="16.7109375" style="81" customWidth="1"/>
    <col min="2" max="16384" width="11.42578125" style="81"/>
  </cols>
  <sheetData>
    <row r="1" spans="1:7" ht="15" x14ac:dyDescent="0.2">
      <c r="A1" s="212" t="s">
        <v>214</v>
      </c>
      <c r="B1" s="213"/>
      <c r="C1" s="213"/>
      <c r="D1" s="213"/>
      <c r="E1" s="213"/>
      <c r="F1" s="213"/>
      <c r="G1" s="132"/>
    </row>
    <row r="3" spans="1:7" x14ac:dyDescent="0.2">
      <c r="A3" s="130"/>
      <c r="B3" s="130">
        <v>2012</v>
      </c>
      <c r="C3" s="130">
        <v>2013</v>
      </c>
      <c r="D3" s="130">
        <v>2014</v>
      </c>
      <c r="E3" s="130">
        <v>2015</v>
      </c>
      <c r="F3" s="130">
        <v>2016</v>
      </c>
    </row>
    <row r="4" spans="1:7" x14ac:dyDescent="0.2">
      <c r="A4" s="130" t="s">
        <v>187</v>
      </c>
      <c r="B4" s="129">
        <v>1.8</v>
      </c>
      <c r="C4" s="129">
        <v>1.7</v>
      </c>
      <c r="D4" s="129">
        <v>1.4</v>
      </c>
      <c r="E4" s="130">
        <v>1.5</v>
      </c>
      <c r="F4" s="129">
        <v>1.7324716709994274</v>
      </c>
    </row>
    <row r="5" spans="1:7" x14ac:dyDescent="0.2">
      <c r="A5" s="131" t="s">
        <v>188</v>
      </c>
      <c r="B5" s="129">
        <v>3</v>
      </c>
      <c r="C5" s="129">
        <v>2.6</v>
      </c>
      <c r="D5" s="129">
        <v>2.2000000000000002</v>
      </c>
      <c r="E5" s="129">
        <v>2.2000000000000002</v>
      </c>
      <c r="F5" s="129">
        <v>2.221895433171428</v>
      </c>
    </row>
    <row r="6" spans="1:7" x14ac:dyDescent="0.2">
      <c r="A6" s="130" t="s">
        <v>189</v>
      </c>
      <c r="B6" s="129">
        <v>2.1</v>
      </c>
      <c r="C6" s="129">
        <v>2.2000000000000002</v>
      </c>
      <c r="D6" s="129">
        <v>1.9</v>
      </c>
      <c r="E6" s="129">
        <v>2</v>
      </c>
      <c r="F6" s="129">
        <v>2.0290749716932206</v>
      </c>
    </row>
    <row r="7" spans="1:7" x14ac:dyDescent="0.2">
      <c r="A7" s="130" t="s">
        <v>213</v>
      </c>
      <c r="B7" s="129">
        <v>2.2000000000000002</v>
      </c>
      <c r="C7" s="129">
        <v>2.1</v>
      </c>
      <c r="D7" s="129">
        <v>2</v>
      </c>
      <c r="E7" s="130">
        <v>1.9</v>
      </c>
      <c r="F7" s="129">
        <v>2.0177775919064866</v>
      </c>
    </row>
    <row r="8" spans="1:7" x14ac:dyDescent="0.2">
      <c r="A8" s="130" t="s">
        <v>191</v>
      </c>
      <c r="B8" s="129">
        <v>2.1</v>
      </c>
      <c r="C8" s="129">
        <v>2</v>
      </c>
      <c r="D8" s="129">
        <v>1.8</v>
      </c>
      <c r="E8" s="129">
        <v>1.9</v>
      </c>
      <c r="F8" s="129">
        <v>1.9758789937372097</v>
      </c>
    </row>
    <row r="9" spans="1:7" x14ac:dyDescent="0.2">
      <c r="A9" s="130" t="s">
        <v>141</v>
      </c>
      <c r="B9" s="129">
        <v>4.3</v>
      </c>
      <c r="C9" s="129">
        <v>3.9</v>
      </c>
      <c r="D9" s="129">
        <v>3.6</v>
      </c>
      <c r="E9" s="129">
        <v>3.4</v>
      </c>
      <c r="F9" s="129">
        <v>3.5</v>
      </c>
    </row>
    <row r="10" spans="1:7" x14ac:dyDescent="0.2">
      <c r="A10" s="83" t="s">
        <v>203</v>
      </c>
    </row>
    <row r="11" spans="1:7" x14ac:dyDescent="0.2">
      <c r="A11" s="82" t="s">
        <v>194</v>
      </c>
      <c r="B11" s="82"/>
      <c r="C11" s="82"/>
      <c r="D11" s="82"/>
      <c r="E11" s="82"/>
    </row>
    <row r="29" spans="8:8" x14ac:dyDescent="0.2">
      <c r="H29" s="82"/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tabColor rgb="FFFFC000"/>
  </sheetPr>
  <dimension ref="A1:R18"/>
  <sheetViews>
    <sheetView workbookViewId="0">
      <selection sqref="A1:G1"/>
    </sheetView>
  </sheetViews>
  <sheetFormatPr baseColWidth="10" defaultRowHeight="12.75" x14ac:dyDescent="0.2"/>
  <cols>
    <col min="9" max="18" width="11.42578125" style="96"/>
  </cols>
  <sheetData>
    <row r="1" spans="1:16" x14ac:dyDescent="0.2">
      <c r="A1" s="200" t="s">
        <v>207</v>
      </c>
      <c r="B1" s="200"/>
      <c r="C1" s="200"/>
      <c r="D1" s="200"/>
      <c r="E1" s="200"/>
      <c r="F1" s="200"/>
      <c r="G1" s="200"/>
      <c r="H1" s="11"/>
      <c r="I1" s="106"/>
    </row>
    <row r="2" spans="1:16" ht="13.5" thickBot="1" x14ac:dyDescent="0.25">
      <c r="A2" s="197" t="s">
        <v>186</v>
      </c>
      <c r="B2" s="197"/>
      <c r="C2" s="197"/>
      <c r="D2" s="197"/>
      <c r="E2" s="197"/>
      <c r="F2" s="197"/>
      <c r="G2" s="197"/>
    </row>
    <row r="3" spans="1:16" ht="39" thickBot="1" x14ac:dyDescent="0.25">
      <c r="A3" s="52"/>
      <c r="B3" s="72" t="s">
        <v>187</v>
      </c>
      <c r="C3" s="74" t="s">
        <v>188</v>
      </c>
      <c r="D3" s="74" t="s">
        <v>189</v>
      </c>
      <c r="E3" s="74" t="s">
        <v>190</v>
      </c>
      <c r="F3" s="75" t="s">
        <v>191</v>
      </c>
      <c r="G3" s="75" t="s">
        <v>141</v>
      </c>
    </row>
    <row r="4" spans="1:16" ht="13.5" thickBot="1" x14ac:dyDescent="0.25">
      <c r="A4" s="76" t="s">
        <v>20</v>
      </c>
      <c r="B4" s="77">
        <v>1.7324716709994274</v>
      </c>
      <c r="C4" s="77">
        <v>2.221895433171428</v>
      </c>
      <c r="D4" s="77">
        <v>2.0290749716932206</v>
      </c>
      <c r="E4" s="77">
        <v>2.0177775919064866</v>
      </c>
      <c r="F4" s="77">
        <v>1.9758789937372097</v>
      </c>
      <c r="G4" s="30">
        <v>3.5</v>
      </c>
    </row>
    <row r="5" spans="1:16" ht="13.5" thickBot="1" x14ac:dyDescent="0.25">
      <c r="A5" s="29" t="s">
        <v>31</v>
      </c>
      <c r="B5" s="28"/>
      <c r="C5" s="28"/>
      <c r="D5" s="28"/>
      <c r="E5" s="28"/>
      <c r="F5" s="28"/>
      <c r="G5" s="28"/>
      <c r="I5" s="105"/>
      <c r="J5" s="105"/>
      <c r="K5" s="105"/>
      <c r="L5" s="105"/>
      <c r="M5" s="105"/>
      <c r="N5" s="105"/>
      <c r="O5" s="105"/>
    </row>
    <row r="6" spans="1:16" ht="13.5" thickBot="1" x14ac:dyDescent="0.25">
      <c r="A6" s="27" t="s">
        <v>63</v>
      </c>
      <c r="B6" s="50">
        <v>1.9031485907456747</v>
      </c>
      <c r="C6" s="50">
        <v>2.1429786523095489</v>
      </c>
      <c r="D6" s="50">
        <v>2.4044386880996615</v>
      </c>
      <c r="E6" s="50">
        <v>2.2033274890049106</v>
      </c>
      <c r="F6" s="50">
        <v>2.1</v>
      </c>
      <c r="G6" s="28">
        <v>3.8</v>
      </c>
    </row>
    <row r="7" spans="1:16" ht="13.5" thickBot="1" x14ac:dyDescent="0.25">
      <c r="A7" s="27" t="s">
        <v>64</v>
      </c>
      <c r="B7" s="50">
        <v>1.4771618475412813</v>
      </c>
      <c r="C7" s="50">
        <v>1.9066921277648592</v>
      </c>
      <c r="D7" s="50">
        <v>2.0203678715750968</v>
      </c>
      <c r="E7" s="50">
        <v>1.7508810332015088</v>
      </c>
      <c r="F7" s="50">
        <v>1.7</v>
      </c>
      <c r="G7" s="28">
        <v>3.3</v>
      </c>
    </row>
    <row r="8" spans="1:16" ht="13.5" thickBot="1" x14ac:dyDescent="0.25">
      <c r="A8" s="29" t="s">
        <v>65</v>
      </c>
      <c r="B8" s="50"/>
      <c r="C8" s="50"/>
      <c r="D8" s="50"/>
      <c r="E8" s="50"/>
      <c r="F8" s="50"/>
      <c r="G8" s="30"/>
      <c r="J8" s="105"/>
      <c r="K8" s="105"/>
      <c r="L8" s="105"/>
      <c r="M8" s="105"/>
      <c r="N8" s="105"/>
      <c r="O8" s="105"/>
      <c r="P8" s="105"/>
    </row>
    <row r="9" spans="1:16" ht="13.5" thickBot="1" x14ac:dyDescent="0.25">
      <c r="A9" s="27" t="s">
        <v>23</v>
      </c>
      <c r="B9" s="50">
        <v>2.3286838124802314</v>
      </c>
      <c r="C9" s="50">
        <v>3.5758168260374532</v>
      </c>
      <c r="D9" s="50">
        <v>4.9960156348601075</v>
      </c>
      <c r="E9" s="50">
        <v>2.8214163538163346</v>
      </c>
      <c r="F9" s="50">
        <v>3</v>
      </c>
      <c r="G9" s="28">
        <v>6.2</v>
      </c>
      <c r="J9" s="105"/>
      <c r="K9" s="105"/>
      <c r="L9" s="105"/>
      <c r="M9" s="105"/>
      <c r="N9" s="105"/>
      <c r="O9" s="105"/>
      <c r="P9" s="105"/>
    </row>
    <row r="10" spans="1:16" ht="13.5" thickBot="1" x14ac:dyDescent="0.25">
      <c r="A10" s="27" t="s">
        <v>33</v>
      </c>
      <c r="B10" s="50">
        <v>1.9099363053675302</v>
      </c>
      <c r="C10" s="50">
        <v>2.2305131490897474</v>
      </c>
      <c r="D10" s="50">
        <v>1.9560130817198405</v>
      </c>
      <c r="E10" s="50">
        <v>2.1186551748541249</v>
      </c>
      <c r="F10" s="50">
        <v>2.1</v>
      </c>
      <c r="G10" s="28">
        <v>3.7</v>
      </c>
      <c r="J10" s="105"/>
      <c r="K10" s="105"/>
      <c r="L10" s="105"/>
      <c r="M10" s="105"/>
      <c r="N10" s="105"/>
      <c r="O10" s="105"/>
      <c r="P10" s="105"/>
    </row>
    <row r="11" spans="1:16" ht="13.5" thickBot="1" x14ac:dyDescent="0.25">
      <c r="A11" s="27" t="s">
        <v>24</v>
      </c>
      <c r="B11" s="50">
        <v>0.85335101874280572</v>
      </c>
      <c r="C11" s="50">
        <v>1.0147710810738437</v>
      </c>
      <c r="D11" s="50">
        <v>1.0812762741727475</v>
      </c>
      <c r="E11" s="50">
        <v>1.0923340202403424</v>
      </c>
      <c r="F11" s="50">
        <v>1</v>
      </c>
      <c r="G11" s="28">
        <v>1.6</v>
      </c>
      <c r="J11" s="105"/>
      <c r="K11" s="105"/>
      <c r="L11" s="105"/>
    </row>
    <row r="12" spans="1:16" ht="13.5" thickBot="1" x14ac:dyDescent="0.25">
      <c r="A12" s="78" t="s">
        <v>66</v>
      </c>
      <c r="B12" s="79"/>
      <c r="C12" s="79"/>
      <c r="D12" s="79"/>
      <c r="E12" s="79"/>
      <c r="F12" s="79"/>
      <c r="G12" s="80"/>
    </row>
    <row r="13" spans="1:16" ht="13.5" thickBot="1" x14ac:dyDescent="0.25">
      <c r="A13" s="27" t="s">
        <v>192</v>
      </c>
      <c r="B13" s="50">
        <v>2.4094864237404292</v>
      </c>
      <c r="C13" s="50">
        <v>2.6786689793785174</v>
      </c>
      <c r="D13" s="50">
        <v>2.203930399851362</v>
      </c>
      <c r="E13" s="50">
        <v>2.3761155721746166</v>
      </c>
      <c r="F13" s="28">
        <v>2.4</v>
      </c>
      <c r="G13" s="28">
        <v>4.7</v>
      </c>
    </row>
    <row r="14" spans="1:16" ht="13.5" thickBot="1" x14ac:dyDescent="0.25">
      <c r="A14" s="27" t="s">
        <v>26</v>
      </c>
      <c r="B14" s="50">
        <v>1.1142988425654829</v>
      </c>
      <c r="C14" s="50">
        <v>1.4325609371681405</v>
      </c>
      <c r="D14" s="50">
        <v>2.1201454807332194</v>
      </c>
      <c r="E14" s="50">
        <v>1.6473191067004596</v>
      </c>
      <c r="F14" s="28">
        <v>1.5</v>
      </c>
      <c r="G14" s="28">
        <v>2.2999999999999998</v>
      </c>
    </row>
    <row r="15" spans="1:16" x14ac:dyDescent="0.2">
      <c r="A15" s="52" t="s">
        <v>208</v>
      </c>
      <c r="K15" s="105"/>
      <c r="L15" s="105"/>
      <c r="M15" s="105"/>
      <c r="N15" s="105"/>
      <c r="O15" s="105"/>
      <c r="P15" s="105"/>
    </row>
    <row r="16" spans="1:16" x14ac:dyDescent="0.2">
      <c r="A16" s="150" t="s">
        <v>194</v>
      </c>
      <c r="B16" s="150"/>
      <c r="C16" s="150"/>
      <c r="D16" s="150"/>
      <c r="E16" s="150"/>
      <c r="F16" s="150"/>
      <c r="K16" s="105"/>
      <c r="L16" s="105"/>
      <c r="M16" s="105"/>
      <c r="N16" s="105"/>
      <c r="O16" s="105"/>
      <c r="P16" s="105"/>
    </row>
    <row r="17" spans="11:12" x14ac:dyDescent="0.2">
      <c r="K17" s="105"/>
      <c r="L17" s="105"/>
    </row>
    <row r="18" spans="11:12" s="96" customFormat="1" x14ac:dyDescent="0.2"/>
  </sheetData>
  <mergeCells count="2">
    <mergeCell ref="A2:G2"/>
    <mergeCell ref="A16:F16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6"/>
  <sheetViews>
    <sheetView zoomScale="95" zoomScaleNormal="95" workbookViewId="0">
      <selection sqref="A1:H1"/>
    </sheetView>
  </sheetViews>
  <sheetFormatPr baseColWidth="10" defaultRowHeight="12.75" x14ac:dyDescent="0.2"/>
  <cols>
    <col min="1" max="1" width="15.5703125" customWidth="1"/>
  </cols>
  <sheetData>
    <row r="1" spans="1:14" s="11" customFormat="1" x14ac:dyDescent="0.2">
      <c r="A1" s="200" t="s">
        <v>210</v>
      </c>
      <c r="B1" s="200"/>
      <c r="C1" s="200"/>
      <c r="D1" s="200"/>
      <c r="E1" s="200"/>
      <c r="F1" s="200"/>
      <c r="G1" s="200"/>
      <c r="H1" s="200"/>
    </row>
    <row r="2" spans="1:14" ht="13.5" thickBot="1" x14ac:dyDescent="0.25">
      <c r="A2" s="168" t="s">
        <v>209</v>
      </c>
      <c r="B2" s="168"/>
      <c r="C2" s="168"/>
      <c r="D2" s="168"/>
      <c r="E2" s="168"/>
      <c r="F2" s="168"/>
      <c r="G2" s="168"/>
    </row>
    <row r="3" spans="1:14" ht="39" thickBot="1" x14ac:dyDescent="0.25">
      <c r="A3" s="76"/>
      <c r="B3" s="84" t="s">
        <v>187</v>
      </c>
      <c r="C3" s="85" t="s">
        <v>188</v>
      </c>
      <c r="D3" s="85" t="s">
        <v>189</v>
      </c>
      <c r="E3" s="85" t="s">
        <v>190</v>
      </c>
      <c r="F3" s="73" t="s">
        <v>191</v>
      </c>
      <c r="G3" s="86" t="s">
        <v>141</v>
      </c>
    </row>
    <row r="4" spans="1:14" ht="13.5" thickBot="1" x14ac:dyDescent="0.25">
      <c r="A4" s="87" t="s">
        <v>204</v>
      </c>
      <c r="B4" s="88">
        <v>69</v>
      </c>
      <c r="C4" s="88">
        <v>64</v>
      </c>
      <c r="D4" s="88">
        <v>72</v>
      </c>
      <c r="E4" s="88">
        <v>78</v>
      </c>
      <c r="F4" s="88">
        <v>74</v>
      </c>
      <c r="G4" s="88">
        <v>66</v>
      </c>
    </row>
    <row r="5" spans="1:14" ht="39" thickBot="1" x14ac:dyDescent="0.25">
      <c r="A5" s="102" t="s">
        <v>211</v>
      </c>
      <c r="B5" s="103">
        <v>81</v>
      </c>
      <c r="C5" s="103">
        <v>79</v>
      </c>
      <c r="D5" s="103">
        <v>81</v>
      </c>
      <c r="E5" s="103">
        <v>88</v>
      </c>
      <c r="F5" s="103">
        <v>84</v>
      </c>
      <c r="G5" s="103">
        <v>85</v>
      </c>
    </row>
    <row r="6" spans="1:14" ht="26.25" thickBot="1" x14ac:dyDescent="0.25">
      <c r="A6" s="91" t="s">
        <v>212</v>
      </c>
      <c r="B6" s="88">
        <v>93</v>
      </c>
      <c r="C6" s="88">
        <v>90</v>
      </c>
      <c r="D6" s="88">
        <v>93</v>
      </c>
      <c r="E6" s="88">
        <v>91</v>
      </c>
      <c r="F6" s="88">
        <v>92</v>
      </c>
      <c r="G6" s="88">
        <v>90</v>
      </c>
    </row>
    <row r="7" spans="1:14" ht="13.5" thickBot="1" x14ac:dyDescent="0.25">
      <c r="A7" s="171"/>
      <c r="B7" s="172"/>
      <c r="C7" s="172"/>
      <c r="D7" s="172"/>
      <c r="E7" s="172"/>
      <c r="F7" s="172"/>
      <c r="G7" s="173"/>
    </row>
    <row r="8" spans="1:14" ht="13.5" thickBot="1" x14ac:dyDescent="0.25">
      <c r="A8" s="27" t="s">
        <v>27</v>
      </c>
      <c r="B8" s="89">
        <v>26</v>
      </c>
      <c r="C8" s="89">
        <v>22</v>
      </c>
      <c r="D8" s="89">
        <v>27</v>
      </c>
      <c r="E8" s="89">
        <v>24</v>
      </c>
      <c r="F8" s="89">
        <v>25</v>
      </c>
      <c r="G8" s="28">
        <v>34</v>
      </c>
    </row>
    <row r="9" spans="1:14" ht="64.5" thickBot="1" x14ac:dyDescent="0.25">
      <c r="A9" s="34" t="s">
        <v>205</v>
      </c>
      <c r="B9" s="89">
        <v>42</v>
      </c>
      <c r="C9" s="89">
        <v>41</v>
      </c>
      <c r="D9" s="89">
        <v>40</v>
      </c>
      <c r="E9" s="89">
        <v>35</v>
      </c>
      <c r="F9" s="89">
        <v>38</v>
      </c>
      <c r="G9" s="28">
        <v>36</v>
      </c>
    </row>
    <row r="10" spans="1:14" ht="13.5" thickBot="1" x14ac:dyDescent="0.25">
      <c r="A10" s="27" t="s">
        <v>28</v>
      </c>
      <c r="B10" s="89">
        <v>7</v>
      </c>
      <c r="C10" s="89">
        <v>12</v>
      </c>
      <c r="D10" s="89">
        <v>8</v>
      </c>
      <c r="E10" s="89">
        <v>7</v>
      </c>
      <c r="F10" s="89">
        <v>8</v>
      </c>
      <c r="G10" s="28">
        <v>15</v>
      </c>
      <c r="N10" s="33"/>
    </row>
    <row r="11" spans="1:14" ht="13.5" thickBot="1" x14ac:dyDescent="0.25">
      <c r="A11" s="27" t="s">
        <v>79</v>
      </c>
      <c r="B11" s="89">
        <v>5</v>
      </c>
      <c r="C11" s="89">
        <v>3</v>
      </c>
      <c r="D11" s="89">
        <v>5</v>
      </c>
      <c r="E11" s="89">
        <v>4</v>
      </c>
      <c r="F11" s="89">
        <v>4</v>
      </c>
      <c r="G11" s="28">
        <v>6</v>
      </c>
    </row>
    <row r="12" spans="1:14" ht="13.5" thickBot="1" x14ac:dyDescent="0.25">
      <c r="A12" s="27" t="s">
        <v>206</v>
      </c>
      <c r="B12" s="89">
        <v>20</v>
      </c>
      <c r="C12" s="89">
        <v>22</v>
      </c>
      <c r="D12" s="89">
        <v>20</v>
      </c>
      <c r="E12" s="89">
        <v>30</v>
      </c>
      <c r="F12" s="89">
        <v>25</v>
      </c>
      <c r="G12" s="28">
        <v>9</v>
      </c>
      <c r="N12" s="33"/>
    </row>
    <row r="13" spans="1:14" ht="13.5" thickBot="1" x14ac:dyDescent="0.25">
      <c r="A13" s="29" t="s">
        <v>20</v>
      </c>
      <c r="B13" s="90">
        <v>100</v>
      </c>
      <c r="C13" s="90">
        <v>100</v>
      </c>
      <c r="D13" s="90">
        <v>100</v>
      </c>
      <c r="E13" s="90">
        <v>100</v>
      </c>
      <c r="F13" s="90">
        <v>100</v>
      </c>
      <c r="G13" s="30">
        <v>100</v>
      </c>
      <c r="N13" s="33"/>
    </row>
    <row r="14" spans="1:14" ht="36" customHeight="1" x14ac:dyDescent="0.2">
      <c r="A14" s="194" t="s">
        <v>239</v>
      </c>
      <c r="B14" s="195"/>
      <c r="C14" s="195"/>
      <c r="D14" s="195"/>
      <c r="E14" s="195"/>
      <c r="F14" s="195"/>
      <c r="G14" s="195"/>
    </row>
    <row r="15" spans="1:14" ht="36.75" customHeight="1" x14ac:dyDescent="0.2">
      <c r="A15" s="195"/>
      <c r="B15" s="195"/>
      <c r="C15" s="195"/>
      <c r="D15" s="195"/>
      <c r="E15" s="195"/>
      <c r="F15" s="195"/>
      <c r="G15" s="195"/>
      <c r="N15" s="33"/>
    </row>
    <row r="16" spans="1:14" ht="57.75" customHeight="1" x14ac:dyDescent="0.2">
      <c r="A16" s="195"/>
      <c r="B16" s="195"/>
      <c r="C16" s="195"/>
      <c r="D16" s="195"/>
      <c r="E16" s="195"/>
      <c r="F16" s="195"/>
      <c r="G16" s="195"/>
    </row>
  </sheetData>
  <mergeCells count="3">
    <mergeCell ref="A7:G7"/>
    <mergeCell ref="A2:G2"/>
    <mergeCell ref="A14:G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92D050"/>
  </sheetPr>
  <dimension ref="A1:H21"/>
  <sheetViews>
    <sheetView workbookViewId="0">
      <selection sqref="A1:G1"/>
    </sheetView>
  </sheetViews>
  <sheetFormatPr baseColWidth="10" defaultRowHeight="12.75" x14ac:dyDescent="0.2"/>
  <cols>
    <col min="1" max="1" width="17.28515625" customWidth="1"/>
  </cols>
  <sheetData>
    <row r="1" spans="1:8" ht="15" x14ac:dyDescent="0.25">
      <c r="A1" s="201" t="s">
        <v>30</v>
      </c>
      <c r="B1" s="202"/>
      <c r="C1" s="202"/>
      <c r="D1" s="202"/>
      <c r="E1" s="202"/>
      <c r="F1" s="202"/>
      <c r="G1" s="202"/>
      <c r="H1" s="71"/>
    </row>
    <row r="3" spans="1:8" ht="13.5" thickBot="1" x14ac:dyDescent="0.25">
      <c r="B3" s="137" t="s">
        <v>15</v>
      </c>
      <c r="C3" s="137"/>
      <c r="D3" s="137"/>
      <c r="E3" s="137"/>
      <c r="F3" s="137"/>
    </row>
    <row r="4" spans="1:8" ht="39" thickBot="1" x14ac:dyDescent="0.25">
      <c r="A4" s="1"/>
      <c r="B4" s="16">
        <v>2007</v>
      </c>
      <c r="C4" s="17">
        <v>2015</v>
      </c>
      <c r="D4" s="17">
        <v>2016</v>
      </c>
      <c r="E4" s="18" t="s">
        <v>35</v>
      </c>
      <c r="F4" s="18" t="s">
        <v>36</v>
      </c>
    </row>
    <row r="5" spans="1:8" ht="13.5" thickBot="1" x14ac:dyDescent="0.25">
      <c r="A5" s="19" t="s">
        <v>20</v>
      </c>
      <c r="B5" s="7">
        <v>6.5</v>
      </c>
      <c r="C5" s="7">
        <v>3.4</v>
      </c>
      <c r="D5" s="7">
        <v>3.5</v>
      </c>
      <c r="E5" s="7">
        <v>-3</v>
      </c>
      <c r="F5" s="7">
        <v>0.10000000000000009</v>
      </c>
    </row>
    <row r="6" spans="1:8" ht="13.5" thickBot="1" x14ac:dyDescent="0.25">
      <c r="A6" s="142" t="s">
        <v>31</v>
      </c>
      <c r="B6" s="143"/>
      <c r="C6" s="143"/>
      <c r="D6" s="143"/>
      <c r="E6" s="143"/>
      <c r="F6" s="144"/>
    </row>
    <row r="7" spans="1:8" ht="13.5" thickBot="1" x14ac:dyDescent="0.25">
      <c r="A7" s="6" t="s">
        <v>21</v>
      </c>
      <c r="B7" s="14">
        <v>7.1</v>
      </c>
      <c r="C7" s="14">
        <v>3.6</v>
      </c>
      <c r="D7" s="14">
        <v>3.7628412427160769</v>
      </c>
      <c r="E7" s="14">
        <v>-3.3371587572839227</v>
      </c>
      <c r="F7" s="14">
        <v>0.16284124271607681</v>
      </c>
    </row>
    <row r="8" spans="1:8" ht="13.5" thickBot="1" x14ac:dyDescent="0.25">
      <c r="A8" s="6" t="s">
        <v>22</v>
      </c>
      <c r="B8" s="14">
        <v>6</v>
      </c>
      <c r="C8" s="14">
        <v>3.3</v>
      </c>
      <c r="D8" s="14">
        <v>3.3168149655665813</v>
      </c>
      <c r="E8" s="14">
        <v>-2.6831850344334187</v>
      </c>
      <c r="F8" s="14">
        <v>1.6814965566581463E-2</v>
      </c>
    </row>
    <row r="9" spans="1:8" ht="13.5" thickBot="1" x14ac:dyDescent="0.25">
      <c r="A9" s="142" t="s">
        <v>184</v>
      </c>
      <c r="B9" s="143"/>
      <c r="C9" s="143"/>
      <c r="D9" s="143"/>
      <c r="E9" s="143"/>
      <c r="F9" s="144"/>
    </row>
    <row r="10" spans="1:8" ht="13.5" thickBot="1" x14ac:dyDescent="0.25">
      <c r="A10" s="6" t="s">
        <v>181</v>
      </c>
      <c r="B10" s="14">
        <v>5.7553601232720064</v>
      </c>
      <c r="C10" s="14">
        <v>2.673781620812361</v>
      </c>
      <c r="D10" s="14">
        <v>2.6956022863622282</v>
      </c>
      <c r="E10" s="14">
        <v>-3.0597578369097782</v>
      </c>
      <c r="F10" s="14">
        <v>2.1820665549867169E-2</v>
      </c>
    </row>
    <row r="11" spans="1:8" ht="13.5" thickBot="1" x14ac:dyDescent="0.25">
      <c r="A11" s="6" t="s">
        <v>182</v>
      </c>
      <c r="B11" s="14">
        <v>7.6824514572843992</v>
      </c>
      <c r="C11" s="14">
        <v>4.154302343556914</v>
      </c>
      <c r="D11" s="14">
        <v>4.3799462096688506</v>
      </c>
      <c r="E11" s="14">
        <v>-3.3025052476155485</v>
      </c>
      <c r="F11" s="14">
        <v>0.22564386611193665</v>
      </c>
    </row>
    <row r="12" spans="1:8" ht="13.5" thickBot="1" x14ac:dyDescent="0.25">
      <c r="A12" s="6" t="s">
        <v>183</v>
      </c>
      <c r="B12" s="14">
        <v>7.8195147292529894</v>
      </c>
      <c r="C12" s="14">
        <v>5.1955150991334742</v>
      </c>
      <c r="D12" s="14">
        <v>5.4759008908203866</v>
      </c>
      <c r="E12" s="14">
        <v>-2.3436138384326028</v>
      </c>
      <c r="F12" s="14">
        <v>0.28038579168691236</v>
      </c>
    </row>
    <row r="13" spans="1:8" ht="13.5" thickBot="1" x14ac:dyDescent="0.25">
      <c r="A13" s="142" t="s">
        <v>32</v>
      </c>
      <c r="B13" s="143"/>
      <c r="C13" s="143"/>
      <c r="D13" s="143"/>
      <c r="E13" s="143"/>
      <c r="F13" s="144"/>
    </row>
    <row r="14" spans="1:8" ht="13.5" thickBot="1" x14ac:dyDescent="0.25">
      <c r="A14" s="6" t="s">
        <v>23</v>
      </c>
      <c r="B14" s="14">
        <v>9.9</v>
      </c>
      <c r="C14" s="14">
        <v>5.8</v>
      </c>
      <c r="D14" s="14">
        <v>6.2082360780661014</v>
      </c>
      <c r="E14" s="14">
        <v>-3.6917639219338989</v>
      </c>
      <c r="F14" s="14">
        <v>0.40823607806610163</v>
      </c>
    </row>
    <row r="15" spans="1:8" ht="13.5" thickBot="1" x14ac:dyDescent="0.25">
      <c r="A15" s="6" t="s">
        <v>33</v>
      </c>
      <c r="B15" s="14">
        <v>6.3</v>
      </c>
      <c r="C15" s="14">
        <v>3.5</v>
      </c>
      <c r="D15" s="14">
        <v>3.6598895417114865</v>
      </c>
      <c r="E15" s="14">
        <v>-2.6401104582885133</v>
      </c>
      <c r="F15" s="14">
        <v>0.1598895417114865</v>
      </c>
    </row>
    <row r="16" spans="1:8" ht="13.5" thickBot="1" x14ac:dyDescent="0.25">
      <c r="A16" s="6" t="s">
        <v>24</v>
      </c>
      <c r="B16" s="14">
        <v>3.5</v>
      </c>
      <c r="C16" s="14">
        <v>1.7</v>
      </c>
      <c r="D16" s="14">
        <v>1.6396614823982043</v>
      </c>
      <c r="E16" s="14">
        <v>-1.8603385176017957</v>
      </c>
      <c r="F16" s="14">
        <v>-6.0338517601795649E-2</v>
      </c>
    </row>
    <row r="17" spans="1:6" ht="13.5" customHeight="1" thickBot="1" x14ac:dyDescent="0.25">
      <c r="A17" s="145" t="s">
        <v>34</v>
      </c>
      <c r="B17" s="146"/>
      <c r="C17" s="146"/>
      <c r="D17" s="146"/>
      <c r="E17" s="146"/>
      <c r="F17" s="147"/>
    </row>
    <row r="18" spans="1:6" ht="13.5" thickBot="1" x14ac:dyDescent="0.25">
      <c r="A18" s="6" t="s">
        <v>25</v>
      </c>
      <c r="B18" s="14">
        <v>7.9</v>
      </c>
      <c r="C18" s="14">
        <v>4.5</v>
      </c>
      <c r="D18" s="14">
        <v>4.6646998738703376</v>
      </c>
      <c r="E18" s="14">
        <v>-3.2353001261296628</v>
      </c>
      <c r="F18" s="14">
        <v>0.16469987387033758</v>
      </c>
    </row>
    <row r="19" spans="1:6" ht="13.5" thickBot="1" x14ac:dyDescent="0.25">
      <c r="A19" s="6" t="s">
        <v>26</v>
      </c>
      <c r="B19" s="14">
        <v>4.0999999999999996</v>
      </c>
      <c r="C19" s="14">
        <v>2.2000000000000002</v>
      </c>
      <c r="D19" s="14">
        <v>2.2776442023731938</v>
      </c>
      <c r="E19" s="14">
        <v>-1.8223557976268059</v>
      </c>
      <c r="F19" s="14">
        <v>7.7644202373193583E-2</v>
      </c>
    </row>
    <row r="20" spans="1:6" x14ac:dyDescent="0.2">
      <c r="A20" t="s">
        <v>224</v>
      </c>
    </row>
    <row r="21" spans="1:6" x14ac:dyDescent="0.2">
      <c r="A21" t="s">
        <v>194</v>
      </c>
    </row>
  </sheetData>
  <mergeCells count="5">
    <mergeCell ref="A6:F6"/>
    <mergeCell ref="A13:F13"/>
    <mergeCell ref="A17:F17"/>
    <mergeCell ref="B3:F3"/>
    <mergeCell ref="A9:F9"/>
  </mergeCells>
  <phoneticPr fontId="4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92D050"/>
  </sheetPr>
  <dimension ref="A1:L53"/>
  <sheetViews>
    <sheetView workbookViewId="0">
      <selection sqref="A1:F1"/>
    </sheetView>
  </sheetViews>
  <sheetFormatPr baseColWidth="10" defaultRowHeight="12.75" x14ac:dyDescent="0.2"/>
  <cols>
    <col min="1" max="1" width="16.5703125" customWidth="1"/>
    <col min="2" max="2" width="18.7109375" bestFit="1" customWidth="1"/>
    <col min="3" max="3" width="15.5703125" bestFit="1" customWidth="1"/>
    <col min="4" max="4" width="8" bestFit="1" customWidth="1"/>
    <col min="5" max="5" width="10.85546875" bestFit="1" customWidth="1"/>
    <col min="6" max="7" width="15" bestFit="1" customWidth="1"/>
  </cols>
  <sheetData>
    <row r="1" spans="1:9" s="134" customFormat="1" ht="16.5" customHeight="1" x14ac:dyDescent="0.2">
      <c r="A1" s="203" t="s">
        <v>139</v>
      </c>
      <c r="B1" s="204"/>
      <c r="C1" s="204"/>
      <c r="D1" s="204"/>
      <c r="E1" s="204"/>
      <c r="F1" s="204"/>
      <c r="G1" s="133"/>
      <c r="H1" s="133"/>
      <c r="I1" s="133"/>
    </row>
    <row r="2" spans="1:9" ht="13.5" thickBot="1" x14ac:dyDescent="0.25">
      <c r="A2" s="149" t="s">
        <v>242</v>
      </c>
      <c r="B2" s="149"/>
      <c r="C2" s="149"/>
      <c r="D2" s="149"/>
      <c r="E2" s="149"/>
      <c r="F2" s="149"/>
      <c r="G2" s="149"/>
    </row>
    <row r="3" spans="1:9" ht="25.5" x14ac:dyDescent="0.2">
      <c r="A3" s="153"/>
      <c r="B3" s="151">
        <v>2007</v>
      </c>
      <c r="C3" s="151">
        <v>2015</v>
      </c>
      <c r="D3" s="151">
        <v>2016</v>
      </c>
      <c r="E3" s="155" t="s">
        <v>147</v>
      </c>
      <c r="F3" s="25" t="s">
        <v>143</v>
      </c>
      <c r="G3" s="47"/>
    </row>
    <row r="4" spans="1:9" ht="13.5" thickBot="1" x14ac:dyDescent="0.25">
      <c r="A4" s="154"/>
      <c r="B4" s="152"/>
      <c r="C4" s="152"/>
      <c r="D4" s="152"/>
      <c r="E4" s="156"/>
      <c r="F4" s="46" t="s">
        <v>0</v>
      </c>
      <c r="G4" s="47"/>
    </row>
    <row r="5" spans="1:9" ht="13.5" thickBot="1" x14ac:dyDescent="0.25">
      <c r="A5" s="48" t="s">
        <v>20</v>
      </c>
      <c r="B5" s="30">
        <v>6.5</v>
      </c>
      <c r="C5" s="30">
        <v>3.4</v>
      </c>
      <c r="D5" s="30">
        <v>3.5</v>
      </c>
      <c r="E5" s="30">
        <f>D5-B5</f>
        <v>-3</v>
      </c>
      <c r="F5" s="30">
        <f>D5-C5</f>
        <v>0.10000000000000009</v>
      </c>
      <c r="G5" s="47"/>
    </row>
    <row r="6" spans="1:9" ht="13.5" thickBot="1" x14ac:dyDescent="0.25">
      <c r="A6" s="49" t="s">
        <v>71</v>
      </c>
      <c r="B6" s="38"/>
      <c r="C6" s="38"/>
      <c r="D6" s="38"/>
      <c r="E6" s="38"/>
      <c r="F6" s="37"/>
      <c r="G6" s="47"/>
    </row>
    <row r="7" spans="1:9" ht="13.5" thickBot="1" x14ac:dyDescent="0.25">
      <c r="A7" s="27" t="s">
        <v>72</v>
      </c>
      <c r="B7" s="50">
        <v>6</v>
      </c>
      <c r="C7" s="28">
        <v>2.8</v>
      </c>
      <c r="D7" s="28">
        <v>2.9</v>
      </c>
      <c r="E7" s="28">
        <f t="shared" ref="E7:E12" si="0">D7-B7</f>
        <v>-3.1</v>
      </c>
      <c r="F7" s="28">
        <f t="shared" ref="F7:F12" si="1">D7-C7</f>
        <v>0.10000000000000009</v>
      </c>
      <c r="G7" s="47"/>
    </row>
    <row r="8" spans="1:9" ht="13.5" thickBot="1" x14ac:dyDescent="0.25">
      <c r="A8" s="27" t="s">
        <v>73</v>
      </c>
      <c r="B8" s="28">
        <v>7.6</v>
      </c>
      <c r="C8" s="28">
        <v>3.3</v>
      </c>
      <c r="D8" s="28">
        <v>3.5</v>
      </c>
      <c r="E8" s="28">
        <f t="shared" si="0"/>
        <v>-4.0999999999999996</v>
      </c>
      <c r="F8" s="28">
        <f t="shared" si="1"/>
        <v>0.20000000000000018</v>
      </c>
      <c r="G8" s="47"/>
    </row>
    <row r="9" spans="1:9" ht="13.5" thickBot="1" x14ac:dyDescent="0.25">
      <c r="A9" s="27" t="s">
        <v>74</v>
      </c>
      <c r="B9" s="28">
        <v>5.6</v>
      </c>
      <c r="C9" s="28">
        <v>2.9</v>
      </c>
      <c r="D9" s="28">
        <v>3.2</v>
      </c>
      <c r="E9" s="28">
        <f t="shared" si="0"/>
        <v>-2.3999999999999995</v>
      </c>
      <c r="F9" s="28">
        <f t="shared" si="1"/>
        <v>0.30000000000000027</v>
      </c>
      <c r="G9" s="47"/>
    </row>
    <row r="10" spans="1:9" ht="13.5" thickBot="1" x14ac:dyDescent="0.25">
      <c r="A10" s="27" t="s">
        <v>75</v>
      </c>
      <c r="B10" s="28">
        <v>6.5</v>
      </c>
      <c r="C10" s="28">
        <v>3.6</v>
      </c>
      <c r="D10" s="28">
        <v>3.6</v>
      </c>
      <c r="E10" s="28">
        <f t="shared" si="0"/>
        <v>-2.9</v>
      </c>
      <c r="F10" s="28">
        <f t="shared" si="1"/>
        <v>0</v>
      </c>
      <c r="G10" s="47"/>
    </row>
    <row r="11" spans="1:9" ht="26.25" thickBot="1" x14ac:dyDescent="0.25">
      <c r="A11" s="34" t="s">
        <v>76</v>
      </c>
      <c r="B11" s="28">
        <v>7.2</v>
      </c>
      <c r="C11" s="28">
        <v>3.9</v>
      </c>
      <c r="D11" s="28">
        <v>3.9</v>
      </c>
      <c r="E11" s="28">
        <f t="shared" si="0"/>
        <v>-3.3000000000000003</v>
      </c>
      <c r="F11" s="28">
        <f t="shared" si="1"/>
        <v>0</v>
      </c>
      <c r="G11" s="47"/>
    </row>
    <row r="12" spans="1:9" ht="13.5" thickBot="1" x14ac:dyDescent="0.25">
      <c r="A12" s="27" t="s">
        <v>77</v>
      </c>
      <c r="B12" s="28">
        <v>6.4</v>
      </c>
      <c r="C12" s="50">
        <v>4</v>
      </c>
      <c r="D12" s="50">
        <v>4.2</v>
      </c>
      <c r="E12" s="28">
        <f t="shared" si="0"/>
        <v>-2.2000000000000002</v>
      </c>
      <c r="F12" s="28">
        <f t="shared" si="1"/>
        <v>0.20000000000000018</v>
      </c>
      <c r="G12" s="47"/>
    </row>
    <row r="13" spans="1:9" ht="13.5" thickBot="1" x14ac:dyDescent="0.25">
      <c r="A13" s="49" t="s">
        <v>81</v>
      </c>
      <c r="B13" s="38"/>
      <c r="C13" s="38"/>
      <c r="D13" s="38"/>
      <c r="E13" s="38"/>
      <c r="F13" s="38"/>
      <c r="G13" s="47"/>
    </row>
    <row r="14" spans="1:9" ht="42" thickBot="1" x14ac:dyDescent="0.25">
      <c r="A14" s="34" t="s">
        <v>82</v>
      </c>
      <c r="B14" s="28">
        <v>4.7</v>
      </c>
      <c r="C14" s="28">
        <v>2.1</v>
      </c>
      <c r="D14" s="28">
        <v>2.2000000000000002</v>
      </c>
      <c r="E14" s="28">
        <f>D14-B14</f>
        <v>-2.5</v>
      </c>
      <c r="F14" s="28">
        <f>D14-C14</f>
        <v>0.10000000000000009</v>
      </c>
      <c r="G14" s="47"/>
    </row>
    <row r="15" spans="1:9" ht="13.5" thickBot="1" x14ac:dyDescent="0.25">
      <c r="A15" s="27" t="s">
        <v>140</v>
      </c>
      <c r="B15" s="28">
        <v>6.6</v>
      </c>
      <c r="C15" s="28">
        <v>3.2</v>
      </c>
      <c r="D15" s="28">
        <v>3.2</v>
      </c>
      <c r="E15" s="28">
        <f>D15-B15</f>
        <v>-3.3999999999999995</v>
      </c>
      <c r="F15" s="28">
        <f>D15-C15</f>
        <v>0</v>
      </c>
      <c r="G15" s="47"/>
    </row>
    <row r="16" spans="1:9" ht="13.5" thickBot="1" x14ac:dyDescent="0.25">
      <c r="A16" s="27" t="s">
        <v>69</v>
      </c>
      <c r="B16" s="28">
        <v>6.8</v>
      </c>
      <c r="C16" s="28">
        <v>3.7</v>
      </c>
      <c r="D16" s="50">
        <v>4</v>
      </c>
      <c r="E16" s="28">
        <f>D16-B16</f>
        <v>-2.8</v>
      </c>
      <c r="F16" s="28">
        <f>D16-C16</f>
        <v>0.29999999999999982</v>
      </c>
      <c r="G16" s="47"/>
    </row>
    <row r="17" spans="1:12" ht="13.5" thickBot="1" x14ac:dyDescent="0.25">
      <c r="A17" s="27" t="s">
        <v>70</v>
      </c>
      <c r="B17" s="28">
        <v>7.3</v>
      </c>
      <c r="C17" s="28">
        <v>4.4000000000000004</v>
      </c>
      <c r="D17" s="28">
        <v>4.4000000000000004</v>
      </c>
      <c r="E17" s="28">
        <f>D17-B17</f>
        <v>-2.8999999999999995</v>
      </c>
      <c r="F17" s="28">
        <f>D17-C17</f>
        <v>0</v>
      </c>
      <c r="G17" s="47"/>
    </row>
    <row r="18" spans="1:12" x14ac:dyDescent="0.2">
      <c r="A18" s="150" t="s">
        <v>224</v>
      </c>
      <c r="B18" s="150"/>
      <c r="C18" s="150"/>
      <c r="D18" s="150"/>
      <c r="E18" s="150"/>
      <c r="F18" s="150"/>
      <c r="G18" s="150"/>
      <c r="H18" s="150"/>
    </row>
    <row r="19" spans="1:12" x14ac:dyDescent="0.2">
      <c r="A19" s="148" t="s">
        <v>194</v>
      </c>
      <c r="B19" s="148"/>
      <c r="C19" s="148"/>
      <c r="D19" s="148"/>
      <c r="E19" s="148"/>
      <c r="F19" s="148"/>
    </row>
    <row r="22" spans="1:12" ht="12.75" customHeight="1" x14ac:dyDescent="0.25">
      <c r="C22" s="65"/>
      <c r="D22" s="65"/>
      <c r="E22" s="65"/>
      <c r="F22" s="65"/>
      <c r="L22" s="63"/>
    </row>
    <row r="23" spans="1:12" ht="15" x14ac:dyDescent="0.25">
      <c r="B23" s="67"/>
      <c r="C23" s="65"/>
      <c r="D23" s="65"/>
      <c r="E23" s="65"/>
      <c r="F23" s="65"/>
    </row>
    <row r="24" spans="1:12" x14ac:dyDescent="0.2">
      <c r="B24" s="67"/>
      <c r="C24" s="66"/>
    </row>
    <row r="25" spans="1:12" x14ac:dyDescent="0.2">
      <c r="B25" s="67"/>
      <c r="C25" s="66"/>
    </row>
    <row r="26" spans="1:12" x14ac:dyDescent="0.2">
      <c r="B26" s="67"/>
      <c r="C26" s="66"/>
    </row>
    <row r="27" spans="1:12" x14ac:dyDescent="0.2">
      <c r="B27" s="67"/>
      <c r="C27" s="66"/>
    </row>
    <row r="28" spans="1:12" ht="27" customHeight="1" x14ac:dyDescent="0.2">
      <c r="B28" s="67"/>
      <c r="C28" s="66"/>
    </row>
    <row r="29" spans="1:12" x14ac:dyDescent="0.2">
      <c r="B29" s="67"/>
      <c r="C29" s="57"/>
      <c r="D29" s="57"/>
      <c r="E29" s="57"/>
      <c r="F29" s="57"/>
    </row>
    <row r="30" spans="1:12" x14ac:dyDescent="0.2">
      <c r="B30" s="45"/>
    </row>
    <row r="31" spans="1:12" x14ac:dyDescent="0.2">
      <c r="B31" s="67"/>
      <c r="C31" s="33"/>
      <c r="D31" s="33"/>
      <c r="E31" s="33"/>
      <c r="F31" s="33"/>
    </row>
    <row r="32" spans="1:12" x14ac:dyDescent="0.2">
      <c r="B32" s="67"/>
      <c r="C32" s="51"/>
      <c r="D32" s="51"/>
      <c r="E32" s="51"/>
      <c r="F32" s="51"/>
    </row>
    <row r="33" spans="2:8" x14ac:dyDescent="0.2">
      <c r="B33" s="67"/>
      <c r="C33" s="33"/>
      <c r="D33" s="33"/>
      <c r="E33" s="33"/>
      <c r="F33" s="33"/>
    </row>
    <row r="34" spans="2:8" x14ac:dyDescent="0.2">
      <c r="B34" s="67"/>
      <c r="C34" s="51"/>
      <c r="D34" s="51"/>
      <c r="E34" s="51"/>
      <c r="F34" s="51"/>
    </row>
    <row r="35" spans="2:8" x14ac:dyDescent="0.2">
      <c r="B35" s="45"/>
    </row>
    <row r="41" spans="2:8" ht="15" x14ac:dyDescent="0.25">
      <c r="C41" s="64"/>
      <c r="D41" s="64"/>
      <c r="E41" s="64"/>
      <c r="F41" s="64"/>
      <c r="G41" s="64"/>
      <c r="H41" s="64"/>
    </row>
    <row r="42" spans="2:8" ht="15" x14ac:dyDescent="0.25">
      <c r="B42" s="67"/>
      <c r="C42" s="64"/>
      <c r="D42" s="64"/>
      <c r="E42" s="64"/>
      <c r="F42" s="64"/>
      <c r="G42" s="64"/>
      <c r="H42" s="64"/>
    </row>
    <row r="43" spans="2:8" x14ac:dyDescent="0.2">
      <c r="B43" s="67"/>
    </row>
    <row r="44" spans="2:8" x14ac:dyDescent="0.2">
      <c r="B44" s="67"/>
    </row>
    <row r="45" spans="2:8" x14ac:dyDescent="0.2">
      <c r="B45" s="67"/>
    </row>
    <row r="46" spans="2:8" x14ac:dyDescent="0.2">
      <c r="B46" s="67"/>
    </row>
    <row r="47" spans="2:8" x14ac:dyDescent="0.2">
      <c r="B47" s="67"/>
    </row>
    <row r="48" spans="2:8" x14ac:dyDescent="0.2">
      <c r="B48" s="67"/>
      <c r="C48" s="57"/>
      <c r="D48" s="57"/>
      <c r="E48" s="57"/>
      <c r="F48" s="57"/>
      <c r="G48" s="57"/>
      <c r="H48" s="57"/>
    </row>
    <row r="49" spans="2:8" x14ac:dyDescent="0.2">
      <c r="B49" s="45"/>
    </row>
    <row r="50" spans="2:8" x14ac:dyDescent="0.2">
      <c r="B50" s="67"/>
      <c r="C50" s="33"/>
      <c r="D50" s="33"/>
      <c r="E50" s="33"/>
      <c r="F50" s="33"/>
      <c r="G50" s="33"/>
      <c r="H50" s="33"/>
    </row>
    <row r="51" spans="2:8" x14ac:dyDescent="0.2">
      <c r="B51" s="67"/>
      <c r="C51" s="51"/>
      <c r="D51" s="51"/>
      <c r="E51" s="51"/>
      <c r="F51" s="51"/>
      <c r="G51" s="51"/>
      <c r="H51" s="51"/>
    </row>
    <row r="52" spans="2:8" x14ac:dyDescent="0.2">
      <c r="B52" s="67"/>
      <c r="C52" s="33"/>
      <c r="D52" s="33"/>
      <c r="E52" s="33"/>
      <c r="F52" s="33"/>
      <c r="G52" s="33"/>
      <c r="H52" s="33"/>
    </row>
    <row r="53" spans="2:8" x14ac:dyDescent="0.2">
      <c r="B53" s="67"/>
      <c r="C53" s="51"/>
      <c r="D53" s="51"/>
      <c r="E53" s="51"/>
      <c r="F53" s="51"/>
      <c r="G53" s="51"/>
      <c r="H53" s="51"/>
    </row>
  </sheetData>
  <mergeCells count="8">
    <mergeCell ref="A19:F19"/>
    <mergeCell ref="A2:G2"/>
    <mergeCell ref="A18:H18"/>
    <mergeCell ref="D3:D4"/>
    <mergeCell ref="A3:A4"/>
    <mergeCell ref="B3:B4"/>
    <mergeCell ref="C3:C4"/>
    <mergeCell ref="E3:E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92D050"/>
  </sheetPr>
  <dimension ref="A1:G26"/>
  <sheetViews>
    <sheetView workbookViewId="0">
      <selection sqref="A1:F1"/>
    </sheetView>
  </sheetViews>
  <sheetFormatPr baseColWidth="10" defaultRowHeight="12.75" x14ac:dyDescent="0.2"/>
  <cols>
    <col min="1" max="1" width="21.85546875" customWidth="1"/>
    <col min="4" max="4" width="11.42578125" customWidth="1"/>
  </cols>
  <sheetData>
    <row r="1" spans="1:7" ht="15" x14ac:dyDescent="0.25">
      <c r="A1" s="201" t="s">
        <v>37</v>
      </c>
      <c r="B1" s="202"/>
      <c r="C1" s="202"/>
      <c r="D1" s="202"/>
      <c r="E1" s="202"/>
      <c r="F1" s="202"/>
    </row>
    <row r="3" spans="1:7" ht="13.5" customHeight="1" thickBot="1" x14ac:dyDescent="0.25">
      <c r="D3" t="s">
        <v>43</v>
      </c>
    </row>
    <row r="4" spans="1:7" ht="24.75" customHeight="1" x14ac:dyDescent="0.2">
      <c r="A4" s="159"/>
      <c r="B4" s="140">
        <v>2007</v>
      </c>
      <c r="C4" s="140">
        <v>2015</v>
      </c>
      <c r="D4" s="157">
        <v>2016</v>
      </c>
      <c r="E4" s="157" t="s">
        <v>147</v>
      </c>
      <c r="F4" s="157" t="s">
        <v>148</v>
      </c>
      <c r="G4" s="20"/>
    </row>
    <row r="5" spans="1:7" ht="13.5" thickBot="1" x14ac:dyDescent="0.25">
      <c r="A5" s="160"/>
      <c r="B5" s="161"/>
      <c r="C5" s="161"/>
      <c r="D5" s="158"/>
      <c r="E5" s="158"/>
      <c r="F5" s="158"/>
      <c r="G5" s="20"/>
    </row>
    <row r="6" spans="1:7" ht="13.5" thickBot="1" x14ac:dyDescent="0.25">
      <c r="A6" s="21" t="s">
        <v>29</v>
      </c>
      <c r="B6" s="9">
        <v>25</v>
      </c>
      <c r="C6" s="9">
        <v>27</v>
      </c>
      <c r="D6" s="55">
        <v>25.785185925518498</v>
      </c>
      <c r="E6" s="55">
        <v>0.78518592551849764</v>
      </c>
      <c r="F6" s="55">
        <v>-1.2148140744815024</v>
      </c>
      <c r="G6" s="20"/>
    </row>
    <row r="7" spans="1:7" ht="13.5" thickBot="1" x14ac:dyDescent="0.25">
      <c r="A7" s="21"/>
      <c r="B7" s="9"/>
      <c r="C7" s="9"/>
      <c r="D7" s="9"/>
      <c r="E7" s="9"/>
      <c r="F7" s="9"/>
      <c r="G7" s="20"/>
    </row>
    <row r="8" spans="1:7" ht="13.5" thickBot="1" x14ac:dyDescent="0.25">
      <c r="A8" s="21" t="s">
        <v>38</v>
      </c>
      <c r="B8" s="9">
        <v>59</v>
      </c>
      <c r="C8" s="9">
        <v>66</v>
      </c>
      <c r="D8" s="55">
        <v>65.997432483720175</v>
      </c>
      <c r="E8" s="55">
        <v>6.9974324837201749</v>
      </c>
      <c r="F8" s="55">
        <v>-2.5675162798250994E-3</v>
      </c>
      <c r="G8" s="20"/>
    </row>
    <row r="9" spans="1:7" ht="13.5" thickBot="1" x14ac:dyDescent="0.25">
      <c r="A9" s="21"/>
      <c r="B9" s="9"/>
      <c r="C9" s="9"/>
      <c r="D9" s="55"/>
      <c r="E9" s="55"/>
      <c r="F9" s="55"/>
      <c r="G9" s="20"/>
    </row>
    <row r="10" spans="1:7" ht="13.5" thickBot="1" x14ac:dyDescent="0.25">
      <c r="A10" s="21" t="s">
        <v>176</v>
      </c>
      <c r="B10" s="9">
        <v>83</v>
      </c>
      <c r="C10" s="9">
        <v>85</v>
      </c>
      <c r="D10" s="55">
        <v>85</v>
      </c>
      <c r="E10" s="55">
        <v>2</v>
      </c>
      <c r="F10" s="55">
        <v>0</v>
      </c>
      <c r="G10" s="20"/>
    </row>
    <row r="11" spans="1:7" ht="13.5" thickBot="1" x14ac:dyDescent="0.25">
      <c r="A11" s="68" t="s">
        <v>177</v>
      </c>
      <c r="B11" s="69">
        <v>87</v>
      </c>
      <c r="C11" s="69">
        <v>90</v>
      </c>
      <c r="D11" s="69">
        <v>90</v>
      </c>
      <c r="E11" s="69">
        <v>3</v>
      </c>
      <c r="F11" s="69">
        <v>0</v>
      </c>
      <c r="G11" s="20"/>
    </row>
    <row r="12" spans="1:7" ht="13.5" thickBot="1" x14ac:dyDescent="0.25">
      <c r="A12" s="21"/>
      <c r="B12" s="9"/>
      <c r="C12" s="9"/>
      <c r="D12" s="55"/>
      <c r="E12" s="55"/>
      <c r="F12" s="55"/>
      <c r="G12" s="20"/>
    </row>
    <row r="13" spans="1:7" ht="13.5" thickBot="1" x14ac:dyDescent="0.25">
      <c r="A13" s="6" t="s">
        <v>27</v>
      </c>
      <c r="B13" s="7">
        <v>31</v>
      </c>
      <c r="C13" s="22">
        <v>34</v>
      </c>
      <c r="D13" s="56">
        <v>34.78763513716406</v>
      </c>
      <c r="E13" s="56">
        <v>3.7876351371640595</v>
      </c>
      <c r="F13" s="56">
        <v>0.78763513716405953</v>
      </c>
      <c r="G13" s="20"/>
    </row>
    <row r="14" spans="1:7" ht="26.25" thickBot="1" x14ac:dyDescent="0.25">
      <c r="A14" s="10" t="s">
        <v>39</v>
      </c>
      <c r="B14" s="7">
        <v>37</v>
      </c>
      <c r="C14" s="23">
        <v>36</v>
      </c>
      <c r="D14" s="56">
        <v>34.739130940028048</v>
      </c>
      <c r="E14" s="56">
        <v>-2.2608690599719523</v>
      </c>
      <c r="F14" s="56">
        <v>-1.2608690599719523</v>
      </c>
      <c r="G14" s="20"/>
    </row>
    <row r="15" spans="1:7" ht="13.5" thickBot="1" x14ac:dyDescent="0.25">
      <c r="A15" s="6" t="s">
        <v>28</v>
      </c>
      <c r="B15" s="7">
        <v>17</v>
      </c>
      <c r="C15" s="22">
        <v>14</v>
      </c>
      <c r="D15" s="56">
        <v>15.041423766249721</v>
      </c>
      <c r="E15" s="56">
        <v>-1.9585762337502786</v>
      </c>
      <c r="F15" s="56">
        <v>1.0414237662497214</v>
      </c>
      <c r="G15" s="20"/>
    </row>
    <row r="16" spans="1:7" ht="13.5" thickBot="1" x14ac:dyDescent="0.25">
      <c r="A16" s="6" t="s">
        <v>40</v>
      </c>
      <c r="B16" s="7">
        <v>8</v>
      </c>
      <c r="C16" s="22">
        <v>10</v>
      </c>
      <c r="D16" s="56">
        <v>9.1943042202331764</v>
      </c>
      <c r="E16" s="56">
        <v>1.1943042202331764</v>
      </c>
      <c r="F16" s="56">
        <v>-0.80569577976682361</v>
      </c>
      <c r="G16" s="20"/>
    </row>
    <row r="17" spans="1:6" ht="13.5" thickBot="1" x14ac:dyDescent="0.25">
      <c r="A17" s="6" t="s">
        <v>41</v>
      </c>
      <c r="B17" s="7">
        <v>5</v>
      </c>
      <c r="C17" s="22">
        <v>6</v>
      </c>
      <c r="D17" s="56">
        <v>5.3718337462728885</v>
      </c>
      <c r="E17" s="56">
        <v>0.37183374627288845</v>
      </c>
      <c r="F17" s="56">
        <v>-0.62816625372711155</v>
      </c>
    </row>
    <row r="18" spans="1:6" ht="13.5" thickBot="1" x14ac:dyDescent="0.25">
      <c r="A18" s="6" t="s">
        <v>42</v>
      </c>
      <c r="B18" s="7">
        <v>1</v>
      </c>
      <c r="C18" s="22">
        <v>1</v>
      </c>
      <c r="D18" s="56">
        <v>0.78722079556558022</v>
      </c>
      <c r="E18" s="56">
        <v>-0.21277920443441978</v>
      </c>
      <c r="F18" s="56">
        <v>-0.21277920443441978</v>
      </c>
    </row>
    <row r="19" spans="1:6" ht="13.5" thickBot="1" x14ac:dyDescent="0.25">
      <c r="A19" s="21" t="s">
        <v>20</v>
      </c>
      <c r="B19" s="9">
        <v>100</v>
      </c>
      <c r="C19" s="3">
        <v>100</v>
      </c>
      <c r="D19" s="9">
        <v>100</v>
      </c>
      <c r="E19" s="9"/>
      <c r="F19" s="9"/>
    </row>
    <row r="20" spans="1:6" x14ac:dyDescent="0.2">
      <c r="A20" s="71" t="s">
        <v>225</v>
      </c>
    </row>
    <row r="21" spans="1:6" x14ac:dyDescent="0.2">
      <c r="A21" s="71" t="s">
        <v>226</v>
      </c>
    </row>
    <row r="22" spans="1:6" x14ac:dyDescent="0.2">
      <c r="A22" s="71" t="s">
        <v>227</v>
      </c>
    </row>
    <row r="24" spans="1:6" ht="13.5" customHeight="1" x14ac:dyDescent="0.2"/>
    <row r="26" spans="1:6" ht="12.75" customHeight="1" x14ac:dyDescent="0.2"/>
  </sheetData>
  <mergeCells count="6">
    <mergeCell ref="E4:E5"/>
    <mergeCell ref="F4:F5"/>
    <mergeCell ref="A4:A5"/>
    <mergeCell ref="B4:B5"/>
    <mergeCell ref="C4:C5"/>
    <mergeCell ref="D4:D5"/>
  </mergeCells>
  <phoneticPr fontId="4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rgb="FF92D050"/>
  </sheetPr>
  <dimension ref="A1:I31"/>
  <sheetViews>
    <sheetView workbookViewId="0">
      <selection sqref="A1:I1"/>
    </sheetView>
  </sheetViews>
  <sheetFormatPr baseColWidth="10" defaultRowHeight="12.75" x14ac:dyDescent="0.2"/>
  <cols>
    <col min="2" max="3" width="9.28515625" customWidth="1"/>
    <col min="4" max="4" width="8.85546875" customWidth="1"/>
    <col min="6" max="6" width="8.28515625" customWidth="1"/>
    <col min="7" max="7" width="10.28515625" customWidth="1"/>
    <col min="8" max="8" width="11.85546875" customWidth="1"/>
    <col min="9" max="9" width="44.28515625" customWidth="1"/>
  </cols>
  <sheetData>
    <row r="1" spans="1:9" ht="14.25" x14ac:dyDescent="0.2">
      <c r="A1" s="205" t="s">
        <v>149</v>
      </c>
      <c r="B1" s="205"/>
      <c r="C1" s="205"/>
      <c r="D1" s="205"/>
      <c r="E1" s="205"/>
      <c r="F1" s="205"/>
      <c r="G1" s="205"/>
      <c r="H1" s="205"/>
      <c r="I1" s="205"/>
    </row>
    <row r="2" spans="1:9" ht="13.5" thickBot="1" x14ac:dyDescent="0.25">
      <c r="A2" s="24" t="s">
        <v>43</v>
      </c>
      <c r="F2" s="71" t="s">
        <v>244</v>
      </c>
      <c r="G2" s="112" t="s">
        <v>243</v>
      </c>
      <c r="H2" s="113"/>
      <c r="I2" s="136"/>
    </row>
    <row r="3" spans="1:9" ht="13.5" customHeight="1" thickBot="1" x14ac:dyDescent="0.25">
      <c r="A3" s="93"/>
      <c r="B3" s="164" t="s">
        <v>84</v>
      </c>
      <c r="C3" s="165"/>
      <c r="D3" s="165"/>
      <c r="E3" s="165"/>
      <c r="F3" s="165"/>
      <c r="G3" s="165"/>
      <c r="H3" s="162" t="s">
        <v>29</v>
      </c>
      <c r="I3" s="166" t="s">
        <v>179</v>
      </c>
    </row>
    <row r="4" spans="1:9" ht="48.75" thickBot="1" x14ac:dyDescent="0.25">
      <c r="A4" s="27"/>
      <c r="B4" s="26" t="s">
        <v>38</v>
      </c>
      <c r="C4" s="40" t="s">
        <v>27</v>
      </c>
      <c r="D4" s="40" t="s">
        <v>39</v>
      </c>
      <c r="E4" s="40" t="s">
        <v>28</v>
      </c>
      <c r="F4" s="40" t="s">
        <v>40</v>
      </c>
      <c r="G4" s="92" t="s">
        <v>79</v>
      </c>
      <c r="H4" s="163"/>
      <c r="I4" s="167"/>
    </row>
    <row r="5" spans="1:9" ht="13.5" thickBot="1" x14ac:dyDescent="0.25">
      <c r="A5" s="36" t="s">
        <v>20</v>
      </c>
      <c r="B5" s="35">
        <v>66</v>
      </c>
      <c r="C5" s="70">
        <v>34.787635137164102</v>
      </c>
      <c r="D5" s="70">
        <v>34.739130940028048</v>
      </c>
      <c r="E5" s="70">
        <v>15.041423766249721</v>
      </c>
      <c r="F5" s="70">
        <v>9.1943042202331764</v>
      </c>
      <c r="G5" s="70">
        <v>5.3718337462728885</v>
      </c>
      <c r="H5" s="35">
        <v>26</v>
      </c>
      <c r="I5" s="35">
        <v>85</v>
      </c>
    </row>
    <row r="6" spans="1:9" ht="13.5" thickBot="1" x14ac:dyDescent="0.25">
      <c r="A6" s="36" t="s">
        <v>31</v>
      </c>
      <c r="B6" s="38"/>
      <c r="C6" s="41"/>
      <c r="D6" s="41"/>
      <c r="E6" s="41"/>
      <c r="F6" s="41"/>
      <c r="G6" s="41"/>
      <c r="H6" s="35"/>
      <c r="I6" s="38"/>
    </row>
    <row r="7" spans="1:9" ht="13.5" thickBot="1" x14ac:dyDescent="0.25">
      <c r="A7" s="27" t="s">
        <v>63</v>
      </c>
      <c r="B7" s="28">
        <v>61</v>
      </c>
      <c r="C7" s="28">
        <v>33</v>
      </c>
      <c r="D7" s="28">
        <v>32</v>
      </c>
      <c r="E7" s="28">
        <v>22</v>
      </c>
      <c r="F7" s="28">
        <v>7</v>
      </c>
      <c r="G7" s="28">
        <v>6</v>
      </c>
      <c r="H7" s="28">
        <v>16</v>
      </c>
      <c r="I7" s="28">
        <v>82</v>
      </c>
    </row>
    <row r="8" spans="1:9" ht="13.5" thickBot="1" x14ac:dyDescent="0.25">
      <c r="A8" s="27" t="s">
        <v>64</v>
      </c>
      <c r="B8" s="28">
        <v>72</v>
      </c>
      <c r="C8" s="28">
        <v>37</v>
      </c>
      <c r="D8" s="28">
        <v>38</v>
      </c>
      <c r="E8" s="28">
        <v>7</v>
      </c>
      <c r="F8" s="28">
        <v>12</v>
      </c>
      <c r="G8" s="28">
        <v>4</v>
      </c>
      <c r="H8" s="28">
        <v>37</v>
      </c>
      <c r="I8" s="28">
        <v>88</v>
      </c>
    </row>
    <row r="9" spans="1:9" ht="13.5" thickBot="1" x14ac:dyDescent="0.25">
      <c r="A9" s="36" t="s">
        <v>65</v>
      </c>
      <c r="B9" s="38"/>
      <c r="C9" s="41"/>
      <c r="D9" s="41"/>
      <c r="E9" s="41"/>
      <c r="F9" s="41"/>
      <c r="G9" s="41"/>
      <c r="H9" s="35"/>
      <c r="I9" s="38"/>
    </row>
    <row r="10" spans="1:9" ht="26.25" thickBot="1" x14ac:dyDescent="0.25">
      <c r="A10" s="34" t="s">
        <v>23</v>
      </c>
      <c r="B10" s="28">
        <v>55</v>
      </c>
      <c r="C10" s="28">
        <v>27</v>
      </c>
      <c r="D10" s="28">
        <v>40</v>
      </c>
      <c r="E10" s="28">
        <v>20</v>
      </c>
      <c r="F10" s="28">
        <v>10</v>
      </c>
      <c r="G10" s="28">
        <v>2</v>
      </c>
      <c r="H10" s="28">
        <v>26</v>
      </c>
      <c r="I10" s="28">
        <v>78</v>
      </c>
    </row>
    <row r="11" spans="1:9" ht="26.25" thickBot="1" x14ac:dyDescent="0.25">
      <c r="A11" s="34" t="s">
        <v>33</v>
      </c>
      <c r="B11" s="28">
        <v>69</v>
      </c>
      <c r="C11" s="28">
        <v>37</v>
      </c>
      <c r="D11" s="28">
        <v>33</v>
      </c>
      <c r="E11" s="28">
        <v>14</v>
      </c>
      <c r="F11" s="28">
        <v>8</v>
      </c>
      <c r="G11" s="28">
        <v>7</v>
      </c>
      <c r="H11" s="28">
        <v>24</v>
      </c>
      <c r="I11" s="28">
        <v>87</v>
      </c>
    </row>
    <row r="12" spans="1:9" ht="26.25" thickBot="1" x14ac:dyDescent="0.25">
      <c r="A12" s="34" t="s">
        <v>24</v>
      </c>
      <c r="B12" s="28">
        <v>75</v>
      </c>
      <c r="C12" s="28">
        <v>40</v>
      </c>
      <c r="D12" s="28">
        <v>31</v>
      </c>
      <c r="E12" s="28">
        <v>8</v>
      </c>
      <c r="F12" s="28">
        <v>14</v>
      </c>
      <c r="G12" s="28">
        <v>6</v>
      </c>
      <c r="H12" s="28">
        <v>35</v>
      </c>
      <c r="I12" s="28">
        <v>89</v>
      </c>
    </row>
    <row r="13" spans="1:9" ht="13.5" thickBot="1" x14ac:dyDescent="0.25">
      <c r="A13" s="36" t="s">
        <v>66</v>
      </c>
      <c r="B13" s="42"/>
      <c r="C13" s="42"/>
      <c r="D13" s="42"/>
      <c r="E13" s="42"/>
      <c r="F13" s="42"/>
      <c r="G13" s="42"/>
      <c r="H13" s="42"/>
      <c r="I13" s="42"/>
    </row>
    <row r="14" spans="1:9" ht="26.25" thickBot="1" x14ac:dyDescent="0.25">
      <c r="A14" s="34" t="s">
        <v>80</v>
      </c>
      <c r="B14" s="28">
        <v>63</v>
      </c>
      <c r="C14" s="28">
        <v>33</v>
      </c>
      <c r="D14" s="28">
        <v>37</v>
      </c>
      <c r="E14" s="28">
        <v>16</v>
      </c>
      <c r="F14" s="28">
        <v>8</v>
      </c>
      <c r="G14" s="28">
        <v>5</v>
      </c>
      <c r="H14" s="28">
        <v>25</v>
      </c>
      <c r="I14" s="28">
        <v>83</v>
      </c>
    </row>
    <row r="15" spans="1:9" ht="26.25" thickBot="1" x14ac:dyDescent="0.25">
      <c r="A15" s="34" t="s">
        <v>26</v>
      </c>
      <c r="B15" s="28">
        <v>74</v>
      </c>
      <c r="C15" s="28">
        <v>41</v>
      </c>
      <c r="D15" s="28">
        <v>29</v>
      </c>
      <c r="E15" s="28">
        <v>13</v>
      </c>
      <c r="F15" s="28">
        <v>11</v>
      </c>
      <c r="G15" s="28">
        <v>6</v>
      </c>
      <c r="H15" s="28">
        <v>27</v>
      </c>
      <c r="I15" s="28">
        <v>90</v>
      </c>
    </row>
    <row r="16" spans="1:9" ht="13.5" thickBot="1" x14ac:dyDescent="0.25">
      <c r="A16" s="36" t="s">
        <v>81</v>
      </c>
      <c r="B16" s="42"/>
      <c r="C16" s="42"/>
      <c r="D16" s="42"/>
      <c r="E16" s="42"/>
      <c r="F16" s="42"/>
      <c r="G16" s="42"/>
      <c r="H16" s="42"/>
      <c r="I16" s="42"/>
    </row>
    <row r="17" spans="1:9" ht="54.75" thickBot="1" x14ac:dyDescent="0.25">
      <c r="A17" s="34" t="s">
        <v>82</v>
      </c>
      <c r="B17" s="28">
        <v>60</v>
      </c>
      <c r="C17" s="28">
        <v>31</v>
      </c>
      <c r="D17" s="28">
        <v>33</v>
      </c>
      <c r="E17" s="28">
        <v>18</v>
      </c>
      <c r="F17" s="28">
        <v>12</v>
      </c>
      <c r="G17" s="28">
        <v>4</v>
      </c>
      <c r="H17" s="28">
        <v>34</v>
      </c>
      <c r="I17" s="28">
        <v>78</v>
      </c>
    </row>
    <row r="18" spans="1:9" ht="13.5" thickBot="1" x14ac:dyDescent="0.25">
      <c r="A18" s="34" t="s">
        <v>68</v>
      </c>
      <c r="B18" s="28">
        <v>62</v>
      </c>
      <c r="C18" s="28">
        <v>33</v>
      </c>
      <c r="D18" s="28">
        <v>32</v>
      </c>
      <c r="E18" s="28">
        <v>19</v>
      </c>
      <c r="F18" s="28">
        <v>11</v>
      </c>
      <c r="G18" s="28">
        <v>5</v>
      </c>
      <c r="H18" s="28">
        <v>27</v>
      </c>
      <c r="I18" s="28">
        <v>82</v>
      </c>
    </row>
    <row r="19" spans="1:9" ht="13.5" thickBot="1" x14ac:dyDescent="0.25">
      <c r="A19" s="34" t="s">
        <v>69</v>
      </c>
      <c r="B19" s="28">
        <v>65</v>
      </c>
      <c r="C19" s="28">
        <v>34</v>
      </c>
      <c r="D19" s="28">
        <v>36</v>
      </c>
      <c r="E19" s="28">
        <v>15</v>
      </c>
      <c r="F19" s="28">
        <v>10</v>
      </c>
      <c r="G19" s="28">
        <v>4</v>
      </c>
      <c r="H19" s="28">
        <v>28</v>
      </c>
      <c r="I19" s="28">
        <v>85</v>
      </c>
    </row>
    <row r="20" spans="1:9" ht="26.25" thickBot="1" x14ac:dyDescent="0.25">
      <c r="A20" s="34" t="s">
        <v>70</v>
      </c>
      <c r="B20" s="28">
        <v>75</v>
      </c>
      <c r="C20" s="28">
        <v>40</v>
      </c>
      <c r="D20" s="28">
        <v>37</v>
      </c>
      <c r="E20" s="28">
        <v>9</v>
      </c>
      <c r="F20" s="28">
        <v>6</v>
      </c>
      <c r="G20" s="28">
        <v>8</v>
      </c>
      <c r="H20" s="28">
        <v>20</v>
      </c>
      <c r="I20" s="28">
        <v>90</v>
      </c>
    </row>
    <row r="21" spans="1:9" ht="13.5" thickBot="1" x14ac:dyDescent="0.25">
      <c r="A21" s="36" t="s">
        <v>71</v>
      </c>
      <c r="B21" s="35"/>
      <c r="C21" s="41"/>
      <c r="D21" s="41"/>
      <c r="E21" s="41"/>
      <c r="F21" s="41"/>
      <c r="G21" s="41"/>
      <c r="H21" s="35"/>
      <c r="I21" s="35"/>
    </row>
    <row r="22" spans="1:9" ht="26.25" thickBot="1" x14ac:dyDescent="0.25">
      <c r="A22" s="34" t="s">
        <v>72</v>
      </c>
      <c r="B22" s="28">
        <v>56</v>
      </c>
      <c r="C22" s="28">
        <v>26</v>
      </c>
      <c r="D22" s="28">
        <v>31</v>
      </c>
      <c r="E22" s="28">
        <v>27</v>
      </c>
      <c r="F22" s="28">
        <v>12</v>
      </c>
      <c r="G22" s="28">
        <v>3</v>
      </c>
      <c r="H22" s="28">
        <v>27</v>
      </c>
      <c r="I22" s="28">
        <v>77</v>
      </c>
    </row>
    <row r="23" spans="1:9" ht="26.25" thickBot="1" x14ac:dyDescent="0.25">
      <c r="A23" s="34" t="s">
        <v>73</v>
      </c>
      <c r="B23" s="28">
        <v>58</v>
      </c>
      <c r="C23" s="28">
        <v>31</v>
      </c>
      <c r="D23" s="28">
        <v>29</v>
      </c>
      <c r="E23" s="28">
        <v>27</v>
      </c>
      <c r="F23" s="28">
        <v>6</v>
      </c>
      <c r="G23" s="28">
        <v>6</v>
      </c>
      <c r="H23" s="28">
        <v>14</v>
      </c>
      <c r="I23" s="28">
        <v>83</v>
      </c>
    </row>
    <row r="24" spans="1:9" ht="26.25" thickBot="1" x14ac:dyDescent="0.25">
      <c r="A24" s="34" t="s">
        <v>74</v>
      </c>
      <c r="B24" s="28">
        <v>62</v>
      </c>
      <c r="C24" s="28">
        <v>31</v>
      </c>
      <c r="D24" s="28">
        <v>36</v>
      </c>
      <c r="E24" s="28">
        <v>15</v>
      </c>
      <c r="F24" s="28">
        <v>13</v>
      </c>
      <c r="G24" s="28">
        <v>3</v>
      </c>
      <c r="H24" s="28">
        <v>38</v>
      </c>
      <c r="I24" s="28">
        <v>81</v>
      </c>
    </row>
    <row r="25" spans="1:9" ht="26.25" thickBot="1" x14ac:dyDescent="0.25">
      <c r="A25" s="34" t="s">
        <v>75</v>
      </c>
      <c r="B25" s="28">
        <v>69</v>
      </c>
      <c r="C25" s="28">
        <v>36</v>
      </c>
      <c r="D25" s="28">
        <v>36</v>
      </c>
      <c r="E25" s="28">
        <v>12</v>
      </c>
      <c r="F25" s="28">
        <v>10</v>
      </c>
      <c r="G25" s="28">
        <v>5</v>
      </c>
      <c r="H25" s="28">
        <v>27</v>
      </c>
      <c r="I25" s="28">
        <v>87</v>
      </c>
    </row>
    <row r="26" spans="1:9" ht="39" thickBot="1" x14ac:dyDescent="0.25">
      <c r="A26" s="34" t="s">
        <v>76</v>
      </c>
      <c r="B26" s="28">
        <v>75</v>
      </c>
      <c r="C26" s="28">
        <v>39</v>
      </c>
      <c r="D26" s="28">
        <v>36</v>
      </c>
      <c r="E26" s="28">
        <v>9</v>
      </c>
      <c r="F26" s="28">
        <v>7</v>
      </c>
      <c r="G26" s="28">
        <v>8</v>
      </c>
      <c r="H26" s="28">
        <v>18</v>
      </c>
      <c r="I26" s="28">
        <v>89</v>
      </c>
    </row>
    <row r="27" spans="1:9" ht="26.25" thickBot="1" x14ac:dyDescent="0.25">
      <c r="A27" s="34" t="s">
        <v>178</v>
      </c>
      <c r="B27" s="28">
        <v>86</v>
      </c>
      <c r="C27" s="28">
        <v>52</v>
      </c>
      <c r="D27" s="28">
        <v>29</v>
      </c>
      <c r="E27" s="28">
        <v>4</v>
      </c>
      <c r="F27" s="28">
        <v>2</v>
      </c>
      <c r="G27" s="28">
        <v>12</v>
      </c>
      <c r="H27" s="28">
        <v>11</v>
      </c>
      <c r="I27" s="28">
        <v>93</v>
      </c>
    </row>
    <row r="28" spans="1:9" x14ac:dyDescent="0.2">
      <c r="A28" s="32" t="s">
        <v>229</v>
      </c>
    </row>
    <row r="29" spans="1:9" x14ac:dyDescent="0.2">
      <c r="A29" s="52" t="s">
        <v>180</v>
      </c>
      <c r="B29" s="52"/>
      <c r="C29" s="52"/>
      <c r="D29" s="52"/>
      <c r="E29" s="52"/>
      <c r="F29" s="52"/>
      <c r="G29" s="52"/>
      <c r="H29" s="52"/>
    </row>
    <row r="30" spans="1:9" x14ac:dyDescent="0.2">
      <c r="A30" s="52" t="s">
        <v>228</v>
      </c>
      <c r="B30" s="52"/>
      <c r="C30" s="52"/>
      <c r="D30" s="52"/>
      <c r="E30" s="52"/>
      <c r="F30" s="52"/>
      <c r="G30" s="52"/>
      <c r="H30" s="52"/>
    </row>
    <row r="31" spans="1:9" x14ac:dyDescent="0.2">
      <c r="A31" s="150" t="s">
        <v>227</v>
      </c>
      <c r="B31" s="150"/>
      <c r="C31" s="150"/>
      <c r="D31" s="150"/>
      <c r="E31" s="150"/>
      <c r="F31" s="150"/>
      <c r="G31" s="150"/>
      <c r="H31" s="150"/>
    </row>
  </sheetData>
  <mergeCells count="5">
    <mergeCell ref="A31:H31"/>
    <mergeCell ref="H3:H4"/>
    <mergeCell ref="B3:G3"/>
    <mergeCell ref="I3:I4"/>
    <mergeCell ref="A1:I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rgb="FF92D050"/>
  </sheetPr>
  <dimension ref="A1:H12"/>
  <sheetViews>
    <sheetView workbookViewId="0">
      <selection sqref="A1:E1"/>
    </sheetView>
  </sheetViews>
  <sheetFormatPr baseColWidth="10" defaultRowHeight="12.75" x14ac:dyDescent="0.2"/>
  <cols>
    <col min="1" max="1" width="23.5703125" customWidth="1"/>
    <col min="2" max="2" width="15.7109375" bestFit="1" customWidth="1"/>
    <col min="3" max="4" width="20.7109375" bestFit="1" customWidth="1"/>
    <col min="5" max="5" width="17.28515625" bestFit="1" customWidth="1"/>
    <col min="6" max="7" width="16" customWidth="1"/>
    <col min="8" max="8" width="17.42578125" customWidth="1"/>
    <col min="9" max="9" width="13.5703125" customWidth="1"/>
    <col min="10" max="11" width="15.42578125" customWidth="1"/>
    <col min="12" max="12" width="17.28515625" customWidth="1"/>
    <col min="13" max="13" width="13" customWidth="1"/>
    <col min="14" max="15" width="16.140625" customWidth="1"/>
    <col min="16" max="16" width="18.7109375" customWidth="1"/>
  </cols>
  <sheetData>
    <row r="1" spans="1:8" ht="15.75" x14ac:dyDescent="0.2">
      <c r="A1" s="206" t="s">
        <v>219</v>
      </c>
      <c r="B1" s="200"/>
      <c r="C1" s="200"/>
      <c r="D1" s="200"/>
      <c r="E1" s="207"/>
    </row>
    <row r="2" spans="1:8" ht="13.5" thickBot="1" x14ac:dyDescent="0.25">
      <c r="A2" s="168" t="s">
        <v>43</v>
      </c>
      <c r="B2" s="168"/>
      <c r="C2" s="168"/>
      <c r="D2" s="168"/>
      <c r="E2" s="168"/>
    </row>
    <row r="3" spans="1:8" ht="13.5" thickBot="1" x14ac:dyDescent="0.25">
      <c r="A3" s="153"/>
      <c r="B3" s="169" t="s">
        <v>85</v>
      </c>
      <c r="C3" s="171" t="s">
        <v>86</v>
      </c>
      <c r="D3" s="172"/>
      <c r="E3" s="173"/>
    </row>
    <row r="4" spans="1:8" ht="13.5" thickBot="1" x14ac:dyDescent="0.25">
      <c r="A4" s="154"/>
      <c r="B4" s="170"/>
      <c r="C4" s="28" t="s">
        <v>87</v>
      </c>
      <c r="D4" s="28" t="s">
        <v>150</v>
      </c>
      <c r="E4" s="28" t="s">
        <v>88</v>
      </c>
    </row>
    <row r="5" spans="1:8" ht="13.5" thickBot="1" x14ac:dyDescent="0.25">
      <c r="A5" s="27" t="s">
        <v>63</v>
      </c>
      <c r="B5" s="94">
        <v>84</v>
      </c>
      <c r="C5" s="107">
        <v>10</v>
      </c>
      <c r="D5" s="103">
        <v>1</v>
      </c>
      <c r="E5" s="103">
        <v>5</v>
      </c>
    </row>
    <row r="6" spans="1:8" ht="13.5" thickBot="1" x14ac:dyDescent="0.25">
      <c r="A6" s="27" t="s">
        <v>64</v>
      </c>
      <c r="B6" s="108">
        <v>63</v>
      </c>
      <c r="C6" s="95">
        <v>20</v>
      </c>
      <c r="D6" s="28">
        <v>3</v>
      </c>
      <c r="E6" s="28">
        <v>13</v>
      </c>
    </row>
    <row r="7" spans="1:8" ht="13.5" thickBot="1" x14ac:dyDescent="0.25">
      <c r="A7" s="27" t="s">
        <v>38</v>
      </c>
      <c r="B7" s="28">
        <v>48</v>
      </c>
      <c r="C7" s="28">
        <v>11</v>
      </c>
      <c r="D7" s="28">
        <v>2</v>
      </c>
      <c r="E7" s="28">
        <v>6</v>
      </c>
    </row>
    <row r="8" spans="1:8" ht="13.5" thickBot="1" x14ac:dyDescent="0.25">
      <c r="A8" s="27" t="s">
        <v>89</v>
      </c>
      <c r="B8" s="28">
        <v>27</v>
      </c>
      <c r="C8" s="28">
        <v>4</v>
      </c>
      <c r="D8" s="28">
        <v>0</v>
      </c>
      <c r="E8" s="28">
        <v>3</v>
      </c>
    </row>
    <row r="9" spans="1:8" ht="13.5" thickBot="1" x14ac:dyDescent="0.25">
      <c r="A9" s="27" t="s">
        <v>20</v>
      </c>
      <c r="B9" s="28">
        <v>74</v>
      </c>
      <c r="C9" s="28">
        <v>15</v>
      </c>
      <c r="D9" s="28">
        <v>2</v>
      </c>
      <c r="E9" s="28">
        <v>9</v>
      </c>
    </row>
    <row r="10" spans="1:8" x14ac:dyDescent="0.2">
      <c r="A10" s="32" t="s">
        <v>225</v>
      </c>
    </row>
    <row r="11" spans="1:8" x14ac:dyDescent="0.2">
      <c r="A11" s="32" t="s">
        <v>226</v>
      </c>
    </row>
    <row r="12" spans="1:8" x14ac:dyDescent="0.2">
      <c r="A12" s="150" t="s">
        <v>227</v>
      </c>
      <c r="B12" s="150"/>
      <c r="C12" s="150"/>
      <c r="D12" s="150"/>
      <c r="E12" s="150"/>
      <c r="F12" s="150"/>
      <c r="G12" s="150"/>
      <c r="H12" s="150"/>
    </row>
  </sheetData>
  <mergeCells count="5">
    <mergeCell ref="A12:H12"/>
    <mergeCell ref="A2:E2"/>
    <mergeCell ref="A3:A4"/>
    <mergeCell ref="B3:B4"/>
    <mergeCell ref="C3:E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rgb="FF92D050"/>
  </sheetPr>
  <dimension ref="A1:F16"/>
  <sheetViews>
    <sheetView workbookViewId="0">
      <selection sqref="A1:F1"/>
    </sheetView>
  </sheetViews>
  <sheetFormatPr baseColWidth="10" defaultRowHeight="12.75" x14ac:dyDescent="0.2"/>
  <cols>
    <col min="1" max="1" width="35.42578125" customWidth="1"/>
  </cols>
  <sheetData>
    <row r="1" spans="1:6" ht="16.5" customHeight="1" x14ac:dyDescent="0.2">
      <c r="A1" s="206" t="s">
        <v>240</v>
      </c>
      <c r="B1" s="207"/>
      <c r="C1" s="207"/>
      <c r="D1" s="207"/>
      <c r="E1" s="207"/>
      <c r="F1" s="207"/>
    </row>
    <row r="2" spans="1:6" ht="27" customHeight="1" thickBot="1" x14ac:dyDescent="0.25">
      <c r="A2" s="168" t="s">
        <v>54</v>
      </c>
      <c r="B2" s="168"/>
      <c r="C2" s="168"/>
      <c r="D2" s="174"/>
      <c r="E2" s="174"/>
      <c r="F2" s="174"/>
    </row>
    <row r="3" spans="1:6" ht="25.5" x14ac:dyDescent="0.2">
      <c r="A3" s="151" t="s">
        <v>44</v>
      </c>
      <c r="B3" s="151">
        <v>2007</v>
      </c>
      <c r="C3" s="151">
        <v>2015</v>
      </c>
      <c r="D3" s="151">
        <v>2016</v>
      </c>
      <c r="E3" s="25" t="s">
        <v>142</v>
      </c>
      <c r="F3" s="25" t="s">
        <v>143</v>
      </c>
    </row>
    <row r="4" spans="1:6" ht="13.5" thickBot="1" x14ac:dyDescent="0.25">
      <c r="A4" s="175"/>
      <c r="B4" s="175"/>
      <c r="C4" s="175"/>
      <c r="D4" s="175"/>
      <c r="E4" s="26" t="s">
        <v>0</v>
      </c>
      <c r="F4" s="26" t="s">
        <v>0</v>
      </c>
    </row>
    <row r="5" spans="1:6" ht="13.5" thickBot="1" x14ac:dyDescent="0.25">
      <c r="A5" s="27" t="s">
        <v>45</v>
      </c>
      <c r="B5" s="28">
        <v>35</v>
      </c>
      <c r="C5" s="28">
        <v>40</v>
      </c>
      <c r="D5" s="28">
        <v>43</v>
      </c>
      <c r="E5" s="28">
        <f>D5-B5</f>
        <v>8</v>
      </c>
      <c r="F5" s="28">
        <f>D5-C5</f>
        <v>3</v>
      </c>
    </row>
    <row r="6" spans="1:6" ht="13.5" thickBot="1" x14ac:dyDescent="0.25">
      <c r="A6" s="27" t="s">
        <v>46</v>
      </c>
      <c r="B6" s="28">
        <v>17</v>
      </c>
      <c r="C6" s="28">
        <v>13</v>
      </c>
      <c r="D6" s="28">
        <v>13</v>
      </c>
      <c r="E6" s="28">
        <f t="shared" ref="E6:E12" si="0">D6-B6</f>
        <v>-4</v>
      </c>
      <c r="F6" s="28">
        <f t="shared" ref="F6:F12" si="1">D6-C6</f>
        <v>0</v>
      </c>
    </row>
    <row r="7" spans="1:6" ht="13.5" thickBot="1" x14ac:dyDescent="0.25">
      <c r="A7" s="27" t="s">
        <v>47</v>
      </c>
      <c r="B7" s="28">
        <v>13</v>
      </c>
      <c r="C7" s="28">
        <v>10</v>
      </c>
      <c r="D7" s="28">
        <v>9</v>
      </c>
      <c r="E7" s="28">
        <f t="shared" si="0"/>
        <v>-4</v>
      </c>
      <c r="F7" s="28">
        <f t="shared" si="1"/>
        <v>-1</v>
      </c>
    </row>
    <row r="8" spans="1:6" ht="13.5" thickBot="1" x14ac:dyDescent="0.25">
      <c r="A8" s="27" t="s">
        <v>48</v>
      </c>
      <c r="B8" s="28">
        <v>6</v>
      </c>
      <c r="C8" s="28">
        <v>6</v>
      </c>
      <c r="D8" s="28">
        <v>5</v>
      </c>
      <c r="E8" s="28">
        <f t="shared" si="0"/>
        <v>-1</v>
      </c>
      <c r="F8" s="28">
        <f t="shared" si="1"/>
        <v>-1</v>
      </c>
    </row>
    <row r="9" spans="1:6" ht="13.5" thickBot="1" x14ac:dyDescent="0.25">
      <c r="A9" s="27" t="s">
        <v>49</v>
      </c>
      <c r="B9" s="28">
        <v>6</v>
      </c>
      <c r="C9" s="28">
        <v>7</v>
      </c>
      <c r="D9" s="28">
        <v>7</v>
      </c>
      <c r="E9" s="28">
        <f t="shared" si="0"/>
        <v>1</v>
      </c>
      <c r="F9" s="28">
        <f t="shared" si="1"/>
        <v>0</v>
      </c>
    </row>
    <row r="10" spans="1:6" ht="24" customHeight="1" thickBot="1" x14ac:dyDescent="0.25">
      <c r="A10" s="34" t="s">
        <v>50</v>
      </c>
      <c r="B10" s="28">
        <v>17</v>
      </c>
      <c r="C10" s="28">
        <v>17</v>
      </c>
      <c r="D10" s="28">
        <v>16</v>
      </c>
      <c r="E10" s="28">
        <f t="shared" si="0"/>
        <v>-1</v>
      </c>
      <c r="F10" s="28">
        <f t="shared" si="1"/>
        <v>-1</v>
      </c>
    </row>
    <row r="11" spans="1:6" ht="13.5" thickBot="1" x14ac:dyDescent="0.25">
      <c r="A11" s="27" t="s">
        <v>51</v>
      </c>
      <c r="B11" s="28">
        <v>5</v>
      </c>
      <c r="C11" s="28">
        <v>6</v>
      </c>
      <c r="D11" s="28">
        <v>5</v>
      </c>
      <c r="E11" s="28">
        <f t="shared" si="0"/>
        <v>0</v>
      </c>
      <c r="F11" s="28">
        <f t="shared" si="1"/>
        <v>-1</v>
      </c>
    </row>
    <row r="12" spans="1:6" ht="13.5" thickBot="1" x14ac:dyDescent="0.25">
      <c r="A12" s="27" t="s">
        <v>52</v>
      </c>
      <c r="B12" s="28">
        <v>1</v>
      </c>
      <c r="C12" s="28">
        <v>1</v>
      </c>
      <c r="D12" s="28">
        <v>1</v>
      </c>
      <c r="E12" s="28">
        <f t="shared" si="0"/>
        <v>0</v>
      </c>
      <c r="F12" s="28">
        <f t="shared" si="1"/>
        <v>0</v>
      </c>
    </row>
    <row r="13" spans="1:6" ht="13.5" thickBot="1" x14ac:dyDescent="0.25">
      <c r="A13" s="29" t="s">
        <v>53</v>
      </c>
      <c r="B13" s="30">
        <v>100</v>
      </c>
      <c r="C13" s="30">
        <v>100</v>
      </c>
      <c r="D13" s="30">
        <v>100</v>
      </c>
      <c r="E13" s="31"/>
      <c r="F13" s="31"/>
    </row>
    <row r="14" spans="1:6" x14ac:dyDescent="0.2">
      <c r="A14" s="32" t="s">
        <v>230</v>
      </c>
    </row>
    <row r="15" spans="1:6" x14ac:dyDescent="0.2">
      <c r="A15" s="32" t="s">
        <v>226</v>
      </c>
    </row>
    <row r="16" spans="1:6" ht="15" customHeight="1" x14ac:dyDescent="0.2">
      <c r="A16" s="150" t="s">
        <v>227</v>
      </c>
      <c r="B16" s="150"/>
      <c r="C16" s="150"/>
      <c r="D16" s="150"/>
      <c r="E16" s="150"/>
    </row>
  </sheetData>
  <mergeCells count="6">
    <mergeCell ref="A2:F2"/>
    <mergeCell ref="A16:E16"/>
    <mergeCell ref="A3:A4"/>
    <mergeCell ref="B3:B4"/>
    <mergeCell ref="C3:C4"/>
    <mergeCell ref="D3:D4"/>
  </mergeCells>
  <phoneticPr fontId="4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rgb="FF92D050"/>
  </sheetPr>
  <dimension ref="A1:K28"/>
  <sheetViews>
    <sheetView workbookViewId="0">
      <selection sqref="A1:J1"/>
    </sheetView>
  </sheetViews>
  <sheetFormatPr baseColWidth="10" defaultRowHeight="12.75" x14ac:dyDescent="0.2"/>
  <cols>
    <col min="1" max="1" width="19.7109375" customWidth="1"/>
    <col min="2" max="2" width="8.28515625" customWidth="1"/>
    <col min="3" max="3" width="8.42578125" customWidth="1"/>
    <col min="4" max="4" width="7.7109375" customWidth="1"/>
    <col min="5" max="5" width="8.28515625" customWidth="1"/>
    <col min="6" max="6" width="9.5703125" customWidth="1"/>
    <col min="7" max="7" width="10.28515625" customWidth="1"/>
    <col min="8" max="8" width="8" customWidth="1"/>
    <col min="9" max="9" width="5.7109375" customWidth="1"/>
  </cols>
  <sheetData>
    <row r="1" spans="1:11" x14ac:dyDescent="0.2">
      <c r="A1" s="208" t="s">
        <v>218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1" ht="13.5" thickBot="1" x14ac:dyDescent="0.25">
      <c r="A2" s="24" t="s">
        <v>43</v>
      </c>
    </row>
    <row r="3" spans="1:11" ht="64.5" thickBot="1" x14ac:dyDescent="0.25">
      <c r="A3" s="32"/>
      <c r="B3" s="86" t="s">
        <v>45</v>
      </c>
      <c r="C3" s="75" t="s">
        <v>46</v>
      </c>
      <c r="D3" s="75" t="s">
        <v>78</v>
      </c>
      <c r="E3" s="75" t="s">
        <v>48</v>
      </c>
      <c r="F3" s="75" t="s">
        <v>49</v>
      </c>
      <c r="G3" s="75" t="s">
        <v>50</v>
      </c>
      <c r="H3" s="75" t="s">
        <v>79</v>
      </c>
      <c r="I3" s="75" t="s">
        <v>42</v>
      </c>
      <c r="J3" s="75" t="s">
        <v>20</v>
      </c>
    </row>
    <row r="4" spans="1:11" ht="13.5" thickBot="1" x14ac:dyDescent="0.25">
      <c r="A4" s="59" t="s">
        <v>20</v>
      </c>
      <c r="B4" s="60">
        <v>42.829113146598232</v>
      </c>
      <c r="C4" s="60">
        <v>13.158771315345943</v>
      </c>
      <c r="D4" s="60">
        <v>9.0901837360964013</v>
      </c>
      <c r="E4" s="60">
        <v>5.1368641915467892</v>
      </c>
      <c r="F4" s="60">
        <v>6.9898952340164646</v>
      </c>
      <c r="G4" s="60">
        <v>16.213772626719035</v>
      </c>
      <c r="H4" s="60">
        <v>5.2722510134092051</v>
      </c>
      <c r="I4" s="60">
        <v>1.3091487362679317</v>
      </c>
      <c r="J4" s="60">
        <v>100</v>
      </c>
      <c r="K4" s="33"/>
    </row>
    <row r="5" spans="1:11" ht="13.5" thickBot="1" x14ac:dyDescent="0.25">
      <c r="A5" s="176" t="s">
        <v>31</v>
      </c>
      <c r="B5" s="177"/>
      <c r="C5" s="177"/>
      <c r="D5" s="177"/>
      <c r="E5" s="177"/>
      <c r="F5" s="177"/>
      <c r="G5" s="177"/>
      <c r="H5" s="177"/>
      <c r="I5" s="177"/>
      <c r="J5" s="178"/>
    </row>
    <row r="6" spans="1:11" ht="13.5" thickBot="1" x14ac:dyDescent="0.25">
      <c r="A6" s="100" t="s">
        <v>63</v>
      </c>
      <c r="B6" s="101">
        <v>44.949734416415843</v>
      </c>
      <c r="C6" s="101">
        <v>18.83703005909052</v>
      </c>
      <c r="D6" s="101">
        <v>10.007164386108192</v>
      </c>
      <c r="E6" s="101">
        <v>2.8360107528453891</v>
      </c>
      <c r="F6" s="101">
        <v>4.72423379710375</v>
      </c>
      <c r="G6" s="101">
        <v>11.007964374411236</v>
      </c>
      <c r="H6" s="101">
        <v>6.3714368667194421</v>
      </c>
      <c r="I6" s="101">
        <v>1.2665109857401562</v>
      </c>
      <c r="J6" s="58">
        <v>100</v>
      </c>
    </row>
    <row r="7" spans="1:11" ht="13.5" thickBot="1" x14ac:dyDescent="0.25">
      <c r="A7" s="98" t="s">
        <v>64</v>
      </c>
      <c r="B7" s="99">
        <v>40.439563543245562</v>
      </c>
      <c r="C7" s="99">
        <v>6.7603724380760504</v>
      </c>
      <c r="D7" s="99">
        <v>8.0568918931641242</v>
      </c>
      <c r="E7" s="99">
        <v>7.7295022547755119</v>
      </c>
      <c r="F7" s="99">
        <v>9.5428548564757723</v>
      </c>
      <c r="G7" s="99">
        <v>22.079830350502263</v>
      </c>
      <c r="H7" s="99">
        <v>4.0336945367589605</v>
      </c>
      <c r="I7" s="99">
        <v>1.3571842137470698</v>
      </c>
      <c r="J7" s="58">
        <v>100</v>
      </c>
    </row>
    <row r="8" spans="1:11" ht="13.5" thickBot="1" x14ac:dyDescent="0.25">
      <c r="A8" s="176" t="s">
        <v>65</v>
      </c>
      <c r="B8" s="177"/>
      <c r="C8" s="177"/>
      <c r="D8" s="177"/>
      <c r="E8" s="177"/>
      <c r="F8" s="177"/>
      <c r="G8" s="177"/>
      <c r="H8" s="177"/>
      <c r="I8" s="177"/>
      <c r="J8" s="178"/>
    </row>
    <row r="9" spans="1:11" ht="13.5" thickBot="1" x14ac:dyDescent="0.25">
      <c r="A9" s="61" t="s">
        <v>23</v>
      </c>
      <c r="B9" s="58">
        <v>42.792447196314008</v>
      </c>
      <c r="C9" s="58">
        <v>16.880756773345389</v>
      </c>
      <c r="D9" s="58">
        <v>11.76250057023419</v>
      </c>
      <c r="E9" s="58">
        <v>3.4842594627771857</v>
      </c>
      <c r="F9" s="58">
        <v>5.8084261951071836</v>
      </c>
      <c r="G9" s="58">
        <v>15.801458970094846</v>
      </c>
      <c r="H9" s="58">
        <v>1.4785529737194614</v>
      </c>
      <c r="I9" s="58">
        <v>1.9915895640922494</v>
      </c>
      <c r="J9" s="58">
        <v>100</v>
      </c>
    </row>
    <row r="10" spans="1:11" ht="13.5" thickBot="1" x14ac:dyDescent="0.25">
      <c r="A10" s="61" t="s">
        <v>33</v>
      </c>
      <c r="B10" s="58">
        <v>43.379774980003312</v>
      </c>
      <c r="C10" s="58">
        <v>12.463926679986047</v>
      </c>
      <c r="D10" s="58">
        <v>8.0572204780177383</v>
      </c>
      <c r="E10" s="58">
        <v>4.9855178173130792</v>
      </c>
      <c r="F10" s="58">
        <v>7.0806950038231555</v>
      </c>
      <c r="G10" s="58">
        <v>16.125892803658953</v>
      </c>
      <c r="H10" s="58">
        <v>6.8081938850657338</v>
      </c>
      <c r="I10" s="58">
        <v>1.0989140124807522</v>
      </c>
      <c r="J10" s="58">
        <v>100</v>
      </c>
    </row>
    <row r="11" spans="1:11" ht="13.5" thickBot="1" x14ac:dyDescent="0.25">
      <c r="A11" s="98" t="s">
        <v>24</v>
      </c>
      <c r="B11" s="99">
        <v>39.629521925027767</v>
      </c>
      <c r="C11" s="99">
        <v>7.857976731591469</v>
      </c>
      <c r="D11" s="99">
        <v>8.4784184562605756</v>
      </c>
      <c r="E11" s="99">
        <v>10.24061793408057</v>
      </c>
      <c r="F11" s="99">
        <v>9.4485395607197571</v>
      </c>
      <c r="G11" s="99">
        <v>17.787204271845479</v>
      </c>
      <c r="H11" s="99">
        <v>5.7251727429622647</v>
      </c>
      <c r="I11" s="99">
        <v>0.8325715574155671</v>
      </c>
      <c r="J11" s="58">
        <v>100</v>
      </c>
    </row>
    <row r="12" spans="1:11" ht="13.5" customHeight="1" thickBot="1" x14ac:dyDescent="0.25">
      <c r="A12" s="180" t="s">
        <v>34</v>
      </c>
      <c r="B12" s="181"/>
      <c r="C12" s="181"/>
      <c r="D12" s="181"/>
      <c r="E12" s="181"/>
      <c r="F12" s="181"/>
      <c r="G12" s="181"/>
      <c r="H12" s="181"/>
      <c r="I12" s="181"/>
      <c r="J12" s="182"/>
    </row>
    <row r="13" spans="1:11" ht="13.5" thickBot="1" x14ac:dyDescent="0.25">
      <c r="A13" s="61" t="s">
        <v>80</v>
      </c>
      <c r="B13" s="58">
        <v>43.541549240289214</v>
      </c>
      <c r="C13" s="58">
        <v>13.459017436680666</v>
      </c>
      <c r="D13" s="58">
        <v>9.3983678491124074</v>
      </c>
      <c r="E13" s="58">
        <v>5.0985927016854848</v>
      </c>
      <c r="F13" s="58">
        <v>6.9173833463638736</v>
      </c>
      <c r="G13" s="58">
        <v>15.057637411589301</v>
      </c>
      <c r="H13" s="58">
        <v>5.1757456196173273</v>
      </c>
      <c r="I13" s="58">
        <v>1.351676091080444</v>
      </c>
      <c r="J13" s="58">
        <v>100</v>
      </c>
    </row>
    <row r="14" spans="1:11" ht="13.5" thickBot="1" x14ac:dyDescent="0.25">
      <c r="A14" s="98" t="s">
        <v>26</v>
      </c>
      <c r="B14" s="99">
        <v>40.899300211373102</v>
      </c>
      <c r="C14" s="99">
        <v>12.345420591434259</v>
      </c>
      <c r="D14" s="99">
        <v>8.2553305013441687</v>
      </c>
      <c r="E14" s="99">
        <v>5.2405343840423564</v>
      </c>
      <c r="F14" s="99">
        <v>7.1863161567033993</v>
      </c>
      <c r="G14" s="99">
        <v>19.345646329701001</v>
      </c>
      <c r="H14" s="99">
        <v>5.5336657842352599</v>
      </c>
      <c r="I14" s="99">
        <v>1.1939379014549858</v>
      </c>
      <c r="J14" s="58">
        <v>100</v>
      </c>
    </row>
    <row r="15" spans="1:11" ht="13.5" thickBot="1" x14ac:dyDescent="0.25">
      <c r="A15" s="176" t="s">
        <v>81</v>
      </c>
      <c r="B15" s="177"/>
      <c r="C15" s="177"/>
      <c r="D15" s="177"/>
      <c r="E15" s="177"/>
      <c r="F15" s="177"/>
      <c r="G15" s="177"/>
      <c r="H15" s="177"/>
      <c r="I15" s="177"/>
      <c r="J15" s="178"/>
    </row>
    <row r="16" spans="1:11" ht="46.5" customHeight="1" thickBot="1" x14ac:dyDescent="0.25">
      <c r="A16" s="62" t="s">
        <v>82</v>
      </c>
      <c r="B16" s="58">
        <v>35.861246045334326</v>
      </c>
      <c r="C16" s="58">
        <v>16.630233532991909</v>
      </c>
      <c r="D16" s="58">
        <v>9.34011893747474</v>
      </c>
      <c r="E16" s="58">
        <v>9.0638953899131511</v>
      </c>
      <c r="F16" s="58">
        <v>8.434836865685563</v>
      </c>
      <c r="G16" s="58">
        <v>14.832877517129292</v>
      </c>
      <c r="H16" s="58">
        <v>4.123476696552915</v>
      </c>
      <c r="I16" s="58">
        <v>1.7132078060892473</v>
      </c>
      <c r="J16" s="58">
        <v>100</v>
      </c>
    </row>
    <row r="17" spans="1:10" ht="13.5" thickBot="1" x14ac:dyDescent="0.25">
      <c r="A17" s="61" t="s">
        <v>68</v>
      </c>
      <c r="B17" s="58">
        <v>38.258456085204571</v>
      </c>
      <c r="C17" s="58">
        <v>16.049156481465999</v>
      </c>
      <c r="D17" s="58">
        <v>11.347957665234329</v>
      </c>
      <c r="E17" s="58">
        <v>6.6725743617181363</v>
      </c>
      <c r="F17" s="58">
        <v>6.4488287715895609</v>
      </c>
      <c r="G17" s="58">
        <v>14.847698506913675</v>
      </c>
      <c r="H17" s="58">
        <v>4.5139025899112175</v>
      </c>
      <c r="I17" s="58">
        <v>1.8612248992626528</v>
      </c>
      <c r="J17" s="58">
        <v>100</v>
      </c>
    </row>
    <row r="18" spans="1:10" ht="13.5" thickBot="1" x14ac:dyDescent="0.25">
      <c r="A18" s="61" t="s">
        <v>69</v>
      </c>
      <c r="B18" s="58">
        <v>42.201722738342205</v>
      </c>
      <c r="C18" s="58">
        <v>13.033237124560296</v>
      </c>
      <c r="D18" s="58">
        <v>9.6212681518896002</v>
      </c>
      <c r="E18" s="58">
        <v>4.9615315234057906</v>
      </c>
      <c r="F18" s="58">
        <v>7.2990439253179398</v>
      </c>
      <c r="G18" s="58">
        <v>17.123432849282946</v>
      </c>
      <c r="H18" s="58">
        <v>4.2469874627942632</v>
      </c>
      <c r="I18" s="58">
        <v>1.5126544601785876</v>
      </c>
      <c r="J18" s="58">
        <v>100</v>
      </c>
    </row>
    <row r="19" spans="1:10" ht="13.5" thickBot="1" x14ac:dyDescent="0.25">
      <c r="A19" s="98" t="s">
        <v>70</v>
      </c>
      <c r="B19" s="99">
        <v>50.900176759211291</v>
      </c>
      <c r="C19" s="99">
        <v>8.0182778167189834</v>
      </c>
      <c r="D19" s="99">
        <v>5.4769070185597171</v>
      </c>
      <c r="E19" s="99">
        <v>2.2464991009660804</v>
      </c>
      <c r="F19" s="99">
        <v>7.2786319446560812</v>
      </c>
      <c r="G19" s="99">
        <v>17.864756346569958</v>
      </c>
      <c r="H19" s="99">
        <v>7.9021653003382806</v>
      </c>
      <c r="I19" s="99">
        <v>0.31268552098253738</v>
      </c>
      <c r="J19" s="99">
        <v>100</v>
      </c>
    </row>
    <row r="20" spans="1:10" ht="13.5" thickBot="1" x14ac:dyDescent="0.25">
      <c r="A20" s="176" t="s">
        <v>71</v>
      </c>
      <c r="B20" s="177"/>
      <c r="C20" s="177"/>
      <c r="D20" s="177"/>
      <c r="E20" s="177"/>
      <c r="F20" s="177"/>
      <c r="G20" s="177"/>
      <c r="H20" s="177"/>
      <c r="I20" s="177"/>
      <c r="J20" s="178"/>
    </row>
    <row r="21" spans="1:10" ht="13.5" thickBot="1" x14ac:dyDescent="0.25">
      <c r="A21" s="62" t="s">
        <v>72</v>
      </c>
      <c r="B21" s="58">
        <v>36.340588890394734</v>
      </c>
      <c r="C21" s="58">
        <v>24.023475478613388</v>
      </c>
      <c r="D21" s="58">
        <v>10.09887513331644</v>
      </c>
      <c r="E21" s="58">
        <v>5.0259120023098358</v>
      </c>
      <c r="F21" s="58">
        <v>6.1444737756984011</v>
      </c>
      <c r="G21" s="58">
        <v>14.016330895827565</v>
      </c>
      <c r="H21" s="58">
        <v>3.1718854038383348</v>
      </c>
      <c r="I21" s="58">
        <v>1.1783656140805732</v>
      </c>
      <c r="J21" s="58">
        <v>100</v>
      </c>
    </row>
    <row r="22" spans="1:10" ht="13.5" thickBot="1" x14ac:dyDescent="0.25">
      <c r="A22" s="62" t="s">
        <v>73</v>
      </c>
      <c r="B22" s="58">
        <v>37.923502880781406</v>
      </c>
      <c r="C22" s="58">
        <v>23.529494159063955</v>
      </c>
      <c r="D22" s="58">
        <v>13.068475753812249</v>
      </c>
      <c r="E22" s="58">
        <v>3.6460981053142714</v>
      </c>
      <c r="F22" s="58">
        <v>4.5836267030227198</v>
      </c>
      <c r="G22" s="58">
        <v>9.5796953935511571</v>
      </c>
      <c r="H22" s="58">
        <v>6.209442613153545</v>
      </c>
      <c r="I22" s="58">
        <v>1.4598044617094192</v>
      </c>
      <c r="J22" s="58">
        <v>100</v>
      </c>
    </row>
    <row r="23" spans="1:10" ht="26.25" customHeight="1" thickBot="1" x14ac:dyDescent="0.25">
      <c r="A23" s="62" t="s">
        <v>74</v>
      </c>
      <c r="B23" s="58">
        <v>39.509928336816962</v>
      </c>
      <c r="C23" s="58">
        <v>12.443826515377724</v>
      </c>
      <c r="D23" s="58">
        <v>8.9645540957499747</v>
      </c>
      <c r="E23" s="58">
        <v>6.0823628943963373</v>
      </c>
      <c r="F23" s="58">
        <v>8.8219120135363784</v>
      </c>
      <c r="G23" s="58">
        <v>19.142778938986762</v>
      </c>
      <c r="H23" s="58">
        <v>2.8540422514183339</v>
      </c>
      <c r="I23" s="58">
        <v>2.1803958893201951</v>
      </c>
      <c r="J23" s="58">
        <v>100</v>
      </c>
    </row>
    <row r="24" spans="1:10" ht="26.25" customHeight="1" thickBot="1" x14ac:dyDescent="0.25">
      <c r="A24" s="62" t="s">
        <v>75</v>
      </c>
      <c r="B24" s="58">
        <v>42.03937919171603</v>
      </c>
      <c r="C24" s="58">
        <v>10.572850525944903</v>
      </c>
      <c r="D24" s="58">
        <v>8.9288781554859007</v>
      </c>
      <c r="E24" s="58">
        <v>6.5917693721203934</v>
      </c>
      <c r="F24" s="58">
        <v>7.5294169462163527</v>
      </c>
      <c r="G24" s="58">
        <v>18.046773495019487</v>
      </c>
      <c r="H24" s="58">
        <v>5.1015309780201763</v>
      </c>
      <c r="I24" s="58">
        <v>1.1895138893986439</v>
      </c>
      <c r="J24" s="58">
        <v>100</v>
      </c>
    </row>
    <row r="25" spans="1:10" ht="39" customHeight="1" thickBot="1" x14ac:dyDescent="0.25">
      <c r="A25" s="62" t="s">
        <v>76</v>
      </c>
      <c r="B25" s="58">
        <v>51.813249451697573</v>
      </c>
      <c r="C25" s="58">
        <v>8.7045917352686608</v>
      </c>
      <c r="D25" s="58">
        <v>5.3307321062936435</v>
      </c>
      <c r="E25" s="58">
        <v>1.4545630246687076</v>
      </c>
      <c r="F25" s="58">
        <v>7.3306284680303966</v>
      </c>
      <c r="G25" s="58">
        <v>16.651167611082013</v>
      </c>
      <c r="H25" s="58">
        <v>8.2061757200758532</v>
      </c>
      <c r="I25" s="58">
        <v>0.50894090098064204</v>
      </c>
      <c r="J25" s="58">
        <v>100</v>
      </c>
    </row>
    <row r="26" spans="1:10" ht="13.5" thickBot="1" x14ac:dyDescent="0.25">
      <c r="A26" s="61" t="s">
        <v>77</v>
      </c>
      <c r="B26" s="58">
        <v>61.891518324607333</v>
      </c>
      <c r="C26" s="58">
        <v>4.2212523560209423</v>
      </c>
      <c r="D26" s="58">
        <v>4.5858680628272248</v>
      </c>
      <c r="E26" s="58">
        <v>0.3933470157068063</v>
      </c>
      <c r="F26" s="58">
        <v>5.3222031413612569</v>
      </c>
      <c r="G26" s="58">
        <v>10.915065968586388</v>
      </c>
      <c r="H26" s="58">
        <v>12.407639790575915</v>
      </c>
      <c r="I26" s="58">
        <v>0.26299979057591627</v>
      </c>
      <c r="J26" s="58">
        <v>100</v>
      </c>
    </row>
    <row r="27" spans="1:10" x14ac:dyDescent="0.2">
      <c r="A27" s="179" t="s">
        <v>228</v>
      </c>
      <c r="B27" s="179"/>
      <c r="C27" s="179"/>
      <c r="D27" s="179"/>
      <c r="E27" s="179"/>
      <c r="F27" s="179"/>
      <c r="G27" s="179"/>
      <c r="H27" s="179"/>
      <c r="I27" s="179"/>
    </row>
    <row r="28" spans="1:10" x14ac:dyDescent="0.2">
      <c r="A28" s="150" t="s">
        <v>227</v>
      </c>
      <c r="B28" s="150"/>
      <c r="C28" s="150"/>
      <c r="D28" s="150"/>
      <c r="E28" s="150"/>
      <c r="F28" s="150"/>
      <c r="G28" s="150"/>
      <c r="H28" s="150"/>
      <c r="I28" s="150"/>
    </row>
  </sheetData>
  <sortState ref="B17:I20">
    <sortCondition ref="B17"/>
  </sortState>
  <mergeCells count="7">
    <mergeCell ref="A5:J5"/>
    <mergeCell ref="A8:J8"/>
    <mergeCell ref="A27:I27"/>
    <mergeCell ref="A28:I28"/>
    <mergeCell ref="A12:J12"/>
    <mergeCell ref="A15:J15"/>
    <mergeCell ref="A20:J20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rgb="FF92D050"/>
  </sheetPr>
  <dimension ref="A1:U33"/>
  <sheetViews>
    <sheetView workbookViewId="0">
      <selection sqref="A1:J1"/>
    </sheetView>
  </sheetViews>
  <sheetFormatPr baseColWidth="10" defaultRowHeight="12.75" x14ac:dyDescent="0.2"/>
  <cols>
    <col min="1" max="1" width="11" customWidth="1"/>
    <col min="2" max="2" width="13.7109375" customWidth="1"/>
    <col min="3" max="3" width="10.5703125" customWidth="1"/>
    <col min="4" max="4" width="9.28515625" customWidth="1"/>
    <col min="5" max="5" width="17.85546875" customWidth="1"/>
    <col min="6" max="6" width="8" customWidth="1"/>
    <col min="7" max="7" width="14.85546875" customWidth="1"/>
    <col min="8" max="8" width="13.140625" customWidth="1"/>
    <col min="9" max="9" width="5.7109375" customWidth="1"/>
    <col min="10" max="10" width="8.7109375" customWidth="1"/>
    <col min="11" max="21" width="11.42578125" style="96"/>
  </cols>
  <sheetData>
    <row r="1" spans="1:21" ht="15.75" x14ac:dyDescent="0.2">
      <c r="A1" s="209" t="s">
        <v>217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21" ht="15.75" customHeight="1" thickBot="1" x14ac:dyDescent="0.25">
      <c r="A2" s="24" t="s">
        <v>43</v>
      </c>
      <c r="B2" s="168" t="s">
        <v>43</v>
      </c>
      <c r="C2" s="168"/>
      <c r="D2" s="168"/>
      <c r="E2" s="168"/>
      <c r="F2" s="168"/>
      <c r="G2" s="168"/>
      <c r="H2" s="168"/>
      <c r="I2" s="174"/>
      <c r="J2" s="174"/>
    </row>
    <row r="3" spans="1:21" ht="51.75" thickBot="1" x14ac:dyDescent="0.25">
      <c r="A3" s="47"/>
      <c r="B3" s="86" t="s">
        <v>55</v>
      </c>
      <c r="C3" s="75" t="s">
        <v>56</v>
      </c>
      <c r="D3" s="75" t="s">
        <v>57</v>
      </c>
      <c r="E3" s="75" t="s">
        <v>58</v>
      </c>
      <c r="F3" s="75" t="s">
        <v>59</v>
      </c>
      <c r="G3" s="75" t="s">
        <v>60</v>
      </c>
      <c r="H3" s="75" t="s">
        <v>61</v>
      </c>
      <c r="I3" s="75" t="s">
        <v>62</v>
      </c>
      <c r="J3" s="74" t="s">
        <v>20</v>
      </c>
    </row>
    <row r="4" spans="1:21" ht="15.75" thickBot="1" x14ac:dyDescent="0.3">
      <c r="A4" s="109" t="s">
        <v>220</v>
      </c>
      <c r="B4" s="110">
        <v>30</v>
      </c>
      <c r="C4" s="110">
        <v>27</v>
      </c>
      <c r="D4" s="110">
        <v>11</v>
      </c>
      <c r="E4" s="110">
        <v>4</v>
      </c>
      <c r="F4" s="110">
        <v>12</v>
      </c>
      <c r="G4" s="110">
        <v>10</v>
      </c>
      <c r="H4" s="110">
        <v>3</v>
      </c>
      <c r="I4" s="110">
        <v>4</v>
      </c>
      <c r="J4" s="30">
        <v>100</v>
      </c>
      <c r="K4" s="97"/>
      <c r="L4" s="97"/>
      <c r="N4" s="104"/>
      <c r="O4" s="104"/>
      <c r="P4" s="104"/>
      <c r="Q4" s="104"/>
      <c r="R4" s="104"/>
      <c r="S4" s="104"/>
      <c r="T4" s="104"/>
      <c r="U4" s="104"/>
    </row>
    <row r="5" spans="1:21" ht="13.5" thickBot="1" x14ac:dyDescent="0.25">
      <c r="A5" s="111" t="s">
        <v>31</v>
      </c>
      <c r="B5" s="37"/>
      <c r="C5" s="37"/>
      <c r="D5" s="37"/>
      <c r="E5" s="37"/>
      <c r="F5" s="37"/>
      <c r="G5" s="37"/>
      <c r="H5" s="37"/>
      <c r="I5" s="37"/>
      <c r="J5" s="37"/>
      <c r="K5" s="97"/>
      <c r="L5" s="97"/>
    </row>
    <row r="6" spans="1:21" ht="15.75" thickBot="1" x14ac:dyDescent="0.3">
      <c r="A6" s="34" t="s">
        <v>63</v>
      </c>
      <c r="B6" s="58">
        <v>31</v>
      </c>
      <c r="C6" s="58">
        <v>24</v>
      </c>
      <c r="D6" s="58">
        <v>9</v>
      </c>
      <c r="E6" s="58">
        <v>4</v>
      </c>
      <c r="F6" s="58">
        <v>17</v>
      </c>
      <c r="G6" s="58">
        <v>9</v>
      </c>
      <c r="H6" s="58">
        <v>3</v>
      </c>
      <c r="I6" s="58">
        <v>3</v>
      </c>
      <c r="J6" s="28">
        <v>100</v>
      </c>
      <c r="K6" s="97"/>
      <c r="L6" s="97"/>
      <c r="N6" s="104"/>
      <c r="O6" s="104"/>
      <c r="P6" s="104"/>
      <c r="Q6" s="104"/>
      <c r="R6" s="104"/>
      <c r="S6" s="104"/>
      <c r="T6" s="104"/>
      <c r="U6" s="104"/>
    </row>
    <row r="7" spans="1:21" ht="15.75" thickBot="1" x14ac:dyDescent="0.3">
      <c r="A7" s="34" t="s">
        <v>64</v>
      </c>
      <c r="B7" s="58">
        <v>28</v>
      </c>
      <c r="C7" s="58">
        <v>30</v>
      </c>
      <c r="D7" s="58">
        <v>13</v>
      </c>
      <c r="E7" s="58">
        <v>4</v>
      </c>
      <c r="F7" s="58">
        <v>6</v>
      </c>
      <c r="G7" s="58">
        <v>12</v>
      </c>
      <c r="H7" s="58">
        <v>2</v>
      </c>
      <c r="I7" s="58">
        <v>4</v>
      </c>
      <c r="J7" s="28">
        <v>100</v>
      </c>
      <c r="K7" s="97"/>
      <c r="L7" s="97"/>
      <c r="N7" s="104"/>
      <c r="O7" s="104"/>
      <c r="P7" s="104"/>
      <c r="Q7" s="104"/>
      <c r="R7" s="104"/>
      <c r="S7" s="104"/>
      <c r="T7" s="104"/>
      <c r="U7" s="104"/>
    </row>
    <row r="8" spans="1:21" ht="13.5" thickBot="1" x14ac:dyDescent="0.25">
      <c r="A8" s="111" t="s">
        <v>65</v>
      </c>
      <c r="B8" s="37"/>
      <c r="C8" s="37"/>
      <c r="D8" s="37"/>
      <c r="E8" s="37"/>
      <c r="F8" s="37"/>
      <c r="G8" s="37"/>
      <c r="H8" s="37"/>
      <c r="I8" s="37"/>
      <c r="J8" s="37"/>
      <c r="K8" s="97"/>
      <c r="L8" s="97"/>
    </row>
    <row r="9" spans="1:21" ht="26.25" thickBot="1" x14ac:dyDescent="0.3">
      <c r="A9" s="34" t="s">
        <v>23</v>
      </c>
      <c r="B9" s="58">
        <v>29</v>
      </c>
      <c r="C9" s="58">
        <v>27</v>
      </c>
      <c r="D9" s="58">
        <v>9</v>
      </c>
      <c r="E9" s="58">
        <v>5</v>
      </c>
      <c r="F9" s="58">
        <v>16</v>
      </c>
      <c r="G9" s="58">
        <v>10</v>
      </c>
      <c r="H9" s="58">
        <v>1</v>
      </c>
      <c r="I9" s="58">
        <v>4</v>
      </c>
      <c r="J9" s="28">
        <v>100</v>
      </c>
      <c r="K9" s="97"/>
      <c r="L9" s="97"/>
      <c r="N9" s="104"/>
      <c r="O9" s="104"/>
      <c r="P9" s="104"/>
      <c r="Q9" s="104"/>
      <c r="R9" s="104"/>
      <c r="S9" s="104"/>
      <c r="T9" s="104"/>
      <c r="U9" s="104"/>
    </row>
    <row r="10" spans="1:21" ht="26.25" thickBot="1" x14ac:dyDescent="0.3">
      <c r="A10" s="34" t="s">
        <v>33</v>
      </c>
      <c r="B10" s="58">
        <v>29</v>
      </c>
      <c r="C10" s="58">
        <v>27</v>
      </c>
      <c r="D10" s="58">
        <v>11</v>
      </c>
      <c r="E10" s="58">
        <v>4</v>
      </c>
      <c r="F10" s="58">
        <v>11</v>
      </c>
      <c r="G10" s="58">
        <v>11</v>
      </c>
      <c r="H10" s="58">
        <v>4</v>
      </c>
      <c r="I10" s="58">
        <v>3</v>
      </c>
      <c r="J10" s="28">
        <v>100</v>
      </c>
      <c r="K10" s="97"/>
      <c r="L10" s="97"/>
      <c r="N10" s="104"/>
      <c r="O10" s="104"/>
      <c r="P10" s="104"/>
      <c r="Q10" s="104"/>
      <c r="R10" s="104"/>
      <c r="S10" s="104"/>
      <c r="T10" s="104"/>
      <c r="U10" s="104"/>
    </row>
    <row r="11" spans="1:21" ht="26.25" thickBot="1" x14ac:dyDescent="0.3">
      <c r="A11" s="34" t="s">
        <v>24</v>
      </c>
      <c r="B11" s="58">
        <v>34</v>
      </c>
      <c r="C11" s="58">
        <v>28</v>
      </c>
      <c r="D11" s="58">
        <v>13</v>
      </c>
      <c r="E11" s="58">
        <v>4</v>
      </c>
      <c r="F11" s="58">
        <v>7</v>
      </c>
      <c r="G11" s="58">
        <v>6</v>
      </c>
      <c r="H11" s="58">
        <v>3</v>
      </c>
      <c r="I11" s="58">
        <v>4</v>
      </c>
      <c r="J11" s="28">
        <v>100</v>
      </c>
      <c r="K11" s="97"/>
      <c r="L11" s="97"/>
      <c r="N11" s="104"/>
      <c r="O11" s="104"/>
      <c r="P11" s="104"/>
      <c r="Q11" s="104"/>
      <c r="R11" s="104"/>
      <c r="S11" s="104"/>
      <c r="T11" s="104"/>
      <c r="U11" s="104"/>
    </row>
    <row r="12" spans="1:21" ht="15.75" thickBot="1" x14ac:dyDescent="0.3">
      <c r="A12" s="183" t="s">
        <v>66</v>
      </c>
      <c r="B12" s="184"/>
      <c r="C12" s="184"/>
      <c r="D12" s="184"/>
      <c r="E12" s="184"/>
      <c r="F12" s="184"/>
      <c r="G12" s="184"/>
      <c r="H12" s="184"/>
      <c r="I12" s="184"/>
      <c r="J12" s="185"/>
      <c r="K12" s="97"/>
      <c r="L12" s="97"/>
      <c r="N12" s="104"/>
      <c r="O12" s="104"/>
      <c r="P12" s="104"/>
      <c r="Q12" s="104"/>
      <c r="R12" s="104"/>
      <c r="S12" s="104"/>
      <c r="T12" s="104"/>
      <c r="U12" s="104"/>
    </row>
    <row r="13" spans="1:21" ht="26.25" thickBot="1" x14ac:dyDescent="0.3">
      <c r="A13" s="34" t="s">
        <v>67</v>
      </c>
      <c r="B13" s="58">
        <v>30</v>
      </c>
      <c r="C13" s="58">
        <v>27</v>
      </c>
      <c r="D13" s="58">
        <v>10</v>
      </c>
      <c r="E13" s="58">
        <v>4</v>
      </c>
      <c r="F13" s="58">
        <v>12</v>
      </c>
      <c r="G13" s="58">
        <v>10</v>
      </c>
      <c r="H13" s="58">
        <v>3</v>
      </c>
      <c r="I13" s="58">
        <v>4</v>
      </c>
      <c r="J13" s="28">
        <v>100</v>
      </c>
      <c r="K13" s="97"/>
      <c r="L13" s="97"/>
      <c r="N13" s="104"/>
      <c r="O13" s="104"/>
      <c r="P13" s="104"/>
      <c r="Q13" s="104"/>
      <c r="R13" s="104"/>
      <c r="S13" s="104"/>
      <c r="T13" s="104"/>
      <c r="U13" s="104"/>
    </row>
    <row r="14" spans="1:21" ht="26.25" thickBot="1" x14ac:dyDescent="0.3">
      <c r="A14" s="34" t="s">
        <v>26</v>
      </c>
      <c r="B14" s="58">
        <v>29</v>
      </c>
      <c r="C14" s="58">
        <v>27</v>
      </c>
      <c r="D14" s="58">
        <v>12</v>
      </c>
      <c r="E14" s="58">
        <v>4</v>
      </c>
      <c r="F14" s="58">
        <v>12</v>
      </c>
      <c r="G14" s="58">
        <v>10</v>
      </c>
      <c r="H14" s="58">
        <v>3</v>
      </c>
      <c r="I14" s="58">
        <v>3</v>
      </c>
      <c r="J14" s="28">
        <v>100</v>
      </c>
      <c r="K14" s="97"/>
      <c r="L14" s="97"/>
      <c r="N14" s="104"/>
      <c r="O14" s="104"/>
      <c r="P14" s="104"/>
      <c r="Q14" s="104"/>
      <c r="R14" s="104"/>
      <c r="S14" s="104"/>
      <c r="T14" s="104"/>
      <c r="U14" s="104"/>
    </row>
    <row r="15" spans="1:21" ht="13.5" thickBot="1" x14ac:dyDescent="0.25">
      <c r="A15" s="183" t="s">
        <v>221</v>
      </c>
      <c r="B15" s="184"/>
      <c r="C15" s="184"/>
      <c r="D15" s="184"/>
      <c r="E15" s="184"/>
      <c r="F15" s="184"/>
      <c r="G15" s="184"/>
      <c r="H15" s="184"/>
      <c r="I15" s="184"/>
      <c r="J15" s="186"/>
      <c r="K15" s="97"/>
      <c r="L15" s="97"/>
    </row>
    <row r="16" spans="1:21" ht="67.5" thickBot="1" x14ac:dyDescent="0.3">
      <c r="A16" s="34" t="s">
        <v>222</v>
      </c>
      <c r="B16" s="58">
        <v>33</v>
      </c>
      <c r="C16" s="58">
        <v>25</v>
      </c>
      <c r="D16" s="58">
        <v>10</v>
      </c>
      <c r="E16" s="58">
        <v>5</v>
      </c>
      <c r="F16" s="58">
        <v>14</v>
      </c>
      <c r="G16" s="58">
        <v>5</v>
      </c>
      <c r="H16" s="58">
        <v>2</v>
      </c>
      <c r="I16" s="58">
        <v>5</v>
      </c>
      <c r="J16" s="28">
        <v>100</v>
      </c>
      <c r="K16" s="97"/>
      <c r="L16" s="97"/>
      <c r="N16" s="104"/>
      <c r="O16" s="104"/>
      <c r="P16" s="104"/>
      <c r="Q16" s="104"/>
      <c r="R16" s="104"/>
      <c r="S16" s="104"/>
      <c r="T16" s="104"/>
      <c r="U16" s="104"/>
    </row>
    <row r="17" spans="1:21" ht="15.75" thickBot="1" x14ac:dyDescent="0.3">
      <c r="A17" s="34" t="s">
        <v>68</v>
      </c>
      <c r="B17" s="58">
        <v>30</v>
      </c>
      <c r="C17" s="58">
        <v>27</v>
      </c>
      <c r="D17" s="58">
        <v>11</v>
      </c>
      <c r="E17" s="58">
        <v>4</v>
      </c>
      <c r="F17" s="58">
        <v>15</v>
      </c>
      <c r="G17" s="58">
        <v>7</v>
      </c>
      <c r="H17" s="58">
        <v>3</v>
      </c>
      <c r="I17" s="58">
        <v>3</v>
      </c>
      <c r="J17" s="28">
        <v>100</v>
      </c>
      <c r="K17" s="97"/>
      <c r="L17" s="97"/>
      <c r="N17" s="104"/>
      <c r="O17" s="104"/>
      <c r="P17" s="104"/>
      <c r="Q17" s="104"/>
      <c r="R17" s="104"/>
      <c r="S17" s="104"/>
      <c r="T17" s="104"/>
      <c r="U17" s="104"/>
    </row>
    <row r="18" spans="1:21" ht="15.75" thickBot="1" x14ac:dyDescent="0.3">
      <c r="A18" s="34" t="s">
        <v>69</v>
      </c>
      <c r="B18" s="58">
        <v>30</v>
      </c>
      <c r="C18" s="58">
        <v>28</v>
      </c>
      <c r="D18" s="58">
        <v>12</v>
      </c>
      <c r="E18" s="58">
        <v>3</v>
      </c>
      <c r="F18" s="58">
        <v>12</v>
      </c>
      <c r="G18" s="58">
        <v>10</v>
      </c>
      <c r="H18" s="58">
        <v>2</v>
      </c>
      <c r="I18" s="58">
        <v>3</v>
      </c>
      <c r="J18" s="28">
        <v>100</v>
      </c>
      <c r="K18" s="97"/>
      <c r="L18" s="97"/>
      <c r="N18" s="104"/>
      <c r="O18" s="104"/>
      <c r="P18" s="104"/>
      <c r="Q18" s="104"/>
      <c r="R18" s="104"/>
      <c r="S18" s="104"/>
      <c r="T18" s="104"/>
      <c r="U18" s="104"/>
    </row>
    <row r="19" spans="1:21" ht="26.25" thickBot="1" x14ac:dyDescent="0.3">
      <c r="A19" s="34" t="s">
        <v>70</v>
      </c>
      <c r="B19" s="58">
        <v>27</v>
      </c>
      <c r="C19" s="58">
        <v>26</v>
      </c>
      <c r="D19" s="58">
        <v>10</v>
      </c>
      <c r="E19" s="58">
        <v>5</v>
      </c>
      <c r="F19" s="58">
        <v>8</v>
      </c>
      <c r="G19" s="58">
        <v>16</v>
      </c>
      <c r="H19" s="58">
        <v>5</v>
      </c>
      <c r="I19" s="58">
        <v>3</v>
      </c>
      <c r="J19" s="28">
        <v>100</v>
      </c>
      <c r="K19" s="97"/>
      <c r="L19" s="97"/>
      <c r="N19" s="104"/>
      <c r="O19" s="104"/>
      <c r="P19" s="104"/>
      <c r="Q19" s="104"/>
      <c r="R19" s="104"/>
      <c r="S19" s="104"/>
      <c r="T19" s="104"/>
      <c r="U19" s="104"/>
    </row>
    <row r="20" spans="1:21" ht="13.5" thickBot="1" x14ac:dyDescent="0.25">
      <c r="A20" s="187" t="s">
        <v>71</v>
      </c>
      <c r="B20" s="188"/>
      <c r="C20" s="188"/>
      <c r="D20" s="188"/>
      <c r="E20" s="188"/>
      <c r="F20" s="188"/>
      <c r="G20" s="188"/>
      <c r="H20" s="188"/>
      <c r="I20" s="188"/>
      <c r="J20" s="189"/>
      <c r="K20" s="97"/>
      <c r="L20" s="97"/>
    </row>
    <row r="21" spans="1:21" ht="26.25" thickBot="1" x14ac:dyDescent="0.3">
      <c r="A21" s="34" t="s">
        <v>72</v>
      </c>
      <c r="B21" s="58">
        <v>31</v>
      </c>
      <c r="C21" s="58">
        <v>22</v>
      </c>
      <c r="D21" s="58">
        <v>10</v>
      </c>
      <c r="E21" s="58">
        <v>6</v>
      </c>
      <c r="F21" s="58">
        <v>22</v>
      </c>
      <c r="G21" s="58">
        <v>4</v>
      </c>
      <c r="H21" s="58">
        <v>1</v>
      </c>
      <c r="I21" s="58">
        <v>3</v>
      </c>
      <c r="J21" s="28">
        <v>100</v>
      </c>
      <c r="K21" s="97"/>
      <c r="L21" s="97"/>
      <c r="N21" s="104"/>
      <c r="O21" s="104"/>
      <c r="P21" s="104"/>
      <c r="Q21" s="104"/>
      <c r="R21" s="104"/>
      <c r="S21" s="104"/>
      <c r="T21" s="104"/>
      <c r="U21" s="104"/>
    </row>
    <row r="22" spans="1:21" ht="26.25" thickBot="1" x14ac:dyDescent="0.3">
      <c r="A22" s="34" t="s">
        <v>73</v>
      </c>
      <c r="B22" s="58">
        <v>29</v>
      </c>
      <c r="C22" s="58">
        <v>25</v>
      </c>
      <c r="D22" s="58">
        <v>9</v>
      </c>
      <c r="E22" s="58">
        <v>3</v>
      </c>
      <c r="F22" s="58">
        <v>22</v>
      </c>
      <c r="G22" s="58">
        <v>7</v>
      </c>
      <c r="H22" s="58">
        <v>3</v>
      </c>
      <c r="I22" s="58">
        <v>3</v>
      </c>
      <c r="J22" s="28">
        <v>100</v>
      </c>
      <c r="K22" s="97"/>
      <c r="L22" s="97"/>
      <c r="N22" s="104"/>
      <c r="O22" s="104"/>
      <c r="P22" s="104"/>
      <c r="Q22" s="104"/>
      <c r="R22" s="104"/>
      <c r="S22" s="104"/>
      <c r="T22" s="104"/>
      <c r="U22" s="104"/>
    </row>
    <row r="23" spans="1:21" ht="26.25" thickBot="1" x14ac:dyDescent="0.3">
      <c r="A23" s="34" t="s">
        <v>74</v>
      </c>
      <c r="B23" s="58">
        <v>31</v>
      </c>
      <c r="C23" s="58">
        <v>27</v>
      </c>
      <c r="D23" s="58">
        <v>12</v>
      </c>
      <c r="E23" s="58">
        <v>5</v>
      </c>
      <c r="F23" s="58">
        <v>11</v>
      </c>
      <c r="G23" s="58">
        <v>8</v>
      </c>
      <c r="H23" s="58">
        <v>2</v>
      </c>
      <c r="I23" s="58">
        <v>5</v>
      </c>
      <c r="J23" s="28">
        <v>100</v>
      </c>
      <c r="K23" s="97"/>
      <c r="L23" s="97"/>
      <c r="N23" s="104"/>
      <c r="O23" s="104"/>
      <c r="P23" s="104"/>
      <c r="Q23" s="104"/>
      <c r="R23" s="104"/>
      <c r="S23" s="104"/>
      <c r="T23" s="104"/>
      <c r="U23" s="104"/>
    </row>
    <row r="24" spans="1:21" ht="26.25" thickBot="1" x14ac:dyDescent="0.3">
      <c r="A24" s="34" t="s">
        <v>75</v>
      </c>
      <c r="B24" s="58">
        <v>29</v>
      </c>
      <c r="C24" s="58">
        <v>29</v>
      </c>
      <c r="D24" s="58">
        <v>12</v>
      </c>
      <c r="E24" s="58">
        <v>3</v>
      </c>
      <c r="F24" s="58">
        <v>10</v>
      </c>
      <c r="G24" s="58">
        <v>10</v>
      </c>
      <c r="H24" s="58">
        <v>3</v>
      </c>
      <c r="I24" s="58">
        <v>3</v>
      </c>
      <c r="J24" s="28">
        <v>100</v>
      </c>
      <c r="K24" s="97"/>
      <c r="L24" s="97"/>
      <c r="N24" s="104"/>
      <c r="O24" s="104"/>
      <c r="P24" s="104"/>
      <c r="Q24" s="104"/>
      <c r="R24" s="104"/>
      <c r="S24" s="104"/>
      <c r="T24" s="104"/>
      <c r="U24" s="104"/>
    </row>
    <row r="25" spans="1:21" ht="39" thickBot="1" x14ac:dyDescent="0.3">
      <c r="A25" s="91" t="s">
        <v>76</v>
      </c>
      <c r="B25" s="99">
        <v>26</v>
      </c>
      <c r="C25" s="99">
        <v>26</v>
      </c>
      <c r="D25" s="99">
        <v>10</v>
      </c>
      <c r="E25" s="99">
        <v>3</v>
      </c>
      <c r="F25" s="99">
        <v>9</v>
      </c>
      <c r="G25" s="99">
        <v>17</v>
      </c>
      <c r="H25" s="99">
        <v>6</v>
      </c>
      <c r="I25" s="99">
        <v>3</v>
      </c>
      <c r="J25" s="88">
        <v>100</v>
      </c>
      <c r="K25" s="97"/>
      <c r="L25" s="97"/>
      <c r="N25" s="104"/>
      <c r="O25" s="104"/>
      <c r="P25" s="104"/>
      <c r="Q25" s="104"/>
      <c r="R25" s="104"/>
      <c r="S25" s="104"/>
      <c r="T25" s="104"/>
      <c r="U25" s="104"/>
    </row>
    <row r="26" spans="1:21" ht="15.75" thickBot="1" x14ac:dyDescent="0.3">
      <c r="A26" s="102" t="s">
        <v>77</v>
      </c>
      <c r="B26" s="101">
        <v>30</v>
      </c>
      <c r="C26" s="101">
        <v>21</v>
      </c>
      <c r="D26" s="101">
        <v>6</v>
      </c>
      <c r="E26" s="101">
        <v>9</v>
      </c>
      <c r="F26" s="101">
        <v>3</v>
      </c>
      <c r="G26" s="101">
        <v>20</v>
      </c>
      <c r="H26" s="101">
        <v>7</v>
      </c>
      <c r="I26" s="101">
        <v>3</v>
      </c>
      <c r="J26" s="103">
        <v>100</v>
      </c>
      <c r="K26" s="97"/>
      <c r="L26" s="97"/>
      <c r="N26" s="104"/>
      <c r="O26" s="104"/>
      <c r="P26" s="104"/>
      <c r="Q26" s="104"/>
      <c r="R26" s="104"/>
      <c r="S26" s="104"/>
      <c r="T26" s="104"/>
      <c r="U26" s="104"/>
    </row>
    <row r="27" spans="1:21" ht="15" x14ac:dyDescent="0.25">
      <c r="A27" s="32" t="s">
        <v>231</v>
      </c>
      <c r="N27" s="104"/>
      <c r="O27" s="104"/>
      <c r="P27" s="104"/>
      <c r="Q27" s="104"/>
      <c r="R27" s="104"/>
      <c r="S27" s="104"/>
      <c r="T27" s="104"/>
      <c r="U27" s="104"/>
    </row>
    <row r="28" spans="1:21" x14ac:dyDescent="0.2">
      <c r="A28" s="32" t="s">
        <v>232</v>
      </c>
    </row>
    <row r="29" spans="1:21" x14ac:dyDescent="0.2">
      <c r="A29" s="32" t="s">
        <v>233</v>
      </c>
    </row>
    <row r="30" spans="1:21" x14ac:dyDescent="0.2">
      <c r="A30" s="32" t="s">
        <v>234</v>
      </c>
    </row>
    <row r="31" spans="1:21" x14ac:dyDescent="0.2">
      <c r="A31" s="32" t="s">
        <v>235</v>
      </c>
    </row>
    <row r="32" spans="1:21" x14ac:dyDescent="0.2">
      <c r="A32" s="150" t="s">
        <v>236</v>
      </c>
      <c r="B32" s="150"/>
      <c r="C32" s="150"/>
      <c r="D32" s="150"/>
      <c r="E32" s="150"/>
    </row>
    <row r="33" spans="1:5" x14ac:dyDescent="0.2">
      <c r="A33" s="150" t="s">
        <v>227</v>
      </c>
      <c r="B33" s="150"/>
      <c r="C33" s="150"/>
      <c r="D33" s="150"/>
      <c r="E33" s="150"/>
    </row>
  </sheetData>
  <mergeCells count="7">
    <mergeCell ref="A33:E33"/>
    <mergeCell ref="A12:J12"/>
    <mergeCell ref="A15:J15"/>
    <mergeCell ref="A20:J20"/>
    <mergeCell ref="A1:J1"/>
    <mergeCell ref="A32:E32"/>
    <mergeCell ref="B2:J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Tableau_1</vt:lpstr>
      <vt:lpstr>Tableau_2</vt:lpstr>
      <vt:lpstr>Tableau_3</vt:lpstr>
      <vt:lpstr>Tableau_4</vt:lpstr>
      <vt:lpstr>Tableau_5</vt:lpstr>
      <vt:lpstr>Tableau_6</vt:lpstr>
      <vt:lpstr>Tableau_7</vt:lpstr>
      <vt:lpstr>Tableau_8</vt:lpstr>
      <vt:lpstr>Tableau_9</vt:lpstr>
      <vt:lpstr>Graphique A</vt:lpstr>
      <vt:lpstr>Graphique_1</vt:lpstr>
      <vt:lpstr>Graphique_2</vt:lpstr>
      <vt:lpstr>Tableau_A_Drom</vt:lpstr>
      <vt:lpstr>Graphique_A_Drom</vt:lpstr>
      <vt:lpstr>Tableau_B_Drom</vt:lpstr>
      <vt:lpstr>Tableau_C_Drom</vt:lpstr>
    </vt:vector>
  </TitlesOfParts>
  <Company>Ministère l'Emploi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Valérie Bernardi</dc:creator>
  <cp:lastModifiedBy>SAINT-AMAN, Sylvie (DARES)</cp:lastModifiedBy>
  <cp:lastPrinted>2016-08-31T09:08:23Z</cp:lastPrinted>
  <dcterms:created xsi:type="dcterms:W3CDTF">2016-07-25T09:54:12Z</dcterms:created>
  <dcterms:modified xsi:type="dcterms:W3CDTF">2018-06-06T09:01:03Z</dcterms:modified>
</cp:coreProperties>
</file>