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285" windowWidth="19440" windowHeight="11535" activeTab="3"/>
  </bookViews>
  <sheets>
    <sheet name="Graphique 1" sheetId="1" r:id="rId1"/>
    <sheet name="Tableau 1" sheetId="2" r:id="rId2"/>
    <sheet name="Graphique 2" sheetId="10" r:id="rId3"/>
    <sheet name="Tableau 2" sheetId="11" r:id="rId4"/>
    <sheet name="Tableau 3" sheetId="5" r:id="rId5"/>
    <sheet name="Graphique 3" sheetId="18" r:id="rId6"/>
    <sheet name="Tableau 4" sheetId="15" r:id="rId7"/>
    <sheet name="Tableau 5" sheetId="6" r:id="rId8"/>
    <sheet name="Tableau 6" sheetId="8" r:id="rId9"/>
    <sheet name="Graphique 4" sheetId="19" r:id="rId10"/>
    <sheet name="Tableau A" sheetId="17" r:id="rId11"/>
  </sheets>
  <externalReferences>
    <externalReference r:id="rId12"/>
    <externalReference r:id="rId13"/>
  </externalReferences>
  <definedNames>
    <definedName name="_xlnm.Print_Area" localSheetId="0">'Graphique 1'!$A$1:$J$16</definedName>
    <definedName name="_xlnm.Print_Area" localSheetId="2">'Graphique 2'!$A$1:$E$8</definedName>
    <definedName name="_xlnm.Print_Area" localSheetId="1">'Tableau 1'!$A$1:$E$12</definedName>
    <definedName name="_xlnm.Print_Area" localSheetId="3">'Tableau 2'!$A$1:$B$13</definedName>
    <definedName name="_xlnm.Print_Area" localSheetId="4">'Tableau 3'!$A$1:$E$11</definedName>
    <definedName name="_xlnm.Print_Area" localSheetId="6">'Tableau 4'!$A$1:$F$14</definedName>
    <definedName name="_xlnm.Print_Area" localSheetId="7">'Tableau 5'!$A$1:$D$20</definedName>
    <definedName name="_xlnm.Print_Area" localSheetId="8">'Tableau 6'!$A$1:$E$19</definedName>
  </definedNames>
  <calcPr calcId="145621"/>
</workbook>
</file>

<file path=xl/calcChain.xml><?xml version="1.0" encoding="utf-8"?>
<calcChain xmlns="http://schemas.openxmlformats.org/spreadsheetml/2006/main">
  <c r="B4" i="19" l="1"/>
  <c r="E5" i="15" l="1"/>
  <c r="D5" i="15"/>
  <c r="E4" i="15"/>
  <c r="D4" i="15"/>
  <c r="F5" i="15"/>
  <c r="F4" i="15"/>
  <c r="C5" i="15"/>
  <c r="C4" i="15"/>
  <c r="C4" i="10" l="1"/>
  <c r="B4" i="10"/>
  <c r="E7" i="2" l="1"/>
  <c r="E4" i="2"/>
  <c r="E9" i="2"/>
  <c r="E6" i="2"/>
  <c r="E8" i="2"/>
  <c r="E5" i="2"/>
  <c r="D7" i="2"/>
  <c r="D4" i="2"/>
  <c r="D9" i="2"/>
  <c r="D6" i="2"/>
  <c r="D8" i="2"/>
  <c r="D5" i="2"/>
  <c r="C7" i="2"/>
  <c r="C4" i="2"/>
  <c r="C9" i="2"/>
  <c r="C6" i="2"/>
  <c r="C8" i="2"/>
  <c r="C5" i="2"/>
  <c r="B7" i="2"/>
  <c r="B4" i="2"/>
  <c r="B9" i="2"/>
  <c r="B6" i="2"/>
  <c r="B8" i="2"/>
  <c r="B5" i="2"/>
</calcChain>
</file>

<file path=xl/sharedStrings.xml><?xml version="1.0" encoding="utf-8"?>
<sst xmlns="http://schemas.openxmlformats.org/spreadsheetml/2006/main" count="175" uniqueCount="153">
  <si>
    <t>Taille</t>
  </si>
  <si>
    <t>Au moins un délégué syndical (DS)</t>
  </si>
  <si>
    <t>Au moins un élu du personnel</t>
  </si>
  <si>
    <t>Au moins une instance représentative du personnel (IRP)</t>
  </si>
  <si>
    <t>Aucune IRP</t>
  </si>
  <si>
    <t>11 à 19</t>
  </si>
  <si>
    <t xml:space="preserve">20 à 49 </t>
  </si>
  <si>
    <t>50 à 99</t>
  </si>
  <si>
    <t xml:space="preserve">100 à 199 </t>
  </si>
  <si>
    <t>200 à 299</t>
  </si>
  <si>
    <t>300 à 499</t>
  </si>
  <si>
    <t>500  ou plus</t>
  </si>
  <si>
    <t>Ensemble</t>
  </si>
  <si>
    <t>Graphique 1 : Couverture des établissements par des intances représentatives du personnel en 2017</t>
  </si>
  <si>
    <t>Aucune élection n'a été organisée faute de demande des salariés</t>
  </si>
  <si>
    <t>Aucune élection n'a été organisée parce que la direction ne l'a pas jugé utile</t>
  </si>
  <si>
    <t>Il y a eu carence de candidatures lors des dernières élections professionnelles</t>
  </si>
  <si>
    <t>Des élections sont en cours ou sont prévues</t>
  </si>
  <si>
    <t>L'établissement n'est pas assujetti(e) à cette obligation</t>
  </si>
  <si>
    <t>Tous les élus ont abandonné leur mandat ou quitté l'établissement</t>
  </si>
  <si>
    <t xml:space="preserve">Ensemble </t>
  </si>
  <si>
    <t>Nombre de salariés de l'établissement</t>
  </si>
  <si>
    <t xml:space="preserve">11 à 19 </t>
  </si>
  <si>
    <t xml:space="preserve">50 à 99 </t>
  </si>
  <si>
    <t>200 à 299 salariés</t>
  </si>
  <si>
    <t>%</t>
  </si>
  <si>
    <t xml:space="preserve">Les salaires, primes, et autres  indemnisations </t>
  </si>
  <si>
    <t>L’égalité professionnelle entre femmes et hommes</t>
  </si>
  <si>
    <t>La protection sociale complémentaire</t>
  </si>
  <si>
    <t>L’épargne salariale (y compris intéressement, participation)</t>
  </si>
  <si>
    <t>La formation professionnelle</t>
  </si>
  <si>
    <t>Le temps de travail</t>
  </si>
  <si>
    <t>Le droit d’expression et la représentation des salariés, le droit syndical</t>
  </si>
  <si>
    <t>Les qualifications, classifications, carrières</t>
  </si>
  <si>
    <t>Les changements technologiques ou organisationnels</t>
  </si>
  <si>
    <t>Un ou plusieurs autres thèmes</t>
  </si>
  <si>
    <t>L'emploi (y compris négociations sur PSE, maintien de l'emploi, contrat de génération, travailleurs handicapés)</t>
  </si>
  <si>
    <t>Les conditions de travail (sécurité, risques psychosociaux, pénibilité, santé …)</t>
  </si>
  <si>
    <t>La durée, les horaires, les calendriers ou plannings</t>
  </si>
  <si>
    <t>Le climat des relations de travail (tensions individuelles ou collectives …)</t>
  </si>
  <si>
    <t>Les conditions de travail (santé, sécurité, pénibilité)</t>
  </si>
  <si>
    <t>Des cas individuels problématiques (rémunérations, carrière, discipline, absentéisme …)</t>
  </si>
  <si>
    <t>Des dispositifs de formation, d’apprentissage, de tutorat …</t>
  </si>
  <si>
    <t>Les embauches et licenciements, les ruptures de contrat</t>
  </si>
  <si>
    <t>Des modifications de l’organisation du travail</t>
  </si>
  <si>
    <t>Les niveaux et évolutions de salaires</t>
  </si>
  <si>
    <t>Des services aux salariés (parkings, cantines, tickets-restaurants, gardes d’enfant, loisirs …)</t>
  </si>
  <si>
    <t>La représentation des salariés dans l’entreprise</t>
  </si>
  <si>
    <t>Autres thèmes</t>
  </si>
  <si>
    <t>Oui</t>
  </si>
  <si>
    <t>Non</t>
  </si>
  <si>
    <t>Individualisme, désintérêt des salariés</t>
  </si>
  <si>
    <t>Difficultés de concilier travail et fonctions représentatives</t>
  </si>
  <si>
    <t>Peur des représailles de la part de la direction</t>
  </si>
  <si>
    <t xml:space="preserve">Pas entendu par la direction </t>
  </si>
  <si>
    <t>Pas de moyens suffisants pour exercer ces fonctions</t>
  </si>
  <si>
    <t>Difficultés de concilier fonctions représentatives et vie familiale ou personnelle</t>
  </si>
  <si>
    <t>Pas de besoin selon les salariés</t>
  </si>
  <si>
    <t>% de regroupement parmi l'ensemble des établissements</t>
  </si>
  <si>
    <t>% de regroupement parmi les établissements ayant les fonctions de DP et CE</t>
  </si>
  <si>
    <t>11 à 49 salariés</t>
  </si>
  <si>
    <t>50 à 199 salariés</t>
  </si>
  <si>
    <t>300 salariés ou plus</t>
  </si>
  <si>
    <t>% de regroupement parmi les établissements ayant les fonctions de DP, CE et CHSCT</t>
  </si>
  <si>
    <t>Réponses du représentant de la direction</t>
  </si>
  <si>
    <t>Ensemble des établissements</t>
  </si>
  <si>
    <t>Réponses du représentant du personnel</t>
  </si>
  <si>
    <t>Etablissements avec représentant du personnel présent</t>
  </si>
  <si>
    <t>Etablissements sans représentant du personnel présent</t>
  </si>
  <si>
    <t>Ensemble des établissements disposant d'IRP</t>
  </si>
  <si>
    <t>Tableau 5  : Les thèmes de négociation collective sur la période 2014-2016 pour les établissements qui disposent d'instances représentatives du personnel</t>
  </si>
  <si>
    <t>Au moins une négociation sur la période 2014-2016</t>
  </si>
  <si>
    <t xml:space="preserve">     Thèmes de négociation (plusieurs réponses possibles)</t>
  </si>
  <si>
    <t>Au moins une discussion en 2016</t>
  </si>
  <si>
    <t xml:space="preserve">      Thèmes de discussions (plusieurs réponses possibles)</t>
  </si>
  <si>
    <t xml:space="preserve">Climat social tendu ou plutôt tendu </t>
  </si>
  <si>
    <t>2014-2016</t>
  </si>
  <si>
    <t>2008-2010</t>
  </si>
  <si>
    <t xml:space="preserve">Voté aux élections des représentants du personnel </t>
  </si>
  <si>
    <t>Participé à une réunion organisée par les représentants du personnel</t>
  </si>
  <si>
    <t>Participé à un arrêt de travail (grève, débrayage)</t>
  </si>
  <si>
    <t>Participé à une autre forme d’action collective (pétition, rassemblement, manifestation)</t>
  </si>
  <si>
    <t>Proportion de salariés ayant, ces trois dernières années, …</t>
  </si>
  <si>
    <t>Graphique 3 : Participation des salariés à la vie sociale de leur établissement</t>
  </si>
  <si>
    <t xml:space="preserve">Tableau 4. Indicateurs de climat social et de conflictualité </t>
  </si>
  <si>
    <t xml:space="preserve">De façon générale, diriez-vous que les salariés de votre établissement ont la possibilité de participer aux décisions concernant ?  
</t>
  </si>
  <si>
    <t>La politique salariale (salaires, primes, augmentations, etc …)</t>
  </si>
  <si>
    <t>L'organisation de leur travail (y compris horaires)</t>
  </si>
  <si>
    <t>Tout à fait d'accord</t>
  </si>
  <si>
    <t>Plutôt d'accord</t>
  </si>
  <si>
    <t>Graphique 4 : Participation des salariés aux décisions les concernant</t>
  </si>
  <si>
    <t>Les conditions de travail et la prévention des risques professionnels</t>
  </si>
  <si>
    <t>Au moins un arrêt de travail sur la période (débrayage, grêve …)</t>
  </si>
  <si>
    <t>Au moins une autre forme de conflit collectif (grêve du zèle, refus d'heures supplémentaires, manifestation, pétition …)</t>
  </si>
  <si>
    <t>Etablissements disposant d'un délégué syndical</t>
  </si>
  <si>
    <t>Etablissements disposant d'élus mais pas de délégué syndical</t>
  </si>
  <si>
    <t xml:space="preserve">Tableau 2. Raisons invoquées en 2017 par les représentants du personnel pour expliquer l'insuffisance de candidats </t>
  </si>
  <si>
    <t>Graphique 2 : Avis des représentants du personnel sur le nombre de candidats aux fonctions de représentant du personnel</t>
  </si>
  <si>
    <t>Regroupement des fonctions DP et CE</t>
  </si>
  <si>
    <t>Tableau 3 : Regroupement des instances dans les établissements</t>
  </si>
  <si>
    <t xml:space="preserve">Tableau A. Activité économique et changements organisationnels dans les établissements </t>
  </si>
  <si>
    <t>Volume d'activité de l'établissement les trois années précédant l'enquête</t>
  </si>
  <si>
    <t>Stable</t>
  </si>
  <si>
    <t>Croissant ou fortement croissant</t>
  </si>
  <si>
    <t>Décroissant ou fortement décroissant</t>
  </si>
  <si>
    <t>Variation inhabituelle d'activité l'année précédant l'enquête</t>
  </si>
  <si>
    <t>Oui, à la hausse</t>
  </si>
  <si>
    <t>Oui, à la baisse</t>
  </si>
  <si>
    <t>Changements organisationnels au cours des trois années précédant l'enquête</t>
  </si>
  <si>
    <t>Changement de classification des emplois</t>
  </si>
  <si>
    <t>Mise en place ou modification d'un référentiel compétence</t>
  </si>
  <si>
    <t>Suppression de fonctions</t>
  </si>
  <si>
    <t>Recentrage sur les métiers spécifiques (abandon d'une diversification)</t>
  </si>
  <si>
    <t>Source : Dares, Enquête Relations professionnelles et négociations d’entreprise (REPONSE) 2017, volet « représentants de la direction ».</t>
  </si>
  <si>
    <t>Lecture : 4 % des salariés sont tout à fait d'accord avait l'affirmation que les salariés de leur établissement ont la possibilité de participer aux décisions concernant la politique salariale, 16 % sont plutôt d'accord.</t>
  </si>
  <si>
    <t>Manque d'information sur les fonctions et l'utilité des représentants du personnel</t>
  </si>
  <si>
    <t>Lecture : 58 % des représentants du personnel ayant indiqué une insuffisance de candidats invoquent comme explication à cette insuffisance l'individualisme  et le désintérêt des salariés.</t>
  </si>
  <si>
    <t xml:space="preserve">Lecture : Les établissements de 11 à 19 salariés ayant regroupé les fonctions de DP et CE représentent 7 % de l'ensemble des établissements de 11 à 19 salariés. Dans 33 % des établissements de 11 à 19 salariés disposant d'instances ayant des fonctions de délégué du personnel et de comité d'entreprise, ces fonctions sont regroupées au sein d'une même instance. </t>
  </si>
  <si>
    <r>
      <t xml:space="preserve">Champ : </t>
    </r>
    <r>
      <rPr>
        <sz val="9"/>
        <color theme="1"/>
        <rFont val="Calibri"/>
        <family val="2"/>
      </rPr>
      <t>É</t>
    </r>
    <r>
      <rPr>
        <i/>
        <sz val="9"/>
        <color theme="1"/>
        <rFont val="Calibri"/>
        <family val="2"/>
        <scheme val="minor"/>
      </rPr>
      <t>tablissements de 11 salariés ou plus du secteur marchand non agricole, France métropolitaine.</t>
    </r>
  </si>
  <si>
    <t>Au moins un recours aux Prud'hommes sur la période</t>
  </si>
  <si>
    <t>Lecture : 47 % des établissements disposant d'instances représentatives du personnel ont connu au moins une négociation collective sur la période 2014-2016 sur le thème des salaires, primes et autres indemnisations (que ce soit au niveau de l'établissement, de l'entreprise, ou de l'unité économique et sociale).</t>
  </si>
  <si>
    <t>Lecture : 40 % des établissements ont connu un volume d'activité croissant ou fortement croissant les trois années précédant l'enquête 2011 (de 2008 à 2010).</t>
  </si>
  <si>
    <t>Lecture : dans les établissements de 11 à 19 salariés où les salariés ne sont couverts par aucune instance du personnel, 31 % des représentants de direction indiquent qu'aucune élection n'a été organisée faute de demande des salariés.</t>
  </si>
  <si>
    <t>Champ : établissements de 11 salariés ou plus des secteurs marchand et associatif (non agricole) dont les salariés ne disposent pas d'instance représentative du personnel, France métropolitaine.</t>
  </si>
  <si>
    <t>NB : plusieurs réponses étaient possibles pour cette question de l'enquête, ce qui explique que le total puisse dépasser 100.</t>
  </si>
  <si>
    <t>Lecture : dans 38 % des établissements disposant d'au moins une instance représentative du personnel, le représentant du personnel interrogé indique qu'il n'y a pas suffisament de candidats pour occuper les fonctions de représentant du personnel.</t>
  </si>
  <si>
    <t>Lecture : dans 24 % des établissements comptant de 11 à 19 salariés, les salariés disposent d'au moins un délégué syndical.</t>
  </si>
  <si>
    <t>Champ : établissements de 11 salariés ou plus du secteur marchand et associatif non agricole, France métropolitaine.</t>
  </si>
  <si>
    <t>Source : Dares, enquête Relations professionnelles et négociations d’entreprise 2017 (REPONSE), volet « représentants de la direction ».</t>
  </si>
  <si>
    <t>Source : Dares, enquête Relations professionnelles et négociations d’entreprise 2017 (REPONSE), volet « représentants de direction ».</t>
  </si>
  <si>
    <t xml:space="preserve">Tableau 1 : Raisons invoquées par les établissements n'ayant aucune instance représentative du personnel en 2017 </t>
  </si>
  <si>
    <t>Source : Dares, enquête Relations professionnelles et négociations d’entreprise 2017 (REPONSE), volet « représentants du personnel ».</t>
  </si>
  <si>
    <t>Note : plusieurs réponses étaient possibles pour cette question de l'enquête, ce qui explique que le total puisse dépasser 100.</t>
  </si>
  <si>
    <t>Champ : établissements de 11 salariés ou plus du secteur marchand non agricole ayant indiqué une insuffisance de candidats aux fonctions de représentant du personnel dans leur établissement.</t>
  </si>
  <si>
    <t>Champ : établissements de 11 salariés ou plus du secteur marchand et associatif non agricole.</t>
  </si>
  <si>
    <t>Source : Dares, Enquête Relations professionnelles et négociations d’entreprise 2017 (REPONSE), volet « représentants du personnel ».</t>
  </si>
  <si>
    <t>Lecture : en 2011, 69 % des salariés ont voté à des élections de représentants du personnel au cours des trois années précédentant l'enquête.</t>
  </si>
  <si>
    <t>Champ : salariés des établissements de 11 salariés ou plus du secteur marchand et associatif non agricole ayant au moins 15 mois d'ancienneté.</t>
  </si>
  <si>
    <t>Source : Dares, enquêtes Relations professionnelles et négociations d’entreprise (REPONSE) 2011 et 2017, volet « salariés».</t>
  </si>
  <si>
    <t>Lecture : en 2011, dans les établissements où un représentant du personnel était présent, 10 % des représentants de direction et 42 % des représentants du personnel déclaraient un climat tendu ou plutôt tendu.</t>
  </si>
  <si>
    <t>Regroupement des fonctions DP, CE et CHSCT</t>
  </si>
  <si>
    <t>Source : Dares, enquêtes Relations professionnelles et négociations d’entreprise (REPONSE) 2011 et 2017, volet « représentants de la direction » et « représentants du personnel ».</t>
  </si>
  <si>
    <t>Champ : établissements de 11 salariés ou plus du secteur marchand et associatif non agricole disposant d'au moins une instance représentative du personnel (ou d'un salarié mandaté par un syndicat pour négocier), France. métropolitaine.</t>
  </si>
  <si>
    <t>Source : Dares, enquête Relations professionnelles et négociations d’entreprise (REPONSE) 2017, volet « représentants de la direction ».</t>
  </si>
  <si>
    <t>Lecture : dans 51 % des établissements, des discussions ont eu lieu (hors négociation collective) en 2016 sur la durée, les horaires, calendriers ou plannings.</t>
  </si>
  <si>
    <t>Tableau 6. Les thèmes de discussion (hors négociation collective) entre les représentants de direction et les salariés (ou leurs représentants) dans les établissements en 2016</t>
  </si>
  <si>
    <t>Source : Dares, enquête Relations professionnelles et négociations d’entreprise (REPONSE) 2017, volets « représentants de la direction » et « représentants du personnel ».</t>
  </si>
  <si>
    <t>Champ : salariés des établissements de 11 salariés ou plus du secteur marchand et associatif non agricole ayant au moins 15 mois d'ancienneté dans leur établissement.</t>
  </si>
  <si>
    <r>
      <t>Source : Dares, enquête Relations professionnelles et négociations d’entreprise (REPONSE) 2017, volet « salariés</t>
    </r>
    <r>
      <rPr>
        <i/>
        <sz val="8"/>
        <color theme="1"/>
        <rFont val="Calibri"/>
        <family val="2"/>
        <scheme val="minor"/>
      </rPr>
      <t xml:space="preserve"> ».</t>
    </r>
  </si>
  <si>
    <t>Champ : établissements de 11 salariés ou plus du secteur marchand et associatif non agricole, France métropolitaine.</t>
  </si>
  <si>
    <t>Source : Dares, enquêtes Relations professionnelles et négociations d’entreprise (REPONSE) 2017 et 2011, volet « représentants de la direction ».</t>
  </si>
  <si>
    <t>En % d'établissements</t>
  </si>
  <si>
    <t>En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</si>
</sst>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0_ ;\-#,##0\ "/>
  </numFmts>
  <fonts count="20" x14ac:knownFonts="1">
    <font>
      <sz val="11"/>
      <color theme="1"/>
      <name val="Calibri"/>
      <family val="2"/>
      <scheme val="minor"/>
    </font>
    <font>
      <b/>
      <sz val="11"/>
      <color theme="1"/>
      <name val="Calibri"/>
      <family val="2"/>
      <scheme val="minor"/>
    </font>
    <font>
      <sz val="11"/>
      <color rgb="FF000000"/>
      <name val="Calibri"/>
      <family val="2"/>
      <scheme val="minor"/>
    </font>
    <font>
      <i/>
      <sz val="11"/>
      <color theme="1"/>
      <name val="Calibri"/>
      <family val="2"/>
      <scheme val="minor"/>
    </font>
    <font>
      <i/>
      <sz val="9"/>
      <color rgb="FF000000"/>
      <name val="Calibri"/>
      <family val="2"/>
      <scheme val="minor"/>
    </font>
    <font>
      <sz val="9"/>
      <color theme="1"/>
      <name val="Calibri"/>
      <family val="2"/>
      <scheme val="minor"/>
    </font>
    <font>
      <i/>
      <sz val="9"/>
      <color theme="1"/>
      <name val="Calibri"/>
      <family val="2"/>
      <scheme val="minor"/>
    </font>
    <font>
      <sz val="11"/>
      <name val="Calibri"/>
      <family val="2"/>
      <scheme val="minor"/>
    </font>
    <font>
      <b/>
      <sz val="12"/>
      <color theme="1"/>
      <name val="Calibri"/>
      <family val="2"/>
      <scheme val="minor"/>
    </font>
    <font>
      <b/>
      <sz val="11"/>
      <name val="Calibri"/>
      <family val="2"/>
      <scheme val="minor"/>
    </font>
    <font>
      <sz val="11"/>
      <color theme="1"/>
      <name val="Calibri"/>
      <family val="2"/>
      <scheme val="minor"/>
    </font>
    <font>
      <i/>
      <sz val="8"/>
      <color theme="1"/>
      <name val="Calibri"/>
      <family val="2"/>
      <scheme val="minor"/>
    </font>
    <font>
      <sz val="9"/>
      <color theme="1"/>
      <name val="Calibri"/>
      <family val="2"/>
    </font>
    <font>
      <i/>
      <sz val="10"/>
      <color theme="1"/>
      <name val="Calibri"/>
      <family val="2"/>
      <scheme val="minor"/>
    </font>
    <font>
      <b/>
      <sz val="10"/>
      <color theme="1"/>
      <name val="Calibri"/>
      <family val="2"/>
      <scheme val="minor"/>
    </font>
    <font>
      <sz val="10"/>
      <color theme="1"/>
      <name val="Calibri"/>
      <family val="2"/>
      <scheme val="minor"/>
    </font>
    <font>
      <b/>
      <sz val="9"/>
      <color theme="1"/>
      <name val="Calibri"/>
      <family val="2"/>
      <scheme val="minor"/>
    </font>
    <font>
      <b/>
      <i/>
      <sz val="10"/>
      <color theme="1"/>
      <name val="Calibri"/>
      <family val="2"/>
      <scheme val="minor"/>
    </font>
    <font>
      <sz val="10"/>
      <color rgb="FFFF0000"/>
      <name val="Calibri"/>
      <family val="2"/>
      <scheme val="minor"/>
    </font>
    <font>
      <b/>
      <sz val="10"/>
      <name val="Calibri"/>
      <family val="2"/>
      <scheme val="minor"/>
    </font>
  </fonts>
  <fills count="3">
    <fill>
      <patternFill patternType="none"/>
    </fill>
    <fill>
      <patternFill patternType="gray125"/>
    </fill>
    <fill>
      <patternFill patternType="solid">
        <fgColor theme="4" tint="0.39997558519241921"/>
        <bgColor indexed="64"/>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thin">
        <color indexed="64"/>
      </left>
      <right/>
      <top/>
      <bottom style="thin">
        <color indexed="64"/>
      </bottom>
      <diagonal/>
    </border>
  </borders>
  <cellStyleXfs count="2">
    <xf numFmtId="0" fontId="0" fillId="0" borderId="0"/>
    <xf numFmtId="43" fontId="10" fillId="0" borderId="0" applyFont="0" applyFill="0" applyBorder="0" applyAlignment="0" applyProtection="0"/>
  </cellStyleXfs>
  <cellXfs count="147">
    <xf numFmtId="0" fontId="0" fillId="0" borderId="0" xfId="0"/>
    <xf numFmtId="0" fontId="0" fillId="0" borderId="0" xfId="0" applyAlignment="1">
      <alignment wrapText="1"/>
    </xf>
    <xf numFmtId="0" fontId="2" fillId="0" borderId="5" xfId="0" applyFont="1" applyBorder="1" applyAlignment="1">
      <alignment wrapText="1"/>
    </xf>
    <xf numFmtId="0" fontId="2" fillId="0" borderId="6" xfId="0" applyFont="1" applyBorder="1" applyAlignment="1">
      <alignment wrapText="1"/>
    </xf>
    <xf numFmtId="1" fontId="0" fillId="0" borderId="3" xfId="0" applyNumberFormat="1" applyBorder="1" applyAlignment="1">
      <alignment horizontal="center"/>
    </xf>
    <xf numFmtId="0" fontId="3" fillId="0" borderId="0" xfId="0" applyFont="1" applyAlignment="1">
      <alignment horizontal="left"/>
    </xf>
    <xf numFmtId="1" fontId="0" fillId="0" borderId="2" xfId="0" applyNumberFormat="1" applyBorder="1" applyAlignment="1">
      <alignment horizontal="center"/>
    </xf>
    <xf numFmtId="0" fontId="6" fillId="0" borderId="0" xfId="0" applyFont="1"/>
    <xf numFmtId="0" fontId="0" fillId="0" borderId="11" xfId="0" applyBorder="1" applyAlignment="1">
      <alignment horizontal="center"/>
    </xf>
    <xf numFmtId="0" fontId="0" fillId="0" borderId="3" xfId="0" applyBorder="1"/>
    <xf numFmtId="0" fontId="0" fillId="0" borderId="4" xfId="0" applyBorder="1"/>
    <xf numFmtId="0" fontId="6" fillId="0" borderId="0" xfId="0" applyFont="1" applyBorder="1" applyAlignment="1">
      <alignment wrapText="1"/>
    </xf>
    <xf numFmtId="1" fontId="0" fillId="0" borderId="9" xfId="0" applyNumberFormat="1" applyBorder="1" applyAlignment="1">
      <alignment horizontal="center"/>
    </xf>
    <xf numFmtId="1" fontId="0" fillId="0" borderId="11" xfId="0" applyNumberFormat="1" applyBorder="1" applyAlignment="1">
      <alignment horizontal="center"/>
    </xf>
    <xf numFmtId="0" fontId="3" fillId="0" borderId="10" xfId="0" applyFont="1" applyBorder="1"/>
    <xf numFmtId="0" fontId="0" fillId="0" borderId="0" xfId="0" applyAlignment="1">
      <alignment wrapText="1"/>
    </xf>
    <xf numFmtId="0" fontId="0" fillId="0" borderId="5" xfId="0" applyFont="1" applyBorder="1" applyAlignment="1"/>
    <xf numFmtId="0" fontId="0" fillId="0" borderId="6" xfId="0" applyFont="1" applyBorder="1" applyAlignment="1"/>
    <xf numFmtId="0" fontId="0" fillId="0" borderId="13" xfId="0" applyBorder="1"/>
    <xf numFmtId="1" fontId="7" fillId="0" borderId="19" xfId="0" applyNumberFormat="1" applyFont="1" applyBorder="1" applyAlignment="1">
      <alignment horizontal="center"/>
    </xf>
    <xf numFmtId="1" fontId="7" fillId="0" borderId="20" xfId="0" applyNumberFormat="1" applyFont="1" applyBorder="1" applyAlignment="1">
      <alignment horizontal="center"/>
    </xf>
    <xf numFmtId="1" fontId="7" fillId="0" borderId="21" xfId="0" applyNumberFormat="1" applyFont="1" applyBorder="1" applyAlignment="1">
      <alignment horizontal="center"/>
    </xf>
    <xf numFmtId="1" fontId="7" fillId="0" borderId="22" xfId="0" applyNumberFormat="1" applyFont="1" applyBorder="1" applyAlignment="1">
      <alignment horizontal="center"/>
    </xf>
    <xf numFmtId="1" fontId="9" fillId="0" borderId="17" xfId="0" applyNumberFormat="1" applyFont="1" applyBorder="1" applyAlignment="1">
      <alignment horizontal="center"/>
    </xf>
    <xf numFmtId="1" fontId="9" fillId="0" borderId="18" xfId="0" applyNumberFormat="1" applyFont="1" applyBorder="1" applyAlignment="1">
      <alignment horizontal="center"/>
    </xf>
    <xf numFmtId="1" fontId="0" fillId="0" borderId="20" xfId="0" applyNumberFormat="1" applyBorder="1" applyAlignment="1">
      <alignment horizontal="center"/>
    </xf>
    <xf numFmtId="1" fontId="0" fillId="0" borderId="22" xfId="0" applyNumberFormat="1" applyBorder="1" applyAlignment="1">
      <alignment horizontal="center"/>
    </xf>
    <xf numFmtId="1" fontId="1" fillId="0" borderId="18" xfId="0" applyNumberFormat="1" applyFont="1" applyBorder="1" applyAlignment="1">
      <alignment horizontal="center"/>
    </xf>
    <xf numFmtId="0" fontId="1" fillId="0" borderId="13" xfId="0" applyFont="1" applyBorder="1" applyAlignment="1"/>
    <xf numFmtId="0" fontId="8" fillId="0" borderId="0" xfId="0" applyFont="1" applyAlignment="1">
      <alignment wrapText="1"/>
    </xf>
    <xf numFmtId="0" fontId="0" fillId="0" borderId="0" xfId="0" applyAlignment="1">
      <alignment horizontal="center" wrapText="1"/>
    </xf>
    <xf numFmtId="0" fontId="0" fillId="0" borderId="0" xfId="0" applyAlignment="1">
      <alignment horizontal="center"/>
    </xf>
    <xf numFmtId="1" fontId="0" fillId="0" borderId="0" xfId="0" applyNumberFormat="1" applyAlignment="1">
      <alignment horizontal="center"/>
    </xf>
    <xf numFmtId="0" fontId="6" fillId="0" borderId="0" xfId="0" applyFont="1" applyBorder="1" applyAlignment="1">
      <alignment horizontal="left" wrapText="1"/>
    </xf>
    <xf numFmtId="0" fontId="13" fillId="0" borderId="0" xfId="0" applyFont="1"/>
    <xf numFmtId="0" fontId="0" fillId="0" borderId="1" xfId="0" applyBorder="1"/>
    <xf numFmtId="0" fontId="0" fillId="0" borderId="0" xfId="0" applyAlignment="1">
      <alignment horizontal="left" wrapText="1"/>
    </xf>
    <xf numFmtId="0" fontId="1" fillId="0" borderId="2" xfId="0" applyFont="1" applyBorder="1" applyAlignment="1">
      <alignment horizontal="center"/>
    </xf>
    <xf numFmtId="0" fontId="1" fillId="0" borderId="1" xfId="0" applyFont="1" applyBorder="1"/>
    <xf numFmtId="0" fontId="0" fillId="0" borderId="0" xfId="0" applyAlignment="1">
      <alignment horizontal="right"/>
    </xf>
    <xf numFmtId="0" fontId="1" fillId="0" borderId="1" xfId="0" applyFont="1" applyBorder="1" applyAlignment="1">
      <alignment horizontal="center"/>
    </xf>
    <xf numFmtId="0" fontId="1" fillId="0" borderId="1" xfId="0" applyFont="1" applyBorder="1" applyAlignment="1">
      <alignment horizontal="center" wrapText="1"/>
    </xf>
    <xf numFmtId="1" fontId="0" fillId="0" borderId="1" xfId="0" applyNumberFormat="1" applyBorder="1" applyAlignment="1">
      <alignment horizontal="center"/>
    </xf>
    <xf numFmtId="0" fontId="6" fillId="0" borderId="0" xfId="0" applyFont="1" applyAlignment="1">
      <alignment horizontal="justify" vertical="center" wrapText="1"/>
    </xf>
    <xf numFmtId="0" fontId="5" fillId="0" borderId="0" xfId="0" applyFont="1" applyAlignment="1">
      <alignment wrapText="1"/>
    </xf>
    <xf numFmtId="0" fontId="4" fillId="0" borderId="0" xfId="0" applyFont="1" applyFill="1" applyBorder="1" applyAlignment="1">
      <alignment horizontal="left" wrapText="1"/>
    </xf>
    <xf numFmtId="0" fontId="1" fillId="0" borderId="2" xfId="0" applyFont="1" applyBorder="1" applyAlignment="1">
      <alignment horizontal="center" wrapText="1"/>
    </xf>
    <xf numFmtId="0" fontId="1" fillId="0" borderId="2" xfId="0" applyFont="1" applyBorder="1" applyAlignment="1"/>
    <xf numFmtId="0" fontId="1" fillId="0" borderId="3" xfId="0" applyFont="1" applyBorder="1" applyAlignment="1"/>
    <xf numFmtId="0" fontId="4" fillId="0" borderId="5" xfId="0" applyFont="1" applyFill="1" applyBorder="1" applyAlignment="1">
      <alignment horizontal="left" wrapText="1"/>
    </xf>
    <xf numFmtId="0" fontId="4" fillId="0" borderId="7" xfId="0" applyFont="1" applyFill="1" applyBorder="1" applyAlignment="1">
      <alignment horizontal="left" wrapText="1"/>
    </xf>
    <xf numFmtId="0" fontId="6" fillId="0" borderId="0" xfId="0" applyFont="1" applyAlignment="1">
      <alignment horizontal="left" wrapText="1"/>
    </xf>
    <xf numFmtId="0" fontId="6" fillId="0" borderId="5" xfId="0" applyFont="1" applyFill="1" applyBorder="1" applyAlignment="1">
      <alignment horizontal="left" wrapText="1"/>
    </xf>
    <xf numFmtId="0" fontId="6" fillId="0" borderId="7" xfId="0" applyFont="1" applyFill="1" applyBorder="1" applyAlignment="1">
      <alignment horizontal="left" wrapText="1"/>
    </xf>
    <xf numFmtId="0" fontId="6" fillId="0" borderId="0" xfId="0" applyFont="1" applyFill="1" applyBorder="1" applyAlignment="1">
      <alignment horizontal="left" wrapText="1"/>
    </xf>
    <xf numFmtId="0" fontId="9" fillId="0" borderId="15" xfId="0" applyFont="1" applyBorder="1" applyAlignment="1">
      <alignment horizontal="center" wrapText="1"/>
    </xf>
    <xf numFmtId="0" fontId="9" fillId="0" borderId="16" xfId="0" applyFont="1" applyBorder="1" applyAlignment="1">
      <alignment horizontal="center" wrapText="1"/>
    </xf>
    <xf numFmtId="0" fontId="5" fillId="0" borderId="0" xfId="0" applyFont="1" applyAlignment="1">
      <alignment horizontal="left" wrapText="1"/>
    </xf>
    <xf numFmtId="0" fontId="6" fillId="0" borderId="7" xfId="0" applyFont="1" applyBorder="1" applyAlignment="1">
      <alignment horizontal="left" wrapText="1"/>
    </xf>
    <xf numFmtId="0" fontId="6" fillId="0" borderId="0" xfId="0" applyFont="1" applyFill="1" applyBorder="1" applyAlignment="1">
      <alignment horizontal="left"/>
    </xf>
    <xf numFmtId="0" fontId="6" fillId="0" borderId="0" xfId="0" applyFont="1" applyBorder="1" applyAlignment="1">
      <alignment horizontal="left" wrapText="1"/>
    </xf>
    <xf numFmtId="0" fontId="6" fillId="0" borderId="7" xfId="0" applyFont="1" applyBorder="1" applyAlignment="1">
      <alignment horizontal="left"/>
    </xf>
    <xf numFmtId="0" fontId="14" fillId="0" borderId="0" xfId="0" applyFont="1"/>
    <xf numFmtId="0" fontId="15" fillId="0" borderId="0" xfId="0" applyFont="1"/>
    <xf numFmtId="0" fontId="5" fillId="0" borderId="0" xfId="0" applyFont="1"/>
    <xf numFmtId="0" fontId="14" fillId="2" borderId="0" xfId="0" applyFont="1" applyFill="1"/>
    <xf numFmtId="0" fontId="15" fillId="2" borderId="0" xfId="0" applyFont="1" applyFill="1"/>
    <xf numFmtId="0" fontId="14" fillId="2" borderId="0" xfId="0" applyFont="1" applyFill="1" applyAlignment="1">
      <alignment horizontal="left" wrapText="1"/>
    </xf>
    <xf numFmtId="0" fontId="15" fillId="0" borderId="17" xfId="0" applyFont="1" applyBorder="1" applyAlignment="1">
      <alignment horizontal="center" wrapText="1"/>
    </xf>
    <xf numFmtId="0" fontId="15" fillId="0" borderId="18" xfId="0" applyFont="1" applyBorder="1" applyAlignment="1">
      <alignment horizontal="center" wrapText="1"/>
    </xf>
    <xf numFmtId="0" fontId="14" fillId="0" borderId="2" xfId="0" applyFont="1" applyBorder="1" applyAlignment="1">
      <alignment horizontal="center" wrapText="1"/>
    </xf>
    <xf numFmtId="0" fontId="14" fillId="0" borderId="2" xfId="0" applyFont="1" applyBorder="1" applyAlignment="1">
      <alignment horizontal="left" wrapText="1"/>
    </xf>
    <xf numFmtId="0" fontId="14" fillId="0" borderId="2" xfId="0" applyFont="1" applyBorder="1" applyAlignment="1">
      <alignment horizontal="center" wrapText="1"/>
    </xf>
    <xf numFmtId="0" fontId="14" fillId="0" borderId="1" xfId="0" applyFont="1" applyBorder="1" applyAlignment="1">
      <alignment horizontal="center" wrapText="1"/>
    </xf>
    <xf numFmtId="0" fontId="14" fillId="0" borderId="5"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8" xfId="0" applyFont="1" applyBorder="1" applyAlignment="1">
      <alignment horizontal="center" vertical="center" wrapText="1"/>
    </xf>
    <xf numFmtId="0" fontId="15" fillId="0" borderId="5" xfId="0" applyFont="1" applyBorder="1" applyAlignment="1">
      <alignment horizontal="left" vertical="center" wrapText="1"/>
    </xf>
    <xf numFmtId="0" fontId="15" fillId="0" borderId="2" xfId="0" applyFont="1" applyBorder="1"/>
    <xf numFmtId="1" fontId="14" fillId="0" borderId="2" xfId="0" applyNumberFormat="1" applyFont="1" applyBorder="1" applyAlignment="1">
      <alignment horizontal="center"/>
    </xf>
    <xf numFmtId="1" fontId="15" fillId="0" borderId="2" xfId="0" applyNumberFormat="1" applyFont="1" applyBorder="1" applyAlignment="1">
      <alignment horizontal="center"/>
    </xf>
    <xf numFmtId="0" fontId="15" fillId="0" borderId="23" xfId="0" applyFont="1" applyBorder="1" applyAlignment="1">
      <alignment horizontal="left" vertical="center" wrapText="1"/>
    </xf>
    <xf numFmtId="0" fontId="15" fillId="0" borderId="4" xfId="0" applyFont="1" applyBorder="1"/>
    <xf numFmtId="1" fontId="14" fillId="0" borderId="4" xfId="0" applyNumberFormat="1" applyFont="1" applyBorder="1" applyAlignment="1">
      <alignment horizontal="center"/>
    </xf>
    <xf numFmtId="1" fontId="15" fillId="0" borderId="4" xfId="0" applyNumberFormat="1" applyFont="1" applyBorder="1" applyAlignment="1">
      <alignment horizontal="center"/>
    </xf>
    <xf numFmtId="0" fontId="15" fillId="0" borderId="2" xfId="0" applyFont="1" applyBorder="1" applyAlignment="1">
      <alignment horizontal="left" vertical="center" wrapText="1"/>
    </xf>
    <xf numFmtId="0" fontId="15" fillId="0" borderId="2" xfId="0" applyFont="1" applyBorder="1" applyAlignment="1">
      <alignment horizontal="right"/>
    </xf>
    <xf numFmtId="1" fontId="14" fillId="0" borderId="3" xfId="0" applyNumberFormat="1" applyFont="1" applyBorder="1" applyAlignment="1">
      <alignment horizontal="center"/>
    </xf>
    <xf numFmtId="1" fontId="15" fillId="0" borderId="3" xfId="0" applyNumberFormat="1" applyFont="1" applyBorder="1" applyAlignment="1">
      <alignment horizontal="center"/>
    </xf>
    <xf numFmtId="0" fontId="15" fillId="0" borderId="4" xfId="0" applyFont="1" applyBorder="1" applyAlignment="1">
      <alignment horizontal="left" vertical="center" wrapText="1"/>
    </xf>
    <xf numFmtId="0" fontId="15" fillId="0" borderId="4" xfId="0" applyFont="1" applyBorder="1" applyAlignment="1">
      <alignment horizontal="right"/>
    </xf>
    <xf numFmtId="0" fontId="15" fillId="0" borderId="2" xfId="0" applyFont="1" applyBorder="1" applyAlignment="1">
      <alignment horizontal="left" vertical="top" wrapText="1"/>
    </xf>
    <xf numFmtId="0" fontId="15" fillId="0" borderId="4" xfId="0" applyFont="1" applyBorder="1" applyAlignment="1">
      <alignment horizontal="left" vertical="top" wrapText="1"/>
    </xf>
    <xf numFmtId="0" fontId="15" fillId="0" borderId="6" xfId="0" applyFont="1" applyBorder="1" applyAlignment="1">
      <alignment horizontal="left" vertical="center" wrapText="1"/>
    </xf>
    <xf numFmtId="0" fontId="15" fillId="0" borderId="3" xfId="0" applyFont="1" applyBorder="1" applyAlignment="1">
      <alignment horizontal="right"/>
    </xf>
    <xf numFmtId="0" fontId="16" fillId="2" borderId="0" xfId="0" applyFont="1" applyFill="1"/>
    <xf numFmtId="0" fontId="5" fillId="2" borderId="0" xfId="0" applyFont="1" applyFill="1"/>
    <xf numFmtId="0" fontId="15" fillId="0" borderId="2" xfId="0" applyFont="1" applyBorder="1" applyAlignment="1">
      <alignment horizontal="center" wrapText="1"/>
    </xf>
    <xf numFmtId="0" fontId="15" fillId="0" borderId="3" xfId="0" applyFont="1" applyBorder="1" applyAlignment="1">
      <alignment horizontal="center" wrapText="1"/>
    </xf>
    <xf numFmtId="0" fontId="13" fillId="0" borderId="13" xfId="0" applyFont="1" applyBorder="1"/>
    <xf numFmtId="164" fontId="17" fillId="0" borderId="1" xfId="1" applyNumberFormat="1" applyFont="1" applyBorder="1" applyAlignment="1">
      <alignment horizontal="center" wrapText="1"/>
    </xf>
    <xf numFmtId="164" fontId="13" fillId="0" borderId="1" xfId="1" applyNumberFormat="1" applyFont="1" applyBorder="1" applyAlignment="1">
      <alignment horizontal="center" wrapText="1"/>
    </xf>
    <xf numFmtId="0" fontId="14" fillId="0" borderId="13" xfId="0" applyFont="1" applyBorder="1" applyAlignment="1">
      <alignment horizontal="left"/>
    </xf>
    <xf numFmtId="0" fontId="14" fillId="0" borderId="14" xfId="0" applyFont="1" applyBorder="1" applyAlignment="1">
      <alignment horizontal="left"/>
    </xf>
    <xf numFmtId="0" fontId="14" fillId="0" borderId="12" xfId="0" applyFont="1" applyBorder="1" applyAlignment="1">
      <alignment horizontal="left"/>
    </xf>
    <xf numFmtId="0" fontId="15" fillId="0" borderId="2" xfId="0" applyFont="1" applyBorder="1" applyAlignment="1">
      <alignment wrapText="1"/>
    </xf>
    <xf numFmtId="0" fontId="15" fillId="0" borderId="3" xfId="0" applyFont="1" applyBorder="1" applyAlignment="1">
      <alignment wrapText="1"/>
    </xf>
    <xf numFmtId="0" fontId="15" fillId="0" borderId="4" xfId="0" applyFont="1" applyBorder="1" applyAlignment="1">
      <alignment wrapText="1"/>
    </xf>
    <xf numFmtId="0" fontId="13" fillId="0" borderId="9" xfId="0" applyFont="1" applyBorder="1" applyAlignment="1">
      <alignment horizontal="left" wrapText="1"/>
    </xf>
    <xf numFmtId="0" fontId="15" fillId="0" borderId="11" xfId="0" applyFont="1" applyBorder="1" applyAlignment="1">
      <alignment horizontal="left" wrapText="1"/>
    </xf>
    <xf numFmtId="0" fontId="15" fillId="0" borderId="13"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 xfId="0" applyFont="1" applyBorder="1" applyAlignment="1">
      <alignment horizontal="center" wrapText="1"/>
    </xf>
    <xf numFmtId="0" fontId="13" fillId="0" borderId="1" xfId="0" applyFont="1" applyBorder="1" applyAlignment="1">
      <alignment horizontal="left" wrapText="1"/>
    </xf>
    <xf numFmtId="1" fontId="17" fillId="0" borderId="1" xfId="0" applyNumberFormat="1" applyFont="1" applyBorder="1" applyAlignment="1">
      <alignment horizontal="center" vertical="center" wrapText="1"/>
    </xf>
    <xf numFmtId="1" fontId="13" fillId="0" borderId="1" xfId="0" applyNumberFormat="1" applyFont="1" applyBorder="1" applyAlignment="1">
      <alignment horizontal="center" vertical="center" wrapText="1"/>
    </xf>
    <xf numFmtId="1" fontId="13" fillId="0" borderId="1" xfId="0" applyNumberFormat="1" applyFont="1" applyBorder="1" applyAlignment="1">
      <alignment horizontal="center" wrapText="1"/>
    </xf>
    <xf numFmtId="0" fontId="14" fillId="0" borderId="13" xfId="0" applyFont="1" applyBorder="1" applyAlignment="1">
      <alignment horizontal="left" wrapText="1"/>
    </xf>
    <xf numFmtId="0" fontId="14" fillId="0" borderId="14" xfId="0" applyFont="1" applyBorder="1" applyAlignment="1">
      <alignment horizontal="left" wrapText="1"/>
    </xf>
    <xf numFmtId="0" fontId="14" fillId="0" borderId="12" xfId="0" applyFont="1" applyBorder="1" applyAlignment="1">
      <alignment horizontal="left" wrapText="1"/>
    </xf>
    <xf numFmtId="1" fontId="15" fillId="0" borderId="8" xfId="0" applyNumberFormat="1" applyFont="1" applyBorder="1" applyAlignment="1">
      <alignment horizontal="center"/>
    </xf>
    <xf numFmtId="0" fontId="15" fillId="0" borderId="3" xfId="0" applyFont="1" applyBorder="1"/>
    <xf numFmtId="1" fontId="15" fillId="0" borderId="9" xfId="0" applyNumberFormat="1" applyFont="1" applyBorder="1" applyAlignment="1">
      <alignment horizontal="center"/>
    </xf>
    <xf numFmtId="1" fontId="15" fillId="0" borderId="11" xfId="0" applyNumberFormat="1" applyFont="1" applyBorder="1" applyAlignment="1">
      <alignment horizontal="center"/>
    </xf>
    <xf numFmtId="0" fontId="15" fillId="0" borderId="2" xfId="0" applyFont="1" applyBorder="1" applyAlignment="1">
      <alignment vertical="center" wrapText="1"/>
    </xf>
    <xf numFmtId="0" fontId="15" fillId="0" borderId="2" xfId="0" applyFont="1" applyBorder="1" applyAlignment="1">
      <alignment horizontal="left" vertical="center" wrapText="1"/>
    </xf>
    <xf numFmtId="0" fontId="15" fillId="0" borderId="2" xfId="0" applyFont="1" applyBorder="1" applyAlignment="1">
      <alignment horizontal="center" vertical="center" wrapText="1"/>
    </xf>
    <xf numFmtId="0" fontId="15" fillId="0" borderId="1" xfId="0" applyFont="1" applyBorder="1" applyAlignment="1">
      <alignment horizontal="center" vertical="center" wrapText="1"/>
    </xf>
    <xf numFmtId="0" fontId="6" fillId="0" borderId="0" xfId="0" applyFont="1" applyAlignment="1">
      <alignment horizontal="left" vertical="center" wrapText="1"/>
    </xf>
    <xf numFmtId="0" fontId="5" fillId="0" borderId="0" xfId="0" applyFont="1" applyAlignment="1">
      <alignment horizontal="left" vertical="center" wrapText="1"/>
    </xf>
    <xf numFmtId="0" fontId="15" fillId="0" borderId="1" xfId="0" applyFont="1" applyBorder="1"/>
    <xf numFmtId="0" fontId="14" fillId="0" borderId="1" xfId="0" applyFont="1" applyBorder="1" applyAlignment="1">
      <alignment horizontal="center"/>
    </xf>
    <xf numFmtId="0" fontId="15" fillId="0" borderId="1" xfId="0" applyFont="1" applyBorder="1" applyAlignment="1">
      <alignment horizontal="center"/>
    </xf>
    <xf numFmtId="0" fontId="14" fillId="0" borderId="2" xfId="0" applyFont="1" applyBorder="1"/>
    <xf numFmtId="1" fontId="15" fillId="0" borderId="3" xfId="1" applyNumberFormat="1" applyFont="1" applyBorder="1" applyAlignment="1">
      <alignment horizontal="right"/>
    </xf>
    <xf numFmtId="0" fontId="14" fillId="0" borderId="3" xfId="0" applyFont="1" applyBorder="1"/>
    <xf numFmtId="1" fontId="15" fillId="0" borderId="4" xfId="1" applyNumberFormat="1" applyFont="1" applyBorder="1" applyAlignment="1">
      <alignment horizontal="right"/>
    </xf>
    <xf numFmtId="0" fontId="18" fillId="0" borderId="0" xfId="0" applyFont="1"/>
    <xf numFmtId="0" fontId="14" fillId="0" borderId="1" xfId="0" applyFont="1" applyBorder="1" applyAlignment="1">
      <alignment horizontal="center" wrapText="1"/>
    </xf>
    <xf numFmtId="0" fontId="14" fillId="0" borderId="1" xfId="0" applyFont="1" applyBorder="1" applyAlignment="1"/>
    <xf numFmtId="1" fontId="15" fillId="0" borderId="1" xfId="0" applyNumberFormat="1" applyFont="1" applyBorder="1"/>
    <xf numFmtId="0" fontId="5" fillId="0" borderId="0" xfId="0" applyFont="1" applyAlignment="1">
      <alignment horizontal="right"/>
    </xf>
    <xf numFmtId="0" fontId="19" fillId="2" borderId="10" xfId="0" applyFont="1" applyFill="1" applyBorder="1" applyAlignment="1">
      <alignment horizontal="left"/>
    </xf>
    <xf numFmtId="0" fontId="14" fillId="2" borderId="0" xfId="0" applyFont="1" applyFill="1" applyAlignment="1">
      <alignment horizontal="left"/>
    </xf>
    <xf numFmtId="0" fontId="15" fillId="2" borderId="0" xfId="0" applyFont="1" applyFill="1" applyAlignment="1">
      <alignment horizontal="left"/>
    </xf>
    <xf numFmtId="0" fontId="15" fillId="0" borderId="10" xfId="0" applyFont="1" applyBorder="1" applyAlignment="1">
      <alignment horizontal="left" vertical="top" wrapText="1"/>
    </xf>
  </cellXfs>
  <cellStyles count="2">
    <cellStyle name="Millier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REPONSE-APUREMENT\R&#233;sultats\RD\Nouveau%20dossier\DESCRD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REPONSE-APUREMENT\Hatice\Premiers%20R&#233;sultats%202017\RP\sortiesRP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CRD2"/>
    </sheetNames>
    <sheetDataSet>
      <sheetData sheetId="0">
        <row r="13">
          <cell r="E13">
            <v>30.95</v>
          </cell>
        </row>
        <row r="15">
          <cell r="E15">
            <v>17.37</v>
          </cell>
        </row>
        <row r="17">
          <cell r="E17">
            <v>17.46</v>
          </cell>
        </row>
        <row r="25">
          <cell r="E25">
            <v>25.3</v>
          </cell>
        </row>
        <row r="37">
          <cell r="E37">
            <v>10.98</v>
          </cell>
        </row>
        <row r="39">
          <cell r="E39">
            <v>4.74</v>
          </cell>
        </row>
        <row r="41">
          <cell r="E41">
            <v>3.31</v>
          </cell>
        </row>
        <row r="49">
          <cell r="E49">
            <v>8.4</v>
          </cell>
        </row>
        <row r="59">
          <cell r="E59">
            <v>21.54</v>
          </cell>
        </row>
        <row r="61">
          <cell r="E61">
            <v>9.14</v>
          </cell>
        </row>
        <row r="63">
          <cell r="E63">
            <v>9.93</v>
          </cell>
        </row>
        <row r="71">
          <cell r="E71">
            <v>16.54</v>
          </cell>
        </row>
        <row r="78">
          <cell r="E78">
            <v>2.4500000000000002</v>
          </cell>
        </row>
        <row r="80">
          <cell r="E80">
            <v>4.9800000000000004</v>
          </cell>
        </row>
        <row r="82">
          <cell r="E82">
            <v>0</v>
          </cell>
        </row>
        <row r="90">
          <cell r="E90">
            <v>3.25</v>
          </cell>
        </row>
        <row r="100">
          <cell r="E100">
            <v>39.200000000000003</v>
          </cell>
        </row>
        <row r="102">
          <cell r="E102">
            <v>64.25</v>
          </cell>
        </row>
        <row r="104">
          <cell r="E104">
            <v>70.52</v>
          </cell>
        </row>
        <row r="112">
          <cell r="E112">
            <v>49.83</v>
          </cell>
        </row>
        <row r="121">
          <cell r="E121">
            <v>12.85</v>
          </cell>
        </row>
        <row r="123">
          <cell r="E123">
            <v>16.489999999999998</v>
          </cell>
        </row>
        <row r="125">
          <cell r="E125">
            <v>15.9</v>
          </cell>
        </row>
        <row r="133">
          <cell r="E133">
            <v>14.22</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rtiesRP1"/>
    </sheetNames>
    <sheetDataSet>
      <sheetData sheetId="0" refreshError="1">
        <row r="9">
          <cell r="D9">
            <v>67.489999999999995</v>
          </cell>
        </row>
        <row r="23">
          <cell r="D23">
            <v>61.67</v>
          </cell>
          <cell r="E23">
            <v>38.020000000000003</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workbookViewId="0">
      <selection sqref="A1:F1"/>
    </sheetView>
  </sheetViews>
  <sheetFormatPr baseColWidth="10" defaultRowHeight="15" x14ac:dyDescent="0.25"/>
  <cols>
    <col min="2" max="2" width="9.28515625" customWidth="1"/>
    <col min="3" max="3" width="10.28515625" customWidth="1"/>
    <col min="4" max="4" width="16.7109375" customWidth="1"/>
    <col min="5" max="5" width="11" customWidth="1"/>
    <col min="6" max="6" width="11.85546875" customWidth="1"/>
  </cols>
  <sheetData>
    <row r="1" spans="1:10" x14ac:dyDescent="0.25">
      <c r="A1" s="95" t="s">
        <v>13</v>
      </c>
      <c r="B1" s="96"/>
      <c r="C1" s="96"/>
      <c r="D1" s="96"/>
      <c r="E1" s="96"/>
      <c r="F1" s="96"/>
    </row>
    <row r="2" spans="1:10" ht="12.75" customHeight="1" x14ac:dyDescent="0.25">
      <c r="A2" s="138"/>
      <c r="B2" s="63"/>
      <c r="C2" s="63"/>
      <c r="D2" s="64"/>
      <c r="E2" s="142" t="s">
        <v>151</v>
      </c>
    </row>
    <row r="3" spans="1:10" ht="24.75" hidden="1" customHeight="1" x14ac:dyDescent="0.25">
      <c r="A3" s="63"/>
      <c r="B3" s="63"/>
      <c r="C3" s="63"/>
      <c r="D3" s="63"/>
      <c r="E3" s="63"/>
    </row>
    <row r="4" spans="1:10" ht="15" hidden="1" customHeight="1" x14ac:dyDescent="0.25">
      <c r="A4" s="63"/>
      <c r="B4" s="63"/>
      <c r="C4" s="63"/>
      <c r="D4" s="63"/>
      <c r="E4" s="63"/>
    </row>
    <row r="5" spans="1:10" ht="63.75" customHeight="1" x14ac:dyDescent="0.25">
      <c r="A5" s="132" t="s">
        <v>0</v>
      </c>
      <c r="B5" s="139" t="s">
        <v>1</v>
      </c>
      <c r="C5" s="139" t="s">
        <v>2</v>
      </c>
      <c r="D5" s="139" t="s">
        <v>3</v>
      </c>
      <c r="E5" s="139" t="s">
        <v>4</v>
      </c>
    </row>
    <row r="6" spans="1:10" ht="24.75" customHeight="1" x14ac:dyDescent="0.25">
      <c r="A6" s="140" t="s">
        <v>5</v>
      </c>
      <c r="B6" s="141">
        <v>24.06</v>
      </c>
      <c r="C6" s="141">
        <v>42.25</v>
      </c>
      <c r="D6" s="141">
        <v>46.39</v>
      </c>
      <c r="E6" s="141">
        <v>53.61</v>
      </c>
    </row>
    <row r="7" spans="1:10" ht="24.75" customHeight="1" x14ac:dyDescent="0.25">
      <c r="A7" s="140" t="s">
        <v>6</v>
      </c>
      <c r="B7" s="141">
        <v>30.81</v>
      </c>
      <c r="C7" s="141">
        <v>67.13</v>
      </c>
      <c r="D7" s="141">
        <v>68.66</v>
      </c>
      <c r="E7" s="141">
        <v>31.34</v>
      </c>
    </row>
    <row r="8" spans="1:10" ht="24.75" customHeight="1" x14ac:dyDescent="0.25">
      <c r="A8" s="140" t="s">
        <v>7</v>
      </c>
      <c r="B8" s="141">
        <v>59.26</v>
      </c>
      <c r="C8" s="141">
        <v>88.74</v>
      </c>
      <c r="D8" s="141">
        <v>90.25</v>
      </c>
      <c r="E8" s="141">
        <v>9.75</v>
      </c>
    </row>
    <row r="9" spans="1:10" ht="24.75" customHeight="1" x14ac:dyDescent="0.25">
      <c r="A9" s="140" t="s">
        <v>8</v>
      </c>
      <c r="B9" s="141">
        <v>73.650000000000006</v>
      </c>
      <c r="C9" s="141">
        <v>95.27</v>
      </c>
      <c r="D9" s="141">
        <v>95.79</v>
      </c>
      <c r="E9" s="141">
        <v>4.21</v>
      </c>
    </row>
    <row r="10" spans="1:10" ht="24.75" customHeight="1" x14ac:dyDescent="0.25">
      <c r="A10" s="140" t="s">
        <v>9</v>
      </c>
      <c r="B10" s="141">
        <v>83.59</v>
      </c>
      <c r="C10" s="141">
        <v>99.69</v>
      </c>
      <c r="D10" s="141">
        <v>99.69</v>
      </c>
      <c r="E10" s="141">
        <v>0.31</v>
      </c>
    </row>
    <row r="11" spans="1:10" ht="24.75" customHeight="1" x14ac:dyDescent="0.25">
      <c r="A11" s="140" t="s">
        <v>10</v>
      </c>
      <c r="B11" s="141">
        <v>91.57</v>
      </c>
      <c r="C11" s="141">
        <v>100</v>
      </c>
      <c r="D11" s="141">
        <v>100</v>
      </c>
      <c r="E11" s="141">
        <v>0</v>
      </c>
    </row>
    <row r="12" spans="1:10" ht="24.75" customHeight="1" x14ac:dyDescent="0.25">
      <c r="A12" s="140" t="s">
        <v>11</v>
      </c>
      <c r="B12" s="141">
        <v>96.21</v>
      </c>
      <c r="C12" s="141">
        <v>99.93</v>
      </c>
      <c r="D12" s="141">
        <v>99.93</v>
      </c>
      <c r="E12" s="141">
        <v>7.0000000000000007E-2</v>
      </c>
    </row>
    <row r="13" spans="1:10" ht="24.75" customHeight="1" x14ac:dyDescent="0.25">
      <c r="A13" s="140" t="s">
        <v>12</v>
      </c>
      <c r="B13" s="141">
        <v>37.46</v>
      </c>
      <c r="C13" s="141">
        <v>64.2</v>
      </c>
      <c r="D13" s="141">
        <v>66.59</v>
      </c>
      <c r="E13" s="141">
        <v>33.409999999999997</v>
      </c>
    </row>
    <row r="14" spans="1:10" ht="18.75" customHeight="1" x14ac:dyDescent="0.25">
      <c r="A14" s="43" t="s">
        <v>126</v>
      </c>
      <c r="B14" s="44"/>
      <c r="C14" s="44"/>
      <c r="D14" s="44"/>
      <c r="E14" s="44"/>
      <c r="F14" s="44"/>
      <c r="G14" s="44"/>
      <c r="H14" s="44"/>
      <c r="I14" s="44"/>
      <c r="J14" s="44"/>
    </row>
    <row r="15" spans="1:10" x14ac:dyDescent="0.25">
      <c r="A15" s="43" t="s">
        <v>127</v>
      </c>
      <c r="B15" s="44"/>
      <c r="C15" s="44"/>
      <c r="D15" s="44"/>
      <c r="E15" s="44"/>
      <c r="F15" s="44"/>
      <c r="G15" s="44"/>
      <c r="H15" s="44"/>
      <c r="I15" s="44"/>
      <c r="J15" s="44"/>
    </row>
    <row r="16" spans="1:10" x14ac:dyDescent="0.25">
      <c r="A16" s="43" t="s">
        <v>128</v>
      </c>
      <c r="B16" s="44"/>
      <c r="C16" s="44"/>
      <c r="D16" s="44"/>
      <c r="E16" s="44"/>
      <c r="F16" s="44"/>
      <c r="G16" s="44"/>
      <c r="H16" s="44"/>
      <c r="I16" s="44"/>
      <c r="J16" s="44"/>
    </row>
  </sheetData>
  <mergeCells count="3">
    <mergeCell ref="A14:J14"/>
    <mergeCell ref="A15:J15"/>
    <mergeCell ref="A16:J16"/>
  </mergeCells>
  <pageMargins left="0.7" right="0.7" top="0.75" bottom="0.75" header="0.3" footer="0.3"/>
  <pageSetup paperSize="9"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election activeCell="A2" sqref="A2:C2"/>
    </sheetView>
  </sheetViews>
  <sheetFormatPr baseColWidth="10" defaultRowHeight="15" x14ac:dyDescent="0.25"/>
  <cols>
    <col min="1" max="1" width="54.7109375" customWidth="1"/>
    <col min="2" max="2" width="16.5703125" customWidth="1"/>
    <col min="3" max="3" width="14" customWidth="1"/>
  </cols>
  <sheetData>
    <row r="1" spans="1:8" x14ac:dyDescent="0.25">
      <c r="A1" s="144" t="s">
        <v>90</v>
      </c>
      <c r="B1" s="145"/>
    </row>
    <row r="2" spans="1:8" ht="26.25" customHeight="1" x14ac:dyDescent="0.25">
      <c r="A2" s="146" t="s">
        <v>85</v>
      </c>
      <c r="B2" s="146"/>
      <c r="C2" s="146"/>
      <c r="D2" s="36"/>
      <c r="E2" s="36"/>
      <c r="F2" s="36"/>
      <c r="G2" s="36"/>
    </row>
    <row r="3" spans="1:8" x14ac:dyDescent="0.25">
      <c r="A3" s="131"/>
      <c r="B3" s="132" t="s">
        <v>88</v>
      </c>
      <c r="C3" s="132" t="s">
        <v>89</v>
      </c>
    </row>
    <row r="4" spans="1:8" x14ac:dyDescent="0.25">
      <c r="A4" s="131" t="s">
        <v>86</v>
      </c>
      <c r="B4" s="133">
        <f>4.47</f>
        <v>4.47</v>
      </c>
      <c r="C4" s="133">
        <v>15.99</v>
      </c>
    </row>
    <row r="5" spans="1:8" x14ac:dyDescent="0.25">
      <c r="A5" s="131" t="s">
        <v>87</v>
      </c>
      <c r="B5" s="133">
        <v>8.15</v>
      </c>
      <c r="C5" s="133">
        <v>36.9</v>
      </c>
    </row>
    <row r="6" spans="1:8" x14ac:dyDescent="0.25">
      <c r="A6" s="131" t="s">
        <v>91</v>
      </c>
      <c r="B6" s="133">
        <v>11.2</v>
      </c>
      <c r="C6" s="133">
        <v>41.59</v>
      </c>
    </row>
    <row r="7" spans="1:8" x14ac:dyDescent="0.25">
      <c r="A7" s="131" t="s">
        <v>30</v>
      </c>
      <c r="B7" s="133">
        <v>9.91</v>
      </c>
      <c r="C7" s="133">
        <v>36.909999999999997</v>
      </c>
    </row>
    <row r="8" spans="1:8" ht="18.75" customHeight="1" x14ac:dyDescent="0.25">
      <c r="A8" s="129" t="s">
        <v>114</v>
      </c>
      <c r="B8" s="130"/>
      <c r="C8" s="130"/>
      <c r="D8" s="130"/>
      <c r="E8" s="130"/>
      <c r="F8" s="130"/>
      <c r="G8" s="130"/>
      <c r="H8" s="130"/>
    </row>
    <row r="9" spans="1:8" ht="15" customHeight="1" x14ac:dyDescent="0.25">
      <c r="A9" s="129" t="s">
        <v>147</v>
      </c>
      <c r="B9" s="129"/>
      <c r="C9" s="129"/>
      <c r="D9" s="129"/>
      <c r="E9" s="129"/>
      <c r="F9" s="129"/>
      <c r="G9" s="129"/>
      <c r="H9" s="129"/>
    </row>
    <row r="10" spans="1:8" ht="15" customHeight="1" x14ac:dyDescent="0.25">
      <c r="A10" s="129" t="s">
        <v>148</v>
      </c>
      <c r="B10" s="129"/>
      <c r="C10" s="129"/>
      <c r="D10" s="129"/>
      <c r="E10" s="129"/>
      <c r="F10" s="129"/>
      <c r="G10" s="129"/>
      <c r="H10" s="129"/>
    </row>
  </sheetData>
  <mergeCells count="4">
    <mergeCell ref="A8:H8"/>
    <mergeCell ref="A10:H10"/>
    <mergeCell ref="A9:H9"/>
    <mergeCell ref="A2:C2"/>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workbookViewId="0">
      <selection sqref="A1:C1"/>
    </sheetView>
  </sheetViews>
  <sheetFormatPr baseColWidth="10" defaultRowHeight="15" x14ac:dyDescent="0.25"/>
  <cols>
    <col min="1" max="1" width="62" customWidth="1"/>
    <col min="2" max="2" width="8.42578125" customWidth="1"/>
    <col min="3" max="3" width="9.5703125" customWidth="1"/>
  </cols>
  <sheetData>
    <row r="1" spans="1:4" x14ac:dyDescent="0.25">
      <c r="A1" s="65" t="s">
        <v>100</v>
      </c>
      <c r="B1" s="66"/>
      <c r="C1" s="66"/>
    </row>
    <row r="2" spans="1:4" x14ac:dyDescent="0.25">
      <c r="A2" s="34" t="s">
        <v>151</v>
      </c>
      <c r="B2" s="38">
        <v>2011</v>
      </c>
      <c r="C2" s="38">
        <v>2017</v>
      </c>
    </row>
    <row r="3" spans="1:4" x14ac:dyDescent="0.25">
      <c r="A3" s="134" t="s">
        <v>101</v>
      </c>
      <c r="B3" s="78"/>
      <c r="C3" s="78"/>
    </row>
    <row r="4" spans="1:4" x14ac:dyDescent="0.25">
      <c r="A4" s="122" t="s">
        <v>103</v>
      </c>
      <c r="B4" s="135">
        <v>39.89</v>
      </c>
      <c r="C4" s="135">
        <v>43.01</v>
      </c>
    </row>
    <row r="5" spans="1:4" x14ac:dyDescent="0.25">
      <c r="A5" s="122" t="s">
        <v>102</v>
      </c>
      <c r="B5" s="135">
        <v>34.840000000000003</v>
      </c>
      <c r="C5" s="135">
        <v>35.979999999999997</v>
      </c>
    </row>
    <row r="6" spans="1:4" x14ac:dyDescent="0.25">
      <c r="A6" s="122" t="s">
        <v>104</v>
      </c>
      <c r="B6" s="135">
        <v>24.72</v>
      </c>
      <c r="C6" s="135">
        <v>20.23</v>
      </c>
    </row>
    <row r="7" spans="1:4" x14ac:dyDescent="0.25">
      <c r="A7" s="136" t="s">
        <v>105</v>
      </c>
      <c r="B7" s="122"/>
      <c r="C7" s="122"/>
    </row>
    <row r="8" spans="1:4" x14ac:dyDescent="0.25">
      <c r="A8" s="122" t="s">
        <v>106</v>
      </c>
      <c r="B8" s="135">
        <v>20.63</v>
      </c>
      <c r="C8" s="135">
        <v>16.62</v>
      </c>
    </row>
    <row r="9" spans="1:4" x14ac:dyDescent="0.25">
      <c r="A9" s="122" t="s">
        <v>107</v>
      </c>
      <c r="B9" s="135">
        <v>25.86</v>
      </c>
      <c r="C9" s="135">
        <v>20.77</v>
      </c>
    </row>
    <row r="10" spans="1:4" x14ac:dyDescent="0.25">
      <c r="A10" s="122" t="s">
        <v>50</v>
      </c>
      <c r="B10" s="135">
        <v>53.5</v>
      </c>
      <c r="C10" s="135">
        <v>62.61</v>
      </c>
    </row>
    <row r="11" spans="1:4" x14ac:dyDescent="0.25">
      <c r="A11" s="136" t="s">
        <v>108</v>
      </c>
      <c r="B11" s="122"/>
      <c r="C11" s="122"/>
    </row>
    <row r="12" spans="1:4" x14ac:dyDescent="0.25">
      <c r="A12" s="122" t="s">
        <v>109</v>
      </c>
      <c r="B12" s="135">
        <v>24.9</v>
      </c>
      <c r="C12" s="135">
        <v>17.170000000000002</v>
      </c>
    </row>
    <row r="13" spans="1:4" x14ac:dyDescent="0.25">
      <c r="A13" s="122" t="s">
        <v>110</v>
      </c>
      <c r="B13" s="135">
        <v>21.68</v>
      </c>
      <c r="C13" s="135">
        <v>19.48</v>
      </c>
    </row>
    <row r="14" spans="1:4" x14ac:dyDescent="0.25">
      <c r="A14" s="122" t="s">
        <v>111</v>
      </c>
      <c r="B14" s="135">
        <v>13.27</v>
      </c>
      <c r="C14" s="135">
        <v>9.42</v>
      </c>
    </row>
    <row r="15" spans="1:4" x14ac:dyDescent="0.25">
      <c r="A15" s="82" t="s">
        <v>112</v>
      </c>
      <c r="B15" s="137">
        <v>14.48</v>
      </c>
      <c r="C15" s="137">
        <v>7.91</v>
      </c>
    </row>
    <row r="16" spans="1:4" ht="27" customHeight="1" x14ac:dyDescent="0.25">
      <c r="A16" s="58" t="s">
        <v>121</v>
      </c>
      <c r="B16" s="58"/>
      <c r="C16" s="58"/>
      <c r="D16" s="33"/>
    </row>
    <row r="17" spans="1:4" ht="15" customHeight="1" x14ac:dyDescent="0.25">
      <c r="A17" s="60" t="s">
        <v>149</v>
      </c>
      <c r="B17" s="60"/>
      <c r="C17" s="60"/>
      <c r="D17" s="33"/>
    </row>
    <row r="18" spans="1:4" ht="25.5" customHeight="1" x14ac:dyDescent="0.25">
      <c r="A18" s="60" t="s">
        <v>150</v>
      </c>
      <c r="B18" s="60"/>
      <c r="C18" s="60"/>
      <c r="D18" s="33"/>
    </row>
  </sheetData>
  <mergeCells count="3">
    <mergeCell ref="A16:C16"/>
    <mergeCell ref="A17:C17"/>
    <mergeCell ref="A18:C18"/>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workbookViewId="0">
      <selection sqref="A1:E1"/>
    </sheetView>
  </sheetViews>
  <sheetFormatPr baseColWidth="10" defaultRowHeight="15" x14ac:dyDescent="0.25"/>
  <cols>
    <col min="1" max="1" width="49.42578125" customWidth="1"/>
    <col min="2" max="4" width="9.42578125" customWidth="1"/>
    <col min="5" max="5" width="10.85546875" customWidth="1"/>
  </cols>
  <sheetData>
    <row r="1" spans="1:5" ht="30" customHeight="1" x14ac:dyDescent="0.25">
      <c r="A1" s="67" t="s">
        <v>130</v>
      </c>
      <c r="B1" s="67"/>
      <c r="C1" s="67"/>
      <c r="D1" s="67"/>
      <c r="E1" s="67"/>
    </row>
    <row r="2" spans="1:5" ht="27.75" customHeight="1" x14ac:dyDescent="0.25">
      <c r="B2" s="46" t="s">
        <v>21</v>
      </c>
      <c r="C2" s="46"/>
      <c r="D2" s="46"/>
      <c r="E2" s="47" t="s">
        <v>20</v>
      </c>
    </row>
    <row r="3" spans="1:5" x14ac:dyDescent="0.25">
      <c r="A3" s="5"/>
      <c r="B3" s="37" t="s">
        <v>22</v>
      </c>
      <c r="C3" s="37" t="s">
        <v>6</v>
      </c>
      <c r="D3" s="37" t="s">
        <v>23</v>
      </c>
      <c r="E3" s="48"/>
    </row>
    <row r="4" spans="1:5" ht="27" customHeight="1" x14ac:dyDescent="0.25">
      <c r="A4" s="2" t="s">
        <v>16</v>
      </c>
      <c r="B4" s="6">
        <f>[1]DESCRD2!$E$100</f>
        <v>39.200000000000003</v>
      </c>
      <c r="C4" s="6">
        <f>[1]DESCRD2!$E$102</f>
        <v>64.25</v>
      </c>
      <c r="D4" s="6">
        <f>[1]DESCRD2!$E$104</f>
        <v>70.52</v>
      </c>
      <c r="E4" s="6">
        <f>[1]DESCRD2!$E$112</f>
        <v>49.83</v>
      </c>
    </row>
    <row r="5" spans="1:5" ht="27" customHeight="1" x14ac:dyDescent="0.25">
      <c r="A5" s="3" t="s">
        <v>14</v>
      </c>
      <c r="B5" s="4">
        <f>[1]DESCRD2!$E$13</f>
        <v>30.95</v>
      </c>
      <c r="C5" s="4">
        <f>[1]DESCRD2!$E$15</f>
        <v>17.37</v>
      </c>
      <c r="D5" s="4">
        <f>[1]DESCRD2!$E$17</f>
        <v>17.46</v>
      </c>
      <c r="E5" s="4">
        <f>[1]DESCRD2!$E$25</f>
        <v>25.3</v>
      </c>
    </row>
    <row r="6" spans="1:5" ht="27" customHeight="1" x14ac:dyDescent="0.25">
      <c r="A6" s="3" t="s">
        <v>18</v>
      </c>
      <c r="B6" s="4">
        <f>[1]DESCRD2!$E$59</f>
        <v>21.54</v>
      </c>
      <c r="C6" s="4">
        <f>[1]DESCRD2!$E$61</f>
        <v>9.14</v>
      </c>
      <c r="D6" s="4">
        <f>[1]DESCRD2!$E$63</f>
        <v>9.93</v>
      </c>
      <c r="E6" s="4">
        <f>[1]DESCRD2!$E$71</f>
        <v>16.54</v>
      </c>
    </row>
    <row r="7" spans="1:5" ht="27" customHeight="1" x14ac:dyDescent="0.25">
      <c r="A7" s="3" t="s">
        <v>17</v>
      </c>
      <c r="B7" s="4">
        <f>[1]DESCRD2!$E$121</f>
        <v>12.85</v>
      </c>
      <c r="C7" s="4">
        <f>[1]DESCRD2!$E$123</f>
        <v>16.489999999999998</v>
      </c>
      <c r="D7" s="4">
        <f>[1]DESCRD2!$E$125</f>
        <v>15.9</v>
      </c>
      <c r="E7" s="4">
        <f>[1]DESCRD2!$E$133</f>
        <v>14.22</v>
      </c>
    </row>
    <row r="8" spans="1:5" ht="27" customHeight="1" x14ac:dyDescent="0.25">
      <c r="A8" s="3" t="s">
        <v>15</v>
      </c>
      <c r="B8" s="4">
        <f>[1]DESCRD2!$E$37</f>
        <v>10.98</v>
      </c>
      <c r="C8" s="4">
        <f>[1]DESCRD2!$E$39</f>
        <v>4.74</v>
      </c>
      <c r="D8" s="4">
        <f>[1]DESCRD2!$E$41</f>
        <v>3.31</v>
      </c>
      <c r="E8" s="4">
        <f>[1]DESCRD2!$E$49</f>
        <v>8.4</v>
      </c>
    </row>
    <row r="9" spans="1:5" ht="27" customHeight="1" x14ac:dyDescent="0.25">
      <c r="A9" s="3" t="s">
        <v>19</v>
      </c>
      <c r="B9" s="4">
        <f>[1]DESCRD2!$E$78</f>
        <v>2.4500000000000002</v>
      </c>
      <c r="C9" s="4">
        <f>[1]DESCRD2!$E$80</f>
        <v>4.9800000000000004</v>
      </c>
      <c r="D9" s="4">
        <f>[1]DESCRD2!$E$82</f>
        <v>0</v>
      </c>
      <c r="E9" s="4">
        <f>[1]DESCRD2!$E$90</f>
        <v>3.25</v>
      </c>
    </row>
    <row r="10" spans="1:5" ht="24.75" customHeight="1" x14ac:dyDescent="0.25">
      <c r="A10" s="49" t="s">
        <v>122</v>
      </c>
      <c r="B10" s="50"/>
      <c r="C10" s="50"/>
      <c r="D10" s="50"/>
      <c r="E10" s="50"/>
    </row>
    <row r="11" spans="1:5" ht="24" customHeight="1" x14ac:dyDescent="0.25">
      <c r="A11" s="45" t="s">
        <v>123</v>
      </c>
      <c r="B11" s="45"/>
      <c r="C11" s="45"/>
      <c r="D11" s="45"/>
      <c r="E11" s="45"/>
    </row>
    <row r="12" spans="1:5" ht="24.75" customHeight="1" x14ac:dyDescent="0.25">
      <c r="A12" s="45" t="s">
        <v>129</v>
      </c>
      <c r="B12" s="45"/>
      <c r="C12" s="45"/>
      <c r="D12" s="45"/>
      <c r="E12" s="45"/>
    </row>
    <row r="13" spans="1:5" x14ac:dyDescent="0.25">
      <c r="A13" s="7" t="s">
        <v>124</v>
      </c>
    </row>
  </sheetData>
  <mergeCells count="6">
    <mergeCell ref="A12:E12"/>
    <mergeCell ref="B2:D2"/>
    <mergeCell ref="E2:E3"/>
    <mergeCell ref="A1:E1"/>
    <mergeCell ref="A10:E10"/>
    <mergeCell ref="A11:E1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workbookViewId="0">
      <selection sqref="A1:E1"/>
    </sheetView>
  </sheetViews>
  <sheetFormatPr baseColWidth="10" defaultRowHeight="15" x14ac:dyDescent="0.25"/>
  <cols>
    <col min="2" max="2" width="19.140625" customWidth="1"/>
    <col min="3" max="3" width="14.5703125" customWidth="1"/>
    <col min="5" max="5" width="14.7109375" customWidth="1"/>
  </cols>
  <sheetData>
    <row r="1" spans="1:5" ht="26.25" customHeight="1" x14ac:dyDescent="0.25">
      <c r="A1" s="67" t="s">
        <v>97</v>
      </c>
      <c r="B1" s="67"/>
      <c r="C1" s="67"/>
      <c r="D1" s="67"/>
      <c r="E1" s="67"/>
    </row>
    <row r="2" spans="1:5" x14ac:dyDescent="0.25">
      <c r="C2" s="31" t="s">
        <v>152</v>
      </c>
    </row>
    <row r="3" spans="1:5" x14ac:dyDescent="0.25">
      <c r="A3" s="35"/>
      <c r="B3" s="41" t="s">
        <v>49</v>
      </c>
      <c r="C3" s="40" t="s">
        <v>50</v>
      </c>
    </row>
    <row r="4" spans="1:5" x14ac:dyDescent="0.25">
      <c r="A4" s="38" t="s">
        <v>12</v>
      </c>
      <c r="B4" s="42">
        <f>[2]sortiesRP1!$D$23</f>
        <v>61.67</v>
      </c>
      <c r="C4" s="42">
        <f>[2]sortiesRP1!$E$23</f>
        <v>38.020000000000003</v>
      </c>
    </row>
    <row r="6" spans="1:5" ht="39" customHeight="1" x14ac:dyDescent="0.25">
      <c r="A6" s="51" t="s">
        <v>125</v>
      </c>
      <c r="B6" s="51"/>
      <c r="C6" s="51"/>
      <c r="D6" s="51"/>
      <c r="E6" s="51"/>
    </row>
    <row r="7" spans="1:5" x14ac:dyDescent="0.25">
      <c r="A7" s="7" t="s">
        <v>134</v>
      </c>
    </row>
    <row r="8" spans="1:5" ht="26.25" customHeight="1" x14ac:dyDescent="0.25">
      <c r="A8" s="51" t="s">
        <v>135</v>
      </c>
      <c r="B8" s="51"/>
      <c r="C8" s="51"/>
      <c r="D8" s="51"/>
      <c r="E8" s="51"/>
    </row>
  </sheetData>
  <mergeCells count="3">
    <mergeCell ref="A1:E1"/>
    <mergeCell ref="A6:E6"/>
    <mergeCell ref="A8:E8"/>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tabSelected="1" workbookViewId="0">
      <selection sqref="A1:B1"/>
    </sheetView>
  </sheetViews>
  <sheetFormatPr baseColWidth="10" defaultRowHeight="15" x14ac:dyDescent="0.25"/>
  <cols>
    <col min="1" max="1" width="74.5703125" customWidth="1"/>
    <col min="2" max="2" width="14.140625" customWidth="1"/>
  </cols>
  <sheetData>
    <row r="1" spans="1:2" ht="27" customHeight="1" x14ac:dyDescent="0.25">
      <c r="A1" s="67" t="s">
        <v>96</v>
      </c>
      <c r="B1" s="67"/>
    </row>
    <row r="2" spans="1:2" x14ac:dyDescent="0.25">
      <c r="A2" s="14"/>
      <c r="B2" s="8" t="s">
        <v>25</v>
      </c>
    </row>
    <row r="3" spans="1:2" x14ac:dyDescent="0.25">
      <c r="A3" s="9" t="s">
        <v>51</v>
      </c>
      <c r="B3" s="12">
        <v>58.08</v>
      </c>
    </row>
    <row r="4" spans="1:2" x14ac:dyDescent="0.25">
      <c r="A4" s="9" t="s">
        <v>52</v>
      </c>
      <c r="B4" s="12">
        <v>37.18</v>
      </c>
    </row>
    <row r="5" spans="1:2" x14ac:dyDescent="0.25">
      <c r="A5" s="9" t="s">
        <v>53</v>
      </c>
      <c r="B5" s="12">
        <v>33.14</v>
      </c>
    </row>
    <row r="6" spans="1:2" x14ac:dyDescent="0.25">
      <c r="A6" s="9" t="s">
        <v>115</v>
      </c>
      <c r="B6" s="12">
        <v>28.82</v>
      </c>
    </row>
    <row r="7" spans="1:2" x14ac:dyDescent="0.25">
      <c r="A7" s="9" t="s">
        <v>54</v>
      </c>
      <c r="B7" s="12">
        <v>25.19</v>
      </c>
    </row>
    <row r="8" spans="1:2" x14ac:dyDescent="0.25">
      <c r="A8" s="9" t="s">
        <v>55</v>
      </c>
      <c r="B8" s="12">
        <v>23.66</v>
      </c>
    </row>
    <row r="9" spans="1:2" x14ac:dyDescent="0.25">
      <c r="A9" s="9" t="s">
        <v>56</v>
      </c>
      <c r="B9" s="12">
        <v>18.39</v>
      </c>
    </row>
    <row r="10" spans="1:2" x14ac:dyDescent="0.25">
      <c r="A10" s="10" t="s">
        <v>57</v>
      </c>
      <c r="B10" s="13">
        <v>17.45</v>
      </c>
    </row>
    <row r="11" spans="1:2" ht="27" customHeight="1" x14ac:dyDescent="0.25">
      <c r="A11" s="52" t="s">
        <v>116</v>
      </c>
      <c r="B11" s="53"/>
    </row>
    <row r="12" spans="1:2" ht="24.75" customHeight="1" x14ac:dyDescent="0.25">
      <c r="A12" s="51" t="s">
        <v>133</v>
      </c>
      <c r="B12" s="51"/>
    </row>
    <row r="13" spans="1:2" ht="24.75" customHeight="1" x14ac:dyDescent="0.25">
      <c r="A13" s="54" t="s">
        <v>131</v>
      </c>
      <c r="B13" s="54"/>
    </row>
    <row r="14" spans="1:2" x14ac:dyDescent="0.25">
      <c r="A14" s="7" t="s">
        <v>132</v>
      </c>
    </row>
  </sheetData>
  <mergeCells count="4">
    <mergeCell ref="A1:B1"/>
    <mergeCell ref="A11:B11"/>
    <mergeCell ref="A12:B12"/>
    <mergeCell ref="A13:B1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workbookViewId="0">
      <selection sqref="A1:E1"/>
    </sheetView>
  </sheetViews>
  <sheetFormatPr baseColWidth="10" defaultRowHeight="15" x14ac:dyDescent="0.25"/>
  <cols>
    <col min="1" max="1" width="18.42578125" customWidth="1"/>
    <col min="2" max="2" width="20.7109375" customWidth="1"/>
    <col min="3" max="3" width="20.85546875" customWidth="1"/>
    <col min="4" max="4" width="18.7109375" customWidth="1"/>
    <col min="5" max="5" width="24.140625" customWidth="1"/>
  </cols>
  <sheetData>
    <row r="1" spans="1:5" x14ac:dyDescent="0.25">
      <c r="A1" s="143" t="s">
        <v>99</v>
      </c>
      <c r="B1" s="143"/>
      <c r="C1" s="143"/>
      <c r="D1" s="143"/>
      <c r="E1" s="143"/>
    </row>
    <row r="2" spans="1:5" x14ac:dyDescent="0.25">
      <c r="A2" s="18"/>
      <c r="B2" s="55" t="s">
        <v>98</v>
      </c>
      <c r="C2" s="56"/>
      <c r="D2" s="55" t="s">
        <v>140</v>
      </c>
      <c r="E2" s="56"/>
    </row>
    <row r="3" spans="1:5" ht="60" customHeight="1" x14ac:dyDescent="0.25">
      <c r="A3" s="63"/>
      <c r="B3" s="68" t="s">
        <v>58</v>
      </c>
      <c r="C3" s="69" t="s">
        <v>59</v>
      </c>
      <c r="D3" s="68" t="s">
        <v>58</v>
      </c>
      <c r="E3" s="69" t="s">
        <v>63</v>
      </c>
    </row>
    <row r="4" spans="1:5" x14ac:dyDescent="0.25">
      <c r="A4" s="16" t="s">
        <v>60</v>
      </c>
      <c r="B4" s="19">
        <v>7</v>
      </c>
      <c r="C4" s="20">
        <v>33</v>
      </c>
      <c r="D4" s="19">
        <v>2</v>
      </c>
      <c r="E4" s="25">
        <v>14</v>
      </c>
    </row>
    <row r="5" spans="1:5" x14ac:dyDescent="0.25">
      <c r="A5" s="17" t="s">
        <v>61</v>
      </c>
      <c r="B5" s="21">
        <v>31</v>
      </c>
      <c r="C5" s="22">
        <v>44</v>
      </c>
      <c r="D5" s="21">
        <v>8</v>
      </c>
      <c r="E5" s="26">
        <v>17</v>
      </c>
    </row>
    <row r="6" spans="1:5" x14ac:dyDescent="0.25">
      <c r="A6" s="17" t="s">
        <v>24</v>
      </c>
      <c r="B6" s="21">
        <v>14</v>
      </c>
      <c r="C6" s="22">
        <v>15</v>
      </c>
      <c r="D6" s="21">
        <v>6</v>
      </c>
      <c r="E6" s="26">
        <v>7</v>
      </c>
    </row>
    <row r="7" spans="1:5" x14ac:dyDescent="0.25">
      <c r="A7" s="17" t="s">
        <v>62</v>
      </c>
      <c r="B7" s="21">
        <v>3</v>
      </c>
      <c r="C7" s="22">
        <v>3</v>
      </c>
      <c r="D7" s="21">
        <v>2</v>
      </c>
      <c r="E7" s="26">
        <v>2</v>
      </c>
    </row>
    <row r="8" spans="1:5" x14ac:dyDescent="0.25">
      <c r="A8" s="28" t="s">
        <v>12</v>
      </c>
      <c r="B8" s="23">
        <v>12</v>
      </c>
      <c r="C8" s="24">
        <v>35</v>
      </c>
      <c r="D8" s="23">
        <v>3</v>
      </c>
      <c r="E8" s="27">
        <v>13.98</v>
      </c>
    </row>
    <row r="9" spans="1:5" ht="40.5" customHeight="1" x14ac:dyDescent="0.25">
      <c r="A9" s="52" t="s">
        <v>117</v>
      </c>
      <c r="B9" s="53"/>
      <c r="C9" s="53"/>
      <c r="D9" s="53"/>
      <c r="E9" s="53"/>
    </row>
    <row r="10" spans="1:5" x14ac:dyDescent="0.25">
      <c r="A10" s="7" t="s">
        <v>118</v>
      </c>
    </row>
    <row r="11" spans="1:5" x14ac:dyDescent="0.25">
      <c r="A11" s="7" t="s">
        <v>113</v>
      </c>
    </row>
    <row r="28" ht="23.25" customHeight="1" x14ac:dyDescent="0.25"/>
  </sheetData>
  <mergeCells count="4">
    <mergeCell ref="A1:E1"/>
    <mergeCell ref="A9:E9"/>
    <mergeCell ref="B2:C2"/>
    <mergeCell ref="D2:E2"/>
  </mergeCells>
  <pageMargins left="0.7" right="0.7" top="0.75" bottom="0.75" header="0.3" footer="0.3"/>
  <pageSetup paperSize="9"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workbookViewId="0"/>
  </sheetViews>
  <sheetFormatPr baseColWidth="10" defaultRowHeight="15" x14ac:dyDescent="0.25"/>
  <cols>
    <col min="1" max="1" width="79" customWidth="1"/>
    <col min="3" max="3" width="11.7109375" customWidth="1"/>
  </cols>
  <sheetData>
    <row r="1" spans="1:8" x14ac:dyDescent="0.25">
      <c r="A1" s="65" t="s">
        <v>83</v>
      </c>
    </row>
    <row r="2" spans="1:8" x14ac:dyDescent="0.25">
      <c r="A2" t="s">
        <v>82</v>
      </c>
      <c r="C2" s="39" t="s">
        <v>152</v>
      </c>
    </row>
    <row r="3" spans="1:8" ht="23.25" customHeight="1" x14ac:dyDescent="0.25">
      <c r="A3" s="35"/>
      <c r="B3" s="40">
        <v>2011</v>
      </c>
      <c r="C3" s="40">
        <v>2017</v>
      </c>
      <c r="E3" s="30"/>
      <c r="G3" s="30"/>
    </row>
    <row r="4" spans="1:8" x14ac:dyDescent="0.25">
      <c r="A4" s="35" t="s">
        <v>78</v>
      </c>
      <c r="B4" s="42">
        <v>68.72</v>
      </c>
      <c r="C4" s="42">
        <v>63.22</v>
      </c>
      <c r="G4" s="32"/>
    </row>
    <row r="5" spans="1:8" x14ac:dyDescent="0.25">
      <c r="A5" s="35" t="s">
        <v>79</v>
      </c>
      <c r="B5" s="42">
        <v>25.9</v>
      </c>
      <c r="C5" s="42">
        <v>22.13</v>
      </c>
      <c r="G5" s="32"/>
    </row>
    <row r="6" spans="1:8" x14ac:dyDescent="0.25">
      <c r="A6" s="35" t="s">
        <v>80</v>
      </c>
      <c r="B6" s="42">
        <v>15.42</v>
      </c>
      <c r="C6" s="42">
        <v>11.51</v>
      </c>
      <c r="E6" s="32"/>
      <c r="F6" s="32"/>
      <c r="H6" s="32"/>
    </row>
    <row r="7" spans="1:8" x14ac:dyDescent="0.25">
      <c r="A7" s="35" t="s">
        <v>81</v>
      </c>
      <c r="B7" s="42">
        <v>16.72</v>
      </c>
      <c r="C7" s="42">
        <v>12.23</v>
      </c>
      <c r="G7" s="32"/>
    </row>
    <row r="8" spans="1:8" ht="15.75" customHeight="1" x14ac:dyDescent="0.25">
      <c r="A8" s="51" t="s">
        <v>136</v>
      </c>
      <c r="B8" s="57"/>
      <c r="C8" s="57"/>
    </row>
    <row r="9" spans="1:8" x14ac:dyDescent="0.25">
      <c r="A9" s="7" t="s">
        <v>137</v>
      </c>
    </row>
    <row r="10" spans="1:8" ht="15" customHeight="1" x14ac:dyDescent="0.25">
      <c r="A10" s="51" t="s">
        <v>138</v>
      </c>
      <c r="B10" s="51"/>
      <c r="C10" s="51"/>
    </row>
  </sheetData>
  <mergeCells count="2">
    <mergeCell ref="A8:C8"/>
    <mergeCell ref="A10:C10"/>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zoomScaleNormal="100" workbookViewId="0">
      <selection sqref="A1:C1"/>
    </sheetView>
  </sheetViews>
  <sheetFormatPr baseColWidth="10" defaultRowHeight="15" x14ac:dyDescent="0.25"/>
  <cols>
    <col min="1" max="1" width="30.85546875" customWidth="1"/>
    <col min="2" max="2" width="9.85546875" customWidth="1"/>
    <col min="3" max="3" width="15.5703125" customWidth="1"/>
    <col min="4" max="4" width="16.85546875" customWidth="1"/>
    <col min="5" max="5" width="13.7109375" customWidth="1"/>
    <col min="6" max="6" width="16.85546875" customWidth="1"/>
  </cols>
  <sheetData>
    <row r="1" spans="1:6" x14ac:dyDescent="0.25">
      <c r="A1" s="65" t="s">
        <v>84</v>
      </c>
      <c r="B1" s="66"/>
      <c r="C1" s="66"/>
    </row>
    <row r="2" spans="1:6" ht="63.75" customHeight="1" x14ac:dyDescent="0.25">
      <c r="A2" s="62"/>
      <c r="B2" s="63"/>
      <c r="C2" s="70" t="s">
        <v>65</v>
      </c>
      <c r="D2" s="71" t="s">
        <v>68</v>
      </c>
      <c r="E2" s="72" t="s">
        <v>67</v>
      </c>
      <c r="F2" s="73"/>
    </row>
    <row r="3" spans="1:6" ht="46.5" customHeight="1" x14ac:dyDescent="0.25">
      <c r="A3" s="34" t="s">
        <v>151</v>
      </c>
      <c r="B3" s="63"/>
      <c r="C3" s="74" t="s">
        <v>64</v>
      </c>
      <c r="D3" s="75"/>
      <c r="E3" s="76"/>
      <c r="F3" s="70" t="s">
        <v>66</v>
      </c>
    </row>
    <row r="4" spans="1:6" ht="24" customHeight="1" x14ac:dyDescent="0.25">
      <c r="A4" s="77" t="s">
        <v>75</v>
      </c>
      <c r="B4" s="78">
        <v>2011</v>
      </c>
      <c r="C4" s="79">
        <f>5.91+1.98</f>
        <v>7.8900000000000006</v>
      </c>
      <c r="D4" s="80">
        <f>3.43+1.41</f>
        <v>4.84</v>
      </c>
      <c r="E4" s="80">
        <f>7.52+2.35</f>
        <v>9.8699999999999992</v>
      </c>
      <c r="F4" s="80">
        <f>26.3+15.55</f>
        <v>41.85</v>
      </c>
    </row>
    <row r="5" spans="1:6" ht="24.75" customHeight="1" x14ac:dyDescent="0.25">
      <c r="A5" s="81"/>
      <c r="B5" s="82">
        <v>2017</v>
      </c>
      <c r="C5" s="83">
        <f>5.3+2.04</f>
        <v>7.34</v>
      </c>
      <c r="D5" s="84">
        <f>3.86+1.33</f>
        <v>5.1899999999999995</v>
      </c>
      <c r="E5" s="84">
        <f>6.32+2.54</f>
        <v>8.86</v>
      </c>
      <c r="F5" s="84">
        <f>24.35+12.71</f>
        <v>37.06</v>
      </c>
    </row>
    <row r="6" spans="1:6" ht="24.75" customHeight="1" x14ac:dyDescent="0.25">
      <c r="A6" s="85" t="s">
        <v>92</v>
      </c>
      <c r="B6" s="86" t="s">
        <v>77</v>
      </c>
      <c r="C6" s="87">
        <v>11.3</v>
      </c>
      <c r="D6" s="88">
        <v>3.09</v>
      </c>
      <c r="E6" s="88">
        <v>16.64</v>
      </c>
      <c r="F6" s="88">
        <v>22.05</v>
      </c>
    </row>
    <row r="7" spans="1:6" ht="24.75" customHeight="1" x14ac:dyDescent="0.25">
      <c r="A7" s="89"/>
      <c r="B7" s="90" t="s">
        <v>76</v>
      </c>
      <c r="C7" s="87">
        <v>8.15</v>
      </c>
      <c r="D7" s="88">
        <v>1.67</v>
      </c>
      <c r="E7" s="88">
        <v>12.74</v>
      </c>
      <c r="F7" s="88">
        <v>15.67</v>
      </c>
    </row>
    <row r="8" spans="1:6" ht="33" customHeight="1" x14ac:dyDescent="0.25">
      <c r="A8" s="91" t="s">
        <v>93</v>
      </c>
      <c r="B8" s="86" t="s">
        <v>77</v>
      </c>
      <c r="C8" s="79">
        <v>17.579999999999998</v>
      </c>
      <c r="D8" s="80">
        <v>9.39</v>
      </c>
      <c r="E8" s="80">
        <v>22.91</v>
      </c>
      <c r="F8" s="80">
        <v>37.479999999999997</v>
      </c>
    </row>
    <row r="9" spans="1:6" ht="25.5" customHeight="1" x14ac:dyDescent="0.25">
      <c r="A9" s="92"/>
      <c r="B9" s="90" t="s">
        <v>76</v>
      </c>
      <c r="C9" s="83">
        <v>11.54</v>
      </c>
      <c r="D9" s="84">
        <v>6.09</v>
      </c>
      <c r="E9" s="84">
        <v>15.39</v>
      </c>
      <c r="F9" s="84">
        <v>27.33</v>
      </c>
    </row>
    <row r="10" spans="1:6" ht="30" customHeight="1" x14ac:dyDescent="0.25">
      <c r="A10" s="93" t="s">
        <v>119</v>
      </c>
      <c r="B10" s="94" t="s">
        <v>77</v>
      </c>
      <c r="C10" s="87">
        <v>28.24</v>
      </c>
      <c r="D10" s="88">
        <v>18.02</v>
      </c>
      <c r="E10" s="88">
        <v>34.9</v>
      </c>
      <c r="F10" s="88">
        <v>35.869999999999997</v>
      </c>
    </row>
    <row r="11" spans="1:6" ht="27" customHeight="1" x14ac:dyDescent="0.25">
      <c r="A11" s="81"/>
      <c r="B11" s="90" t="s">
        <v>76</v>
      </c>
      <c r="C11" s="83">
        <v>26.43</v>
      </c>
      <c r="D11" s="84">
        <v>19.2</v>
      </c>
      <c r="E11" s="84">
        <v>31.55</v>
      </c>
      <c r="F11" s="84">
        <v>34.630000000000003</v>
      </c>
    </row>
    <row r="12" spans="1:6" ht="27.75" customHeight="1" x14ac:dyDescent="0.25">
      <c r="A12" s="58" t="s">
        <v>139</v>
      </c>
      <c r="B12" s="58"/>
      <c r="C12" s="58"/>
      <c r="D12" s="58"/>
      <c r="E12" s="58"/>
      <c r="F12" s="58"/>
    </row>
    <row r="13" spans="1:6" x14ac:dyDescent="0.25">
      <c r="A13" s="59" t="s">
        <v>134</v>
      </c>
      <c r="B13" s="59"/>
      <c r="C13" s="59"/>
      <c r="D13" s="59"/>
      <c r="E13" s="59"/>
      <c r="F13" s="59"/>
    </row>
    <row r="14" spans="1:6" ht="15.75" customHeight="1" x14ac:dyDescent="0.25">
      <c r="A14" s="54" t="s">
        <v>141</v>
      </c>
      <c r="B14" s="54"/>
      <c r="C14" s="54"/>
      <c r="D14" s="54"/>
      <c r="E14" s="54"/>
      <c r="F14" s="54"/>
    </row>
  </sheetData>
  <mergeCells count="9">
    <mergeCell ref="A12:F12"/>
    <mergeCell ref="A14:F14"/>
    <mergeCell ref="A13:F13"/>
    <mergeCell ref="A6:A7"/>
    <mergeCell ref="E2:F2"/>
    <mergeCell ref="C3:E3"/>
    <mergeCell ref="A4:A5"/>
    <mergeCell ref="A8:A9"/>
    <mergeCell ref="A10:A11"/>
  </mergeCells>
  <pageMargins left="0.7" right="0.7" top="0.75" bottom="0.75" header="0.3" footer="0.3"/>
  <pageSetup paperSize="9" orientation="landscape"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workbookViewId="0">
      <selection activeCell="A9" sqref="A9"/>
    </sheetView>
  </sheetViews>
  <sheetFormatPr baseColWidth="10" defaultRowHeight="15" x14ac:dyDescent="0.25"/>
  <cols>
    <col min="1" max="1" width="53" customWidth="1"/>
    <col min="2" max="2" width="18.28515625" customWidth="1"/>
    <col min="3" max="3" width="18.7109375" customWidth="1"/>
    <col min="4" max="4" width="21.5703125" customWidth="1"/>
    <col min="5" max="9" width="10.28515625" customWidth="1"/>
  </cols>
  <sheetData>
    <row r="1" spans="1:9" ht="23.25" customHeight="1" x14ac:dyDescent="0.25">
      <c r="A1" s="67" t="s">
        <v>70</v>
      </c>
      <c r="B1" s="67"/>
      <c r="C1" s="67"/>
      <c r="D1" s="67"/>
      <c r="E1" s="29"/>
      <c r="F1" s="29"/>
      <c r="G1" s="29"/>
      <c r="H1" s="29"/>
      <c r="I1" s="29"/>
    </row>
    <row r="2" spans="1:9" x14ac:dyDescent="0.25">
      <c r="A2" s="63"/>
      <c r="B2" s="97" t="s">
        <v>69</v>
      </c>
      <c r="C2" s="97" t="s">
        <v>94</v>
      </c>
      <c r="D2" s="97" t="s">
        <v>95</v>
      </c>
    </row>
    <row r="3" spans="1:9" ht="43.5" customHeight="1" x14ac:dyDescent="0.25">
      <c r="A3" s="34" t="s">
        <v>152</v>
      </c>
      <c r="B3" s="98"/>
      <c r="C3" s="98"/>
      <c r="D3" s="98"/>
    </row>
    <row r="4" spans="1:9" ht="18.75" customHeight="1" x14ac:dyDescent="0.25">
      <c r="A4" s="99" t="s">
        <v>71</v>
      </c>
      <c r="B4" s="100">
        <v>57.53</v>
      </c>
      <c r="C4" s="101">
        <v>81.13</v>
      </c>
      <c r="D4" s="101">
        <v>27.74</v>
      </c>
    </row>
    <row r="5" spans="1:9" ht="18.75" customHeight="1" x14ac:dyDescent="0.25">
      <c r="A5" s="102" t="s">
        <v>72</v>
      </c>
      <c r="B5" s="103"/>
      <c r="C5" s="103"/>
      <c r="D5" s="104"/>
    </row>
    <row r="6" spans="1:9" x14ac:dyDescent="0.25">
      <c r="A6" s="105" t="s">
        <v>26</v>
      </c>
      <c r="B6" s="79">
        <v>47.11</v>
      </c>
      <c r="C6" s="80">
        <v>71.55</v>
      </c>
      <c r="D6" s="80">
        <v>16.25</v>
      </c>
    </row>
    <row r="7" spans="1:9" x14ac:dyDescent="0.25">
      <c r="A7" s="106" t="s">
        <v>27</v>
      </c>
      <c r="B7" s="87">
        <v>38.93</v>
      </c>
      <c r="C7" s="88">
        <v>60.79</v>
      </c>
      <c r="D7" s="88">
        <v>11.32</v>
      </c>
    </row>
    <row r="8" spans="1:9" x14ac:dyDescent="0.25">
      <c r="A8" s="106" t="s">
        <v>28</v>
      </c>
      <c r="B8" s="87">
        <v>38.340000000000003</v>
      </c>
      <c r="C8" s="88">
        <v>55.65</v>
      </c>
      <c r="D8" s="88">
        <v>16.48</v>
      </c>
    </row>
    <row r="9" spans="1:9" ht="26.25" x14ac:dyDescent="0.25">
      <c r="A9" s="106" t="s">
        <v>37</v>
      </c>
      <c r="B9" s="87">
        <v>37.479999999999997</v>
      </c>
      <c r="C9" s="88">
        <v>57.22</v>
      </c>
      <c r="D9" s="88">
        <v>12.57</v>
      </c>
    </row>
    <row r="10" spans="1:9" x14ac:dyDescent="0.25">
      <c r="A10" s="106" t="s">
        <v>29</v>
      </c>
      <c r="B10" s="87">
        <v>31.88</v>
      </c>
      <c r="C10" s="88">
        <v>47.42</v>
      </c>
      <c r="D10" s="88">
        <v>12.27</v>
      </c>
    </row>
    <row r="11" spans="1:9" ht="26.25" x14ac:dyDescent="0.25">
      <c r="A11" s="106" t="s">
        <v>36</v>
      </c>
      <c r="B11" s="87">
        <v>30.39</v>
      </c>
      <c r="C11" s="88">
        <v>48.96</v>
      </c>
      <c r="D11" s="88">
        <v>6.94</v>
      </c>
    </row>
    <row r="12" spans="1:9" x14ac:dyDescent="0.25">
      <c r="A12" s="106" t="s">
        <v>30</v>
      </c>
      <c r="B12" s="87">
        <v>30.26</v>
      </c>
      <c r="C12" s="88">
        <v>46.51</v>
      </c>
      <c r="D12" s="88">
        <v>9.74</v>
      </c>
    </row>
    <row r="13" spans="1:9" x14ac:dyDescent="0.25">
      <c r="A13" s="106" t="s">
        <v>31</v>
      </c>
      <c r="B13" s="87">
        <v>27.23</v>
      </c>
      <c r="C13" s="88">
        <v>41.49</v>
      </c>
      <c r="D13" s="88">
        <v>9.23</v>
      </c>
    </row>
    <row r="14" spans="1:9" ht="26.25" x14ac:dyDescent="0.25">
      <c r="A14" s="106" t="s">
        <v>32</v>
      </c>
      <c r="B14" s="87">
        <v>23.97</v>
      </c>
      <c r="C14" s="88">
        <v>38.119999999999997</v>
      </c>
      <c r="D14" s="88">
        <v>6.12</v>
      </c>
    </row>
    <row r="15" spans="1:9" x14ac:dyDescent="0.25">
      <c r="A15" s="106" t="s">
        <v>33</v>
      </c>
      <c r="B15" s="87">
        <v>21.18</v>
      </c>
      <c r="C15" s="88">
        <v>34.19</v>
      </c>
      <c r="D15" s="88">
        <v>4.76</v>
      </c>
    </row>
    <row r="16" spans="1:9" x14ac:dyDescent="0.25">
      <c r="A16" s="106" t="s">
        <v>34</v>
      </c>
      <c r="B16" s="87">
        <v>21.01</v>
      </c>
      <c r="C16" s="88">
        <v>32.090000000000003</v>
      </c>
      <c r="D16" s="88">
        <v>7.03</v>
      </c>
    </row>
    <row r="17" spans="1:9" x14ac:dyDescent="0.25">
      <c r="A17" s="107" t="s">
        <v>35</v>
      </c>
      <c r="B17" s="83">
        <v>9.89</v>
      </c>
      <c r="C17" s="84">
        <v>14.12</v>
      </c>
      <c r="D17" s="84">
        <v>4.55</v>
      </c>
    </row>
    <row r="18" spans="1:9" ht="28.5" customHeight="1" x14ac:dyDescent="0.25">
      <c r="A18" s="58" t="s">
        <v>120</v>
      </c>
      <c r="B18" s="58"/>
      <c r="C18" s="58"/>
      <c r="D18" s="58"/>
      <c r="E18" s="11"/>
      <c r="F18" s="11"/>
      <c r="G18" s="11"/>
      <c r="H18" s="11"/>
      <c r="I18" s="11"/>
    </row>
    <row r="19" spans="1:9" ht="27" customHeight="1" x14ac:dyDescent="0.25">
      <c r="A19" s="60" t="s">
        <v>142</v>
      </c>
      <c r="B19" s="60"/>
      <c r="C19" s="60"/>
      <c r="D19" s="60"/>
      <c r="E19" s="11"/>
      <c r="F19" s="11"/>
      <c r="G19" s="11"/>
      <c r="H19" s="11"/>
      <c r="I19" s="11"/>
    </row>
    <row r="20" spans="1:9" ht="15.75" customHeight="1" x14ac:dyDescent="0.25">
      <c r="A20" s="60" t="s">
        <v>143</v>
      </c>
      <c r="B20" s="60"/>
      <c r="C20" s="60"/>
      <c r="D20" s="60"/>
      <c r="E20" s="11"/>
      <c r="F20" s="11"/>
      <c r="G20" s="11"/>
      <c r="H20" s="11"/>
      <c r="I20" s="11"/>
    </row>
  </sheetData>
  <mergeCells count="8">
    <mergeCell ref="A1:D1"/>
    <mergeCell ref="A5:D5"/>
    <mergeCell ref="A18:D18"/>
    <mergeCell ref="A19:D19"/>
    <mergeCell ref="A20:D20"/>
    <mergeCell ref="B2:B3"/>
    <mergeCell ref="C2:C3"/>
    <mergeCell ref="D2:D3"/>
  </mergeCells>
  <pageMargins left="0.7" right="0.7" top="0.75" bottom="0.75" header="0.3" footer="0.3"/>
  <pageSetup paperSize="9" orientation="landscape"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9"/>
  <sheetViews>
    <sheetView workbookViewId="0">
      <selection activeCell="B2" sqref="B2:E2"/>
    </sheetView>
  </sheetViews>
  <sheetFormatPr baseColWidth="10" defaultRowHeight="15" x14ac:dyDescent="0.25"/>
  <cols>
    <col min="1" max="1" width="70.140625" customWidth="1"/>
    <col min="2" max="2" width="13.42578125" customWidth="1"/>
    <col min="3" max="3" width="15.28515625" customWidth="1"/>
    <col min="4" max="4" width="14.85546875" customWidth="1"/>
    <col min="5" max="5" width="12.28515625" customWidth="1"/>
  </cols>
  <sheetData>
    <row r="1" spans="1:5" ht="25.5" customHeight="1" x14ac:dyDescent="0.25">
      <c r="A1" s="67" t="s">
        <v>145</v>
      </c>
      <c r="B1" s="67"/>
      <c r="C1" s="67"/>
      <c r="D1" s="67"/>
      <c r="E1" s="67"/>
    </row>
    <row r="2" spans="1:5" s="1" customFormat="1" ht="51.75" customHeight="1" x14ac:dyDescent="0.25">
      <c r="A2" s="108" t="s">
        <v>151</v>
      </c>
      <c r="B2" s="125" t="s">
        <v>65</v>
      </c>
      <c r="C2" s="126" t="s">
        <v>68</v>
      </c>
      <c r="D2" s="127" t="s">
        <v>67</v>
      </c>
      <c r="E2" s="128"/>
    </row>
    <row r="3" spans="1:5" s="1" customFormat="1" ht="42.75" customHeight="1" x14ac:dyDescent="0.25">
      <c r="A3" s="109"/>
      <c r="B3" s="110" t="s">
        <v>64</v>
      </c>
      <c r="C3" s="111"/>
      <c r="D3" s="112"/>
      <c r="E3" s="113" t="s">
        <v>66</v>
      </c>
    </row>
    <row r="4" spans="1:5" s="15" customFormat="1" ht="17.25" customHeight="1" x14ac:dyDescent="0.25">
      <c r="A4" s="114" t="s">
        <v>73</v>
      </c>
      <c r="B4" s="115">
        <v>81.83</v>
      </c>
      <c r="C4" s="116">
        <v>71.210000000000008</v>
      </c>
      <c r="D4" s="116">
        <v>89.38</v>
      </c>
      <c r="E4" s="117">
        <v>92.72</v>
      </c>
    </row>
    <row r="5" spans="1:5" s="15" customFormat="1" ht="15" customHeight="1" x14ac:dyDescent="0.25">
      <c r="A5" s="118" t="s">
        <v>74</v>
      </c>
      <c r="B5" s="119"/>
      <c r="C5" s="119"/>
      <c r="D5" s="119"/>
      <c r="E5" s="120"/>
    </row>
    <row r="6" spans="1:5" x14ac:dyDescent="0.25">
      <c r="A6" s="78" t="s">
        <v>38</v>
      </c>
      <c r="B6" s="79">
        <v>50.66</v>
      </c>
      <c r="C6" s="80">
        <v>45.1</v>
      </c>
      <c r="D6" s="121">
        <v>54.61</v>
      </c>
      <c r="E6" s="80">
        <v>58.79</v>
      </c>
    </row>
    <row r="7" spans="1:5" x14ac:dyDescent="0.25">
      <c r="A7" s="122" t="s">
        <v>39</v>
      </c>
      <c r="B7" s="87">
        <v>49.54</v>
      </c>
      <c r="C7" s="88">
        <v>40.200000000000003</v>
      </c>
      <c r="D7" s="123">
        <v>56.18</v>
      </c>
      <c r="E7" s="88">
        <v>60.68</v>
      </c>
    </row>
    <row r="8" spans="1:5" x14ac:dyDescent="0.25">
      <c r="A8" s="122" t="s">
        <v>40</v>
      </c>
      <c r="B8" s="87">
        <v>48.93</v>
      </c>
      <c r="C8" s="88">
        <v>34.39</v>
      </c>
      <c r="D8" s="123">
        <v>59.25</v>
      </c>
      <c r="E8" s="88">
        <v>64.760000000000005</v>
      </c>
    </row>
    <row r="9" spans="1:5" x14ac:dyDescent="0.25">
      <c r="A9" s="122" t="s">
        <v>41</v>
      </c>
      <c r="B9" s="87">
        <v>40.5</v>
      </c>
      <c r="C9" s="88">
        <v>28.55</v>
      </c>
      <c r="D9" s="123">
        <v>48.98</v>
      </c>
      <c r="E9" s="88">
        <v>44.77</v>
      </c>
    </row>
    <row r="10" spans="1:5" x14ac:dyDescent="0.25">
      <c r="A10" s="122" t="s">
        <v>42</v>
      </c>
      <c r="B10" s="87">
        <v>39</v>
      </c>
      <c r="C10" s="88">
        <v>29.43</v>
      </c>
      <c r="D10" s="123">
        <v>45.79</v>
      </c>
      <c r="E10" s="88">
        <v>38.630000000000003</v>
      </c>
    </row>
    <row r="11" spans="1:5" x14ac:dyDescent="0.25">
      <c r="A11" s="122" t="s">
        <v>43</v>
      </c>
      <c r="B11" s="87">
        <v>36.19</v>
      </c>
      <c r="C11" s="88">
        <v>25.26</v>
      </c>
      <c r="D11" s="123">
        <v>43.95</v>
      </c>
      <c r="E11" s="88">
        <v>54.12</v>
      </c>
    </row>
    <row r="12" spans="1:5" x14ac:dyDescent="0.25">
      <c r="A12" s="122" t="s">
        <v>44</v>
      </c>
      <c r="B12" s="87">
        <v>34.31</v>
      </c>
      <c r="C12" s="88">
        <v>29.32</v>
      </c>
      <c r="D12" s="123">
        <v>37.86</v>
      </c>
      <c r="E12" s="88">
        <v>37.79</v>
      </c>
    </row>
    <row r="13" spans="1:5" x14ac:dyDescent="0.25">
      <c r="A13" s="122" t="s">
        <v>45</v>
      </c>
      <c r="B13" s="87">
        <v>29.56</v>
      </c>
      <c r="C13" s="88">
        <v>20.79</v>
      </c>
      <c r="D13" s="123">
        <v>35.78</v>
      </c>
      <c r="E13" s="88">
        <v>42.82</v>
      </c>
    </row>
    <row r="14" spans="1:5" x14ac:dyDescent="0.25">
      <c r="A14" s="122" t="s">
        <v>46</v>
      </c>
      <c r="B14" s="87">
        <v>25.53</v>
      </c>
      <c r="C14" s="88">
        <v>14.89</v>
      </c>
      <c r="D14" s="123">
        <v>33.090000000000003</v>
      </c>
      <c r="E14" s="88">
        <v>41.82</v>
      </c>
    </row>
    <row r="15" spans="1:5" x14ac:dyDescent="0.25">
      <c r="A15" s="122" t="s">
        <v>47</v>
      </c>
      <c r="B15" s="87">
        <v>14.73</v>
      </c>
      <c r="C15" s="88">
        <v>8.9600000000000009</v>
      </c>
      <c r="D15" s="123">
        <v>18.829999999999998</v>
      </c>
      <c r="E15" s="88">
        <v>18.57</v>
      </c>
    </row>
    <row r="16" spans="1:5" ht="18" customHeight="1" x14ac:dyDescent="0.25">
      <c r="A16" s="82" t="s">
        <v>48</v>
      </c>
      <c r="B16" s="83">
        <v>6.76</v>
      </c>
      <c r="C16" s="84">
        <v>6.63</v>
      </c>
      <c r="D16" s="124">
        <v>6.84</v>
      </c>
      <c r="E16" s="84">
        <v>4.6500000000000004</v>
      </c>
    </row>
    <row r="17" spans="1:5" x14ac:dyDescent="0.25">
      <c r="A17" s="61" t="s">
        <v>144</v>
      </c>
      <c r="B17" s="61"/>
      <c r="C17" s="61"/>
      <c r="D17" s="61"/>
      <c r="E17" s="61"/>
    </row>
    <row r="18" spans="1:5" x14ac:dyDescent="0.25">
      <c r="A18" s="59" t="s">
        <v>134</v>
      </c>
      <c r="B18" s="59"/>
      <c r="C18" s="59"/>
      <c r="D18" s="59"/>
      <c r="E18" s="59"/>
    </row>
    <row r="19" spans="1:5" x14ac:dyDescent="0.25">
      <c r="A19" s="59" t="s">
        <v>146</v>
      </c>
      <c r="B19" s="59"/>
      <c r="C19" s="59"/>
      <c r="D19" s="59"/>
      <c r="E19" s="59"/>
    </row>
  </sheetData>
  <mergeCells count="8">
    <mergeCell ref="A19:E19"/>
    <mergeCell ref="B3:D3"/>
    <mergeCell ref="D2:E2"/>
    <mergeCell ref="A1:E1"/>
    <mergeCell ref="A5:E5"/>
    <mergeCell ref="A17:E17"/>
    <mergeCell ref="A18:E18"/>
    <mergeCell ref="A2:A3"/>
  </mergeCells>
  <pageMargins left="0.70866141732283472" right="0.70866141732283472" top="0.74803149606299213" bottom="0.74803149606299213" header="0.31496062992125984" footer="0.31496062992125984"/>
  <pageSetup paperSize="9" scale="88"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8</vt:i4>
      </vt:variant>
    </vt:vector>
  </HeadingPairs>
  <TitlesOfParts>
    <vt:vector size="19" baseType="lpstr">
      <vt:lpstr>Graphique 1</vt:lpstr>
      <vt:lpstr>Tableau 1</vt:lpstr>
      <vt:lpstr>Graphique 2</vt:lpstr>
      <vt:lpstr>Tableau 2</vt:lpstr>
      <vt:lpstr>Tableau 3</vt:lpstr>
      <vt:lpstr>Graphique 3</vt:lpstr>
      <vt:lpstr>Tableau 4</vt:lpstr>
      <vt:lpstr>Tableau 5</vt:lpstr>
      <vt:lpstr>Tableau 6</vt:lpstr>
      <vt:lpstr>Graphique 4</vt:lpstr>
      <vt:lpstr>Tableau A</vt:lpstr>
      <vt:lpstr>'Graphique 1'!Zone_d_impression</vt:lpstr>
      <vt:lpstr>'Graphique 2'!Zone_d_impression</vt:lpstr>
      <vt:lpstr>'Tableau 1'!Zone_d_impression</vt:lpstr>
      <vt:lpstr>'Tableau 2'!Zone_d_impression</vt:lpstr>
      <vt:lpstr>'Tableau 3'!Zone_d_impression</vt:lpstr>
      <vt:lpstr>'Tableau 4'!Zone_d_impression</vt:lpstr>
      <vt:lpstr>'Tableau 5'!Zone_d_impression</vt:lpstr>
      <vt:lpstr>'Tableau 6'!Zone_d_impression</vt:lpstr>
    </vt:vector>
  </TitlesOfParts>
  <Company>Ministères Chargés des Affaires Sociales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ROMANS, Fabrice (DARES)</dc:creator>
  <cp:lastModifiedBy>SAINT-AMAN, Sylvie (DARES)</cp:lastModifiedBy>
  <dcterms:created xsi:type="dcterms:W3CDTF">2017-10-24T09:15:33Z</dcterms:created>
  <dcterms:modified xsi:type="dcterms:W3CDTF">2018-04-10T08:52:07Z</dcterms:modified>
</cp:coreProperties>
</file>