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ublica\Apublier\Dares Analyses-Dares Résultats\Bagein- Sortants\PAO\"/>
    </mc:Choice>
  </mc:AlternateContent>
  <bookViews>
    <workbookView xWindow="120" yWindow="60" windowWidth="24915" windowHeight="11055"/>
  </bookViews>
  <sheets>
    <sheet name="Lisez-moi" sheetId="12" r:id="rId1"/>
    <sheet name="Graphique 1" sheetId="1" r:id="rId2"/>
    <sheet name="Tableau 1" sheetId="2" r:id="rId3"/>
    <sheet name="Tableau 1 comp" sheetId="14" r:id="rId4"/>
    <sheet name="Tableau 2" sheetId="3" r:id="rId5"/>
    <sheet name="Tableau 3" sheetId="4" r:id="rId6"/>
    <sheet name="Tableau 4" sheetId="5" r:id="rId7"/>
    <sheet name="Tableau 5" sheetId="6" r:id="rId8"/>
    <sheet name="Tableau 6" sheetId="15" r:id="rId9"/>
    <sheet name="Tableau 7" sheetId="7" r:id="rId10"/>
    <sheet name="Tableau 8" sheetId="8" r:id="rId11"/>
    <sheet name="Tableau 9" sheetId="9" r:id="rId12"/>
    <sheet name="Graphique 2" sheetId="10" r:id="rId13"/>
  </sheets>
  <externalReferences>
    <externalReference r:id="rId14"/>
  </externalReferences>
  <calcPr calcId="162913"/>
</workbook>
</file>

<file path=xl/calcChain.xml><?xml version="1.0" encoding="utf-8"?>
<calcChain xmlns="http://schemas.openxmlformats.org/spreadsheetml/2006/main">
  <c r="Q82" i="10" l="1"/>
  <c r="P82" i="10"/>
  <c r="O82" i="10"/>
  <c r="N82" i="10"/>
  <c r="Q81" i="10"/>
  <c r="P81" i="10"/>
  <c r="O81" i="10"/>
  <c r="N81" i="10"/>
  <c r="Q80" i="10"/>
  <c r="P80" i="10"/>
  <c r="O80" i="10"/>
  <c r="N80" i="10"/>
  <c r="Q79" i="10"/>
  <c r="P79" i="10"/>
  <c r="O79" i="10"/>
  <c r="N79" i="10"/>
  <c r="Q74" i="10"/>
  <c r="P74" i="10"/>
  <c r="O74" i="10"/>
  <c r="N74" i="10"/>
  <c r="Q73" i="10"/>
  <c r="P73" i="10"/>
  <c r="O73" i="10"/>
  <c r="N73" i="10"/>
  <c r="Q72" i="10"/>
  <c r="P72" i="10"/>
  <c r="O72" i="10"/>
  <c r="N72" i="10"/>
  <c r="Q71" i="10"/>
  <c r="P71" i="10"/>
  <c r="O71" i="10"/>
  <c r="N71" i="10"/>
  <c r="F11" i="7" l="1"/>
  <c r="E11" i="7"/>
  <c r="F10" i="7"/>
  <c r="E10" i="7"/>
  <c r="F9" i="7"/>
  <c r="E9" i="7"/>
  <c r="F8" i="7"/>
  <c r="E8" i="7"/>
  <c r="F7" i="7"/>
  <c r="E7" i="7"/>
  <c r="F6" i="7"/>
  <c r="E6" i="7"/>
  <c r="F5" i="7"/>
  <c r="E5" i="7"/>
  <c r="F4" i="7"/>
  <c r="E4" i="7"/>
  <c r="F17" i="4"/>
  <c r="E17" i="4"/>
  <c r="F15" i="4"/>
  <c r="E15" i="4"/>
  <c r="F14" i="4"/>
  <c r="E14" i="4"/>
  <c r="F12" i="4"/>
  <c r="E12" i="4"/>
  <c r="F9" i="4"/>
  <c r="E9" i="4"/>
  <c r="F8" i="4"/>
  <c r="E8" i="4"/>
  <c r="F7" i="4"/>
  <c r="E7" i="4"/>
  <c r="F6" i="4"/>
  <c r="E6" i="4"/>
  <c r="F5" i="4"/>
  <c r="E5" i="4"/>
  <c r="F4" i="4"/>
  <c r="E4" i="4"/>
  <c r="F21" i="3"/>
  <c r="E21" i="3"/>
  <c r="F20" i="3"/>
  <c r="E20" i="3"/>
  <c r="F18" i="3"/>
  <c r="E18" i="3"/>
  <c r="F17" i="3"/>
  <c r="E17" i="3"/>
  <c r="F16" i="3"/>
  <c r="E16" i="3"/>
  <c r="F15" i="3"/>
  <c r="E15" i="3"/>
  <c r="F13" i="3"/>
  <c r="E13" i="3"/>
  <c r="F12" i="3"/>
  <c r="E12" i="3"/>
  <c r="F10" i="3"/>
  <c r="E10" i="3"/>
  <c r="F9" i="3"/>
  <c r="E9" i="3"/>
  <c r="F8" i="3"/>
  <c r="E8" i="3"/>
  <c r="F6" i="3"/>
  <c r="E6" i="3"/>
  <c r="F5" i="3"/>
  <c r="E5" i="3"/>
  <c r="F3" i="3"/>
  <c r="E3" i="3"/>
  <c r="G6" i="14" l="1"/>
  <c r="G7" i="14"/>
  <c r="G8" i="14"/>
  <c r="G9" i="14"/>
  <c r="G10" i="14"/>
  <c r="G11" i="14"/>
  <c r="G12" i="14"/>
  <c r="G13" i="14"/>
  <c r="G5" i="14"/>
  <c r="F6" i="14"/>
  <c r="F7" i="14"/>
  <c r="F8" i="14"/>
  <c r="F9" i="14"/>
  <c r="F10" i="14"/>
  <c r="F11" i="14"/>
  <c r="F12" i="14"/>
  <c r="F13" i="14"/>
  <c r="F5" i="14"/>
  <c r="G4" i="2"/>
  <c r="G5" i="2"/>
  <c r="G6" i="2"/>
  <c r="G8" i="2"/>
  <c r="G9" i="2"/>
  <c r="G10" i="2"/>
  <c r="G7" i="2"/>
  <c r="G12" i="2"/>
  <c r="G13" i="2"/>
  <c r="G11" i="2"/>
  <c r="F5" i="2"/>
  <c r="F6" i="2"/>
  <c r="F8" i="2"/>
  <c r="F9" i="2"/>
  <c r="F10" i="2"/>
  <c r="F7" i="2"/>
  <c r="F12" i="2"/>
  <c r="F13" i="2"/>
  <c r="F11" i="2"/>
  <c r="F4" i="2"/>
</calcChain>
</file>

<file path=xl/comments1.xml><?xml version="1.0" encoding="utf-8"?>
<comments xmlns="http://schemas.openxmlformats.org/spreadsheetml/2006/main">
  <authors>
    <author>BAGEIN, Guillaume (DARES)</author>
  </authors>
  <commentList>
    <comment ref="A3" authorId="0" shapeId="0">
      <text>
        <r>
          <rPr>
            <b/>
            <sz val="9"/>
            <color indexed="81"/>
            <rFont val="Tahoma"/>
            <family val="2"/>
          </rPr>
          <t>BAGEIN, Guillaume (DARES):</t>
        </r>
        <r>
          <rPr>
            <sz val="9"/>
            <color indexed="81"/>
            <rFont val="Tahoma"/>
            <family val="2"/>
          </rPr>
          <t xml:space="preserve">
Source : Fichier reference de la STMT, séries brutes, desABC + desABC_Dom</t>
        </r>
      </text>
    </comment>
  </commentList>
</comments>
</file>

<file path=xl/sharedStrings.xml><?xml version="1.0" encoding="utf-8"?>
<sst xmlns="http://schemas.openxmlformats.org/spreadsheetml/2006/main" count="321" uniqueCount="192">
  <si>
    <t>Taux de sortie en emploi (métropole seule)</t>
  </si>
  <si>
    <t>Taux de sortie en emploi (sans Mayotte)</t>
  </si>
  <si>
    <t>Sans Mayotte</t>
  </si>
  <si>
    <t>Reprise d’emploi</t>
  </si>
  <si>
    <t>Formation</t>
  </si>
  <si>
    <t>Arrêt de recherche d'emploi temporaire</t>
  </si>
  <si>
    <t>Fin d'activité</t>
  </si>
  <si>
    <t>Radiation Administrative</t>
  </si>
  <si>
    <t>Autre motif de sortie</t>
  </si>
  <si>
    <t>Défaut d'actualisation suivi d'une réinscription</t>
  </si>
  <si>
    <t>Total</t>
  </si>
  <si>
    <t>Répartition des motifs de sortie</t>
  </si>
  <si>
    <t>Sorties totales (en milliers)</t>
  </si>
  <si>
    <t>Ensemble</t>
  </si>
  <si>
    <t>Sexe</t>
  </si>
  <si>
    <t>Hommes</t>
  </si>
  <si>
    <t>Femmes</t>
  </si>
  <si>
    <t>Moins de 25 ans</t>
  </si>
  <si>
    <t>De 25 à 49 ans</t>
  </si>
  <si>
    <t>50 ans ou plus</t>
  </si>
  <si>
    <t>Moins d'un an</t>
  </si>
  <si>
    <t>Un an ou plus</t>
  </si>
  <si>
    <t>CEP-1er cycle de l’enseignement secondaire</t>
  </si>
  <si>
    <t>CAP-BEP</t>
  </si>
  <si>
    <t>Baccalauréat</t>
  </si>
  <si>
    <t>Bac+2 ou plus</t>
  </si>
  <si>
    <t>Champ géographique</t>
  </si>
  <si>
    <t>Métropole</t>
  </si>
  <si>
    <t>Drom</t>
  </si>
  <si>
    <r>
      <t xml:space="preserve">Âge </t>
    </r>
    <r>
      <rPr>
        <b/>
        <sz val="10"/>
        <color theme="1"/>
        <rFont val="Times New Roman"/>
        <family val="1"/>
      </rPr>
      <t> </t>
    </r>
  </si>
  <si>
    <r>
      <t>Ancienneté en catégories A, B, C</t>
    </r>
    <r>
      <rPr>
        <b/>
        <sz val="10"/>
        <color theme="1"/>
        <rFont val="Times New Roman"/>
        <family val="1"/>
      </rPr>
      <t> </t>
    </r>
  </si>
  <si>
    <r>
      <t>Niveau de formation</t>
    </r>
    <r>
      <rPr>
        <b/>
        <sz val="8"/>
        <color theme="1"/>
        <rFont val="Times New Roman"/>
        <family val="1"/>
      </rPr>
      <t> </t>
    </r>
  </si>
  <si>
    <t>Temps partiel</t>
  </si>
  <si>
    <t>Maintien dans le même emploi</t>
  </si>
  <si>
    <t>Intérim</t>
  </si>
  <si>
    <t>Contrat aidé</t>
  </si>
  <si>
    <t>À son compte</t>
  </si>
  <si>
    <t>Autre</t>
  </si>
  <si>
    <t>Type de contrat</t>
  </si>
  <si>
    <t>Temps partiel****</t>
  </si>
  <si>
    <t>Homme</t>
  </si>
  <si>
    <t>Femme</t>
  </si>
  <si>
    <t>Âge</t>
  </si>
  <si>
    <t>Ancienneté en catégories A, B, C</t>
  </si>
  <si>
    <t>Moins d’un an</t>
  </si>
  <si>
    <t>Niveau de formation</t>
  </si>
  <si>
    <t>BEP-CAP</t>
  </si>
  <si>
    <t>Temps partiel*</t>
  </si>
  <si>
    <t>Type d'employeur</t>
  </si>
  <si>
    <t>(en point)</t>
  </si>
  <si>
    <t>Une entreprise privée (hors intérim)</t>
  </si>
  <si>
    <t>Une entreprise d'intérim</t>
  </si>
  <si>
    <t>Un indépendant*</t>
  </si>
  <si>
    <t>Un particulier</t>
  </si>
  <si>
    <t>Une association</t>
  </si>
  <si>
    <t>L'État, une collectivité locale, une entreprise publique</t>
  </si>
  <si>
    <t>Vous-même</t>
  </si>
  <si>
    <t>Non précisé</t>
  </si>
  <si>
    <t xml:space="preserve">Ensemble </t>
  </si>
  <si>
    <t>Association</t>
  </si>
  <si>
    <t>Entreprise privée</t>
  </si>
  <si>
    <t>Entreprise d'intérim</t>
  </si>
  <si>
    <t>Indépendant</t>
  </si>
  <si>
    <t>Particulier</t>
  </si>
  <si>
    <t>État, collectivité locale, entreprise publique</t>
  </si>
  <si>
    <t>Ancienneté en catégories A, B, C </t>
  </si>
  <si>
    <t>Candidature spontanée</t>
  </si>
  <si>
    <t>Agence d’intérim</t>
  </si>
  <si>
    <t>Petites annonces, internet (hors Pôle emploi)</t>
  </si>
  <si>
    <t>Création d’entreprise</t>
  </si>
  <si>
    <t xml:space="preserve">Moins d'un an </t>
  </si>
  <si>
    <t>Ensemble </t>
  </si>
  <si>
    <t>Niveau de formation </t>
  </si>
  <si>
    <t>CEP – 1er cycle de l’enseignement secondaire</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</si>
  <si>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</si>
  <si>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</si>
  <si>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</si>
  <si>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</si>
  <si>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</si>
  <si>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</si>
  <si>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</si>
  <si>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Tableau 2 : Taux de sortie en emploi selon les caractéristiques des sortants (mois de septembre)</t>
  </si>
  <si>
    <t>Champ : demandeurs d’emploi sortis des catégories A, B, C en emploi en septembre ; France.</t>
  </si>
  <si>
    <t>Sources : Dares - Pôle emploi, STMT et enquête Sortants.</t>
  </si>
  <si>
    <t>* Non suivi d’une réinscription dans les 3 mois.</t>
  </si>
  <si>
    <t>Champ : demandeurs d’emploi en catégories A, B, C ; France.</t>
  </si>
  <si>
    <t>† : En 2007, les données ne portent que sur le champ de la France métropolitaine.</t>
  </si>
  <si>
    <t xml:space="preserve">Sources : Dares - Pôle emploi, STMT et enquête Sortants. </t>
  </si>
  <si>
    <t>Non renouvellement motivé de la demande*</t>
  </si>
  <si>
    <t>Non renouvellement accidentel de la demande*</t>
  </si>
  <si>
    <t>2007† </t>
  </si>
  <si>
    <t>Champ : demandeurs d’emploi sortis des catégories A, B, C en emploi ; France.</t>
  </si>
  <si>
    <t>Source : Dares - Pôle emploi, enquête Sortants.</t>
  </si>
  <si>
    <t>**** Moins de 35 heures par semaine.</t>
  </si>
  <si>
    <t>* Moins de 35 heures par semaine.</t>
  </si>
  <si>
    <t>** La personne aimerait travailler davantage, mais ne souhaite pas de temps plein.</t>
  </si>
  <si>
    <t>Source : Dares - Pôle emploi, enquête Sortants</t>
  </si>
  <si>
    <t>* Artisan/commerçant, profession libérale, exploitant agricole.</t>
  </si>
  <si>
    <t>Champ : demandeurs d’emploi sortis des catégories A, B, C en emploi au cours du mois de septembre ; France.</t>
  </si>
  <si>
    <t>Réseau professionnel et personnel*</t>
  </si>
  <si>
    <t>Pôle emploi**</t>
  </si>
  <si>
    <t>Autres organismes en charge de l’accompagnement***</t>
  </si>
  <si>
    <t>Autre****</t>
  </si>
  <si>
    <t>* Dont école / association d’anciens élèves.</t>
  </si>
  <si>
    <t>** Y compris site internet, borne interactive et conseiller.</t>
  </si>
  <si>
    <t>*** Cabinet de reclassement, mission locale, Apec, Cap emploi, mairie.</t>
  </si>
  <si>
    <t>**** Salon professionnel, association de quartier, formation, concours, autres.</t>
  </si>
  <si>
    <r>
      <rPr>
        <b/>
        <sz val="11"/>
        <color indexed="8"/>
        <rFont val="Calibri"/>
        <family val="2"/>
        <scheme val="minor"/>
      </rPr>
      <t>Catégories A, B, C de Pôle emploi</t>
    </r>
    <r>
      <rPr>
        <sz val="11"/>
        <color indexed="8"/>
        <rFont val="Calibri"/>
        <family val="2"/>
        <scheme val="minor"/>
      </rPr>
      <t xml:space="preserve"> : personnes inscrites à Pôle emploi et tenues d'effectuer des actes positifs de recherche d'emploi. Ces trois catégories se distinguent selon le nombre d'heures d'activité professionnelle effectuées au cours d'un mois : aucune (catégorie A), inférieur à 78h (B), 78h ou plus (C).
</t>
    </r>
    <r>
      <rPr>
        <b/>
        <sz val="11"/>
        <color indexed="8"/>
        <rFont val="Calibri"/>
        <family val="2"/>
        <scheme val="minor"/>
      </rPr>
      <t>Sortants</t>
    </r>
    <r>
      <rPr>
        <sz val="11"/>
        <color indexed="8"/>
        <rFont val="Calibri"/>
        <family val="2"/>
        <scheme val="minor"/>
      </rPr>
      <t xml:space="preserve"> : on nomme sortant des catégories A, B, C au mois de septembre toute personne inscrite en A, B ou C au cours du mois et pour laquelle une sortie de ces catégorie a été enregistrée au cours du même mois.
</t>
    </r>
    <r>
      <rPr>
        <b/>
        <sz val="11"/>
        <color indexed="8"/>
        <rFont val="Calibri"/>
        <family val="2"/>
        <scheme val="minor"/>
      </rPr>
      <t>Part d'un motif de sortie</t>
    </r>
    <r>
      <rPr>
        <sz val="11"/>
        <color indexed="8"/>
        <rFont val="Calibri"/>
        <family val="2"/>
        <scheme val="minor"/>
      </rPr>
      <t xml:space="preserve"> : importance relative d'un motif particulier parmi toutes les sorties d'un mois.
</t>
    </r>
    <r>
      <rPr>
        <b/>
        <sz val="11"/>
        <color indexed="8"/>
        <rFont val="Calibri"/>
        <family val="2"/>
        <scheme val="minor"/>
      </rPr>
      <t>Taux de sortie</t>
    </r>
    <r>
      <rPr>
        <sz val="11"/>
        <color indexed="8"/>
        <rFont val="Calibri"/>
        <family val="2"/>
        <scheme val="minor"/>
      </rPr>
      <t xml:space="preserve"> : part des demandeurs d'emploi inscrits à la fin du mois précédent (août) et sortis au cours du mois considéré (septembre)
</t>
    </r>
    <r>
      <rPr>
        <b/>
        <sz val="11"/>
        <color indexed="8"/>
        <rFont val="Calibri"/>
        <family val="2"/>
        <scheme val="minor"/>
      </rPr>
      <t>Taux de sortie pour un motif</t>
    </r>
    <r>
      <rPr>
        <sz val="11"/>
        <color indexed="8"/>
        <rFont val="Calibri"/>
        <family val="2"/>
        <scheme val="minor"/>
      </rPr>
      <t xml:space="preserve"> : part des demandeurs d'emploi inscrits à la fin du mois précédent (août) et sortis pour le motif considéré au cours du mois.</t>
    </r>
  </si>
  <si>
    <r>
      <t xml:space="preserve">Les </t>
    </r>
    <r>
      <rPr>
        <b/>
        <sz val="11"/>
        <rFont val="Calibri"/>
        <family val="2"/>
        <scheme val="minor"/>
      </rPr>
      <t>statistiques du marché du travail (STMT)</t>
    </r>
    <r>
      <rPr>
        <sz val="11"/>
        <rFont val="Calibri"/>
        <family val="2"/>
        <scheme val="minor"/>
      </rPr>
      <t xml:space="preserve"> portent sur les demandeurs d’emploi inscrits à Pôle emploi et sur les offres d’emploi confiées par les employeurs à Pôle emploi. Les motifs de sortie des listes sont cependant connus avec imprécision à partir de cette source : en particulier, les situations professionnelles des sortants sont difficiles à appréhender à partir de ces seules données.
L’objectif de </t>
    </r>
    <r>
      <rPr>
        <b/>
        <sz val="11"/>
        <rFont val="Calibri"/>
        <family val="2"/>
        <scheme val="minor"/>
      </rPr>
      <t>l’enquête auprès des sortants des listes de demandeurs d'emploi de Pôle emploi ("enquête Sortants"),</t>
    </r>
    <r>
      <rPr>
        <sz val="11"/>
        <rFont val="Calibri"/>
        <family val="2"/>
        <scheme val="minor"/>
      </rPr>
      <t xml:space="preserve"> réalisée par Pôle emploi et la Dares, est triple :
- Appréhender les véritables </t>
    </r>
    <r>
      <rPr>
        <b/>
        <sz val="11"/>
        <rFont val="Calibri"/>
        <family val="2"/>
        <scheme val="minor"/>
      </rPr>
      <t>motifs de sortie</t>
    </r>
    <r>
      <rPr>
        <sz val="11"/>
        <rFont val="Calibri"/>
        <family val="2"/>
        <scheme val="minor"/>
      </rPr>
      <t xml:space="preserve"> des catégories A, B, C, et en particulier mieux mesurer les sorties pour reprise d’en emploi que dans les catégories administratives de la STMT ;
- Décrire les </t>
    </r>
    <r>
      <rPr>
        <b/>
        <sz val="11"/>
        <rFont val="Calibri"/>
        <family val="2"/>
        <scheme val="minor"/>
      </rPr>
      <t>caractéristiques de l’emploi</t>
    </r>
    <r>
      <rPr>
        <sz val="11"/>
        <rFont val="Calibri"/>
        <family val="2"/>
        <scheme val="minor"/>
      </rPr>
      <t xml:space="preserve"> occupé au moment de la sortie, notamment le type et la durée du contrat de travail ;
- Connaître la </t>
    </r>
    <r>
      <rPr>
        <b/>
        <sz val="11"/>
        <rFont val="Calibri"/>
        <family val="2"/>
        <scheme val="minor"/>
      </rPr>
      <t>situation professionnelle au moment de l’enquête</t>
    </r>
    <r>
      <rPr>
        <sz val="11"/>
        <rFont val="Calibri"/>
        <family val="2"/>
        <scheme val="minor"/>
      </rPr>
      <t xml:space="preserve"> des demandeurs d’emploi sortis pour reprise d’emploi.
Cette enquête est menée annuellement, tous les mois de décembre, et porte sur les sortants du mois de septembre. Jusqu'en 2016, elle avait lieu chaque trimestre.
L'enquête porte sur les sortants dont le motif administratif est mal connu, lorsqu'il peut correspondre à une sortie en emploi (80% des sorties totales) : sont ainsi exclues les sorties pour motif de formation, de fin d'activité, de maladie et de congé maternité.
</t>
    </r>
  </si>
  <si>
    <t>Tableau 1 (complément) : Répartition des sorties par motif (mois de septembre)</t>
  </si>
  <si>
    <t>Tableau 1 : Nombre de sorties des catégories A, B, C et taux de sortie, par motif (mois de septembre)</t>
  </si>
  <si>
    <t>* Hors salariés en CDI.</t>
  </si>
  <si>
    <t>** Hors salariés à temps plein (35h et plus).</t>
  </si>
  <si>
    <t>Champ : demandeurs d’emploi sortis des catégories A, B, C en emploi salarié en septembre 2017 ; France.</t>
  </si>
  <si>
    <t>Tableau 1 : Nombre de sorties des catégories A, B, C et taux de sortie par motif (mois de septembre)</t>
  </si>
  <si>
    <t>Note : en 2017, l’intégration de Mayotte dans les données mesurées sur la France n’a d’impact significatif ni sur le taux de sortie ni sur le taux de sortie en emploi. Avant 2010, la Guadeloupe, la Martinique, la Guyane et la Réunion ne font pas partie du champ de l’enquête ; leur intégration a entraîné de légères ruptures de séries.</t>
  </si>
  <si>
    <t>Champ : demandeurs d’emploi sortis des catégories A, B, C.</t>
  </si>
  <si>
    <t xml:space="preserve">Source : Dares-Pôle emploi, enquête Sortants. </t>
  </si>
  <si>
    <t>Emploi durable**</t>
  </si>
  <si>
    <t>CDI*</t>
  </si>
  <si>
    <r>
      <t>CDD*, contrat saisonnier, vacation</t>
    </r>
    <r>
      <rPr>
        <sz val="8"/>
        <color theme="1"/>
        <rFont val="Times New Roman"/>
        <family val="1"/>
      </rPr>
      <t> </t>
    </r>
  </si>
  <si>
    <t>* Hors contrats aidés.</t>
  </si>
  <si>
    <t>** CDI, contrats (CDD, saisonnier, vacation, intérim, contrat aidé) de 6 mois ou plus et mises à son compte.</t>
  </si>
  <si>
    <t>*** Situation d’emploi trois mois après la sortie en emploi.</t>
  </si>
  <si>
    <t>Maintien dans l’emploi***</t>
  </si>
  <si>
    <t>CDD, contrats saisonniers, vacations*</t>
  </si>
  <si>
    <t>Maintien dans l'emploi ***</t>
  </si>
  <si>
    <t>dont…</t>
  </si>
  <si>
    <t>… temps partiel subi</t>
  </si>
  <si>
    <t>... temps partiel insuffisant**</t>
  </si>
  <si>
    <t>… temps partiel choisi</t>
  </si>
  <si>
    <t>Taux de sortie* global</t>
  </si>
  <si>
    <t>Non renouvellement motivé de la demande**</t>
  </si>
  <si>
    <t>Non renouvellement accidentel de la demande**</t>
  </si>
  <si>
    <t>** Non suivi d’une réinscription dans les 3 mois.</t>
  </si>
  <si>
    <t>Evolution 2010 / 2018</t>
  </si>
  <si>
    <t>Evolution 2017 / 2018</t>
  </si>
  <si>
    <t>Évolution 2010 / 2018 (en point)</t>
  </si>
  <si>
    <t>Évolution 2017 / 2018 (en point)</t>
  </si>
  <si>
    <t>Lecture : 4,2 % des demandeurs d’emploi inscrits en A, B, C en août 2018 se sont désinscrits et occupaient un emploi en septembre 2018.</t>
  </si>
  <si>
    <t>Champ : demandeurs d’emploi sortis des catégories A, B, C en emploi en septembre 2018 ; France.</t>
  </si>
  <si>
    <t>Évolution 2010 / 2018</t>
  </si>
  <si>
    <t>Évolution 2017 / 2018</t>
  </si>
  <si>
    <t>Champ : demandeurs d’emploi sortis des catégories A, B, C en emploi en septembre 2018 ; France.</t>
  </si>
  <si>
    <t>Motif d'insatisfaction parmi les insatisfaits :</t>
  </si>
  <si>
    <t>Rémunération</t>
  </si>
  <si>
    <t>Distance domicile-travail</t>
  </si>
  <si>
    <t>Conditions de travail</t>
  </si>
  <si>
    <t>Horaires de travail**</t>
  </si>
  <si>
    <t>Durée de contrat*</t>
  </si>
  <si>
    <t>Insatisfaits parmi les sortants en emploi salarié :</t>
  </si>
  <si>
    <t>Travail le samedi</t>
  </si>
  <si>
    <t>Travail le dimanche</t>
  </si>
  <si>
    <t>Travail de nuit*</t>
  </si>
  <si>
    <t xml:space="preserve">* Travail de nuit : Entre minuit et cinq heures du matin, </t>
  </si>
  <si>
    <t>Graphique 2 : Motifs d’insatisfaction exprimés par les sortants en emploi salarié se déclarant insatisfaits de leur emploi</t>
  </si>
  <si>
    <t>Graphique 2 : Motifs d'insatisfaction exprimés par les sortants se déclarant insatisfaits de leur emploi</t>
  </si>
  <si>
    <t>Tableau 9 : Canaux ayant conduit au recrutement des sortants en emploi</t>
  </si>
  <si>
    <t>Tableau 8 : Sorties en emploi par type d’employeur selon les caractéristiques des sortants</t>
  </si>
  <si>
    <t>Tableau 7 : Type d’employeur des sortants en emploi</t>
  </si>
  <si>
    <t>Tableau 6 : Horaires de travail atypiques des sortants en emploi</t>
  </si>
  <si>
    <t>Tableau 5 : Temps de travail selon le sexe des sortants en emploi</t>
  </si>
  <si>
    <t>Tableau 4 : Emplois des sortants par type de contrat et temps de travail, selon les caractéristiques des sortants</t>
  </si>
  <si>
    <t>Tableau 3 : Sorties en emploi par type de contrat et temps de travail, situation trois mois après la sortie</t>
  </si>
  <si>
    <t>Graphique 1 - Taux de sortie et de sortie en emploi entre 2007 et 2018 (mois de septembre)</t>
  </si>
  <si>
    <t>Graphique 1 – Taux de sortie et taux de sortie en emploi entre 2007 et 2018 (mois de septembre)</t>
  </si>
  <si>
    <t xml:space="preserve">Tableau 3 : Sorties en emploi par type de contrat et temps de travail, situation trois mois après la sortie </t>
  </si>
  <si>
    <t>Tableau 7 : Type d’employeur des sortants en emploi</t>
  </si>
  <si>
    <t>LES SORTANTS DES LISTES DE PÔLE EMPLOI EN SEPTEMBRE 2018 - Légère contraction du taux de sortie en emploi en 2018</t>
  </si>
  <si>
    <r>
      <t xml:space="preserve">Ces données renseignent sur les caractéristiques des demandeurs d'emploi sortant des catégories A, B, C de Pôle emploi, sur leur situation professionnelle et les caractéristiques de leur activités selon leur profil sociodémographique. Les données de 2018 sont comparées aux données de 2017 et de 2010, voire 2007, au prix d'une modification du champ dans ce dernier cas.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</si>
  <si>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 Pour le calcul des taux, le champ est restreint aux demandeurs d’emploi inscrits en A, B, C à la fin du mois d’août.</t>
  </si>
  <si>
    <t>Lecture : 26 % des demandeurs d’emploi sortis des catégories A, B, C en emploi en septembre 2018 occupent cet emploi à temps partiel.</t>
  </si>
  <si>
    <t>Lecture : 4,4 % des demandeurs d’emploi inscrits en catégories A, B, C en août 2018 sont sortis de ces catégories en occupant un emploi en septembre 2017 ; plus généralement, 9,4 % des inscrits en A, B, C sont sortis au cours de ce mois.</t>
  </si>
  <si>
    <t>Le champ géographique retenu est la France pour les chiffres à partir de 2017, la France hors Mayotte jusque 2016, et la France métropolitaine uniquement pour les données de 2007.</t>
  </si>
  <si>
    <t>Populations spécifiques</t>
  </si>
  <si>
    <t>Bénéficiaires du RSA</t>
  </si>
  <si>
    <t>Bénéficiaires de l’ASS</t>
  </si>
  <si>
    <t>Bénéficiaires de l’OETH</t>
  </si>
  <si>
    <t>Résidents en QPV</t>
  </si>
  <si>
    <t>*</t>
  </si>
  <si>
    <t>* Les quartiers prioritaires de la politique de la ville (QPV) sont entrés en vigueur à partir du 1er janvier 2015.</t>
  </si>
  <si>
    <t>Insatisfaits parmi les sortants en emploi :</t>
  </si>
  <si>
    <t>Parmi les CDI</t>
  </si>
  <si>
    <t>Parmi les CDD-intérim…</t>
  </si>
  <si>
    <t>Q22F4</t>
  </si>
  <si>
    <t>contrat</t>
  </si>
  <si>
    <t>Interim long</t>
  </si>
  <si>
    <t>A son compte</t>
  </si>
  <si>
    <t>Autre court</t>
  </si>
  <si>
    <t>Autre long</t>
  </si>
  <si>
    <t>Autre - total</t>
  </si>
  <si>
    <t>Q22F5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</si>
</sst>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_-* #,##0.0\ _€_-;\-* #,##0.0\ _€_-;_-* &quot;-&quot;??\ _€_-;_-@_-"/>
    <numFmt numFmtId="168" formatCode="######0"/>
    <numFmt numFmtId="169"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9.5"/>
      <color rgb="FF000000"/>
      <name val="Arial"/>
      <family val="2"/>
    </font>
    <font>
      <sz val="9.5"/>
      <color rgb="FF000000"/>
      <name val="Arial"/>
      <family val="2"/>
    </font>
    <font>
      <b/>
      <sz val="9.5"/>
      <color rgb="FF112277"/>
      <name val="Arial"/>
      <family val="2"/>
    </font>
    <font>
      <b/>
      <sz val="10"/>
      <color theme="1"/>
      <name val="Times New Roman"/>
      <family val="1"/>
    </font>
    <font>
      <sz val="8"/>
      <color theme="1"/>
      <name val="Times New Roman"/>
      <family val="1"/>
    </font>
    <font>
      <b/>
      <sz val="9.5"/>
      <color rgb="FF000000"/>
      <name val="Arial"/>
      <family val="2"/>
    </font>
    <font>
      <b/>
      <sz val="8"/>
      <color theme="1"/>
      <name val="Times New Roman"/>
      <family val="1"/>
    </font>
    <font>
      <b/>
      <sz val="11"/>
      <name val="Calibri"/>
      <family val="2"/>
      <scheme val="minor"/>
    </font>
    <font>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b/>
      <sz val="11"/>
      <color indexed="8"/>
      <name val="Calibri"/>
      <family val="2"/>
      <scheme val="minor"/>
    </font>
    <font>
      <u/>
      <sz val="10"/>
      <color indexed="30"/>
      <name val="Arial"/>
      <family val="2"/>
    </font>
    <font>
      <u/>
      <sz val="11"/>
      <color indexed="12"/>
      <name val="Calibri"/>
      <family val="2"/>
      <scheme val="minor"/>
    </font>
    <font>
      <sz val="10"/>
      <name val="Cambria"/>
      <family val="1"/>
    </font>
    <font>
      <i/>
      <sz val="11"/>
      <color theme="1"/>
      <name val="Calibri"/>
      <family val="2"/>
      <scheme val="minor"/>
    </font>
    <font>
      <i/>
      <sz val="9.5"/>
      <color rgb="FF000000"/>
      <name val="Arial"/>
      <family val="2"/>
    </font>
    <font>
      <sz val="9"/>
      <color indexed="81"/>
      <name val="Tahoma"/>
      <family val="2"/>
    </font>
    <font>
      <b/>
      <sz val="9"/>
      <color indexed="81"/>
      <name val="Tahoma"/>
      <family val="2"/>
    </font>
    <font>
      <b/>
      <sz val="9.5"/>
      <color rgb="FF112277"/>
      <name val="Arial"/>
      <family val="2"/>
    </font>
    <font>
      <sz val="11"/>
      <color theme="1"/>
      <name val="Arial"/>
      <family val="2"/>
    </font>
  </fonts>
  <fills count="10">
    <fill>
      <patternFill patternType="none"/>
    </fill>
    <fill>
      <patternFill patternType="gray125"/>
    </fill>
    <fill>
      <patternFill patternType="solid">
        <fgColor rgb="FFFFFFFF"/>
        <bgColor indexed="64"/>
      </patternFill>
    </fill>
    <fill>
      <patternFill patternType="solid">
        <fgColor rgb="FFEDF2F9"/>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1"/>
        <bgColor indexed="64"/>
      </patternFill>
    </fill>
    <fill>
      <patternFill patternType="solid">
        <fgColor rgb="FFFAFBFE"/>
        <bgColor indexed="64"/>
      </patternFill>
    </fill>
  </fills>
  <borders count="56">
    <border>
      <left/>
      <right/>
      <top/>
      <bottom/>
      <diagonal/>
    </border>
    <border>
      <left style="thin">
        <color rgb="FFC1C1C1"/>
      </left>
      <right style="thin">
        <color rgb="FFC1C1C1"/>
      </right>
      <top style="thin">
        <color rgb="FFC1C1C1"/>
      </top>
      <bottom style="thin">
        <color rgb="FFC1C1C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rgb="FFB0B7BB"/>
      </bottom>
      <diagonal/>
    </border>
    <border>
      <left style="thin">
        <color indexed="64"/>
      </left>
      <right/>
      <top style="thin">
        <color rgb="FFB0B7BB"/>
      </top>
      <bottom style="thin">
        <color rgb="FFB0B7BB"/>
      </bottom>
      <diagonal/>
    </border>
    <border>
      <left style="thin">
        <color indexed="64"/>
      </left>
      <right/>
      <top style="thin">
        <color rgb="FFB0B7BB"/>
      </top>
      <bottom style="thin">
        <color indexed="64"/>
      </bottom>
      <diagonal/>
    </border>
    <border>
      <left style="thin">
        <color rgb="FFC1C1C1"/>
      </left>
      <right style="thin">
        <color rgb="FFC1C1C1"/>
      </right>
      <top style="thin">
        <color indexed="64"/>
      </top>
      <bottom style="thin">
        <color rgb="FFC1C1C1"/>
      </bottom>
      <diagonal/>
    </border>
    <border>
      <left style="thin">
        <color rgb="FFC1C1C1"/>
      </left>
      <right style="thin">
        <color rgb="FFC1C1C1"/>
      </right>
      <top style="thin">
        <color rgb="FFC1C1C1"/>
      </top>
      <bottom style="thin">
        <color indexed="64"/>
      </bottom>
      <diagonal/>
    </border>
    <border>
      <left style="thin">
        <color indexed="64"/>
      </left>
      <right style="thin">
        <color rgb="FFC1C1C1"/>
      </right>
      <top style="thin">
        <color indexed="64"/>
      </top>
      <bottom style="thin">
        <color indexed="64"/>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style="thin">
        <color indexed="64"/>
      </left>
      <right style="thin">
        <color rgb="FFC1C1C1"/>
      </right>
      <top style="thin">
        <color indexed="64"/>
      </top>
      <bottom style="thin">
        <color rgb="FFC1C1C1"/>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style="thin">
        <color rgb="FFC1C1C1"/>
      </top>
      <bottom style="thin">
        <color indexed="64"/>
      </bottom>
      <diagonal/>
    </border>
    <border>
      <left style="thin">
        <color indexed="64"/>
      </left>
      <right style="thin">
        <color rgb="FFC1C1C1"/>
      </right>
      <top style="thin">
        <color rgb="FFC1C1C1"/>
      </top>
      <bottom/>
      <diagonal/>
    </border>
    <border>
      <left style="thin">
        <color rgb="FFC1C1C1"/>
      </left>
      <right style="thin">
        <color indexed="64"/>
      </right>
      <top style="thin">
        <color rgb="FFC1C1C1"/>
      </top>
      <bottom/>
      <diagonal/>
    </border>
    <border>
      <left style="thin">
        <color indexed="64"/>
      </left>
      <right style="thin">
        <color rgb="FFC1C1C1"/>
      </right>
      <top/>
      <bottom style="thin">
        <color rgb="FFC1C1C1"/>
      </bottom>
      <diagonal/>
    </border>
    <border>
      <left style="thin">
        <color rgb="FFC1C1C1"/>
      </left>
      <right style="thin">
        <color indexed="64"/>
      </right>
      <top/>
      <bottom style="thin">
        <color rgb="FFC1C1C1"/>
      </bottom>
      <diagonal/>
    </border>
    <border>
      <left style="thin">
        <color rgb="FFB0B7BB"/>
      </left>
      <right style="thin">
        <color rgb="FFB0B7BB"/>
      </right>
      <top style="thin">
        <color rgb="FFB0B7BB"/>
      </top>
      <bottom style="thin">
        <color rgb="FFB0B7B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C1C1C1"/>
      </left>
      <right style="thin">
        <color rgb="FFC1C1C1"/>
      </right>
      <top style="thin">
        <color indexed="64"/>
      </top>
      <bottom/>
      <diagonal/>
    </border>
    <border>
      <left style="thin">
        <color rgb="FFC1C1C1"/>
      </left>
      <right style="thin">
        <color indexed="64"/>
      </right>
      <top style="thin">
        <color indexed="64"/>
      </top>
      <bottom/>
      <diagonal/>
    </border>
    <border>
      <left/>
      <right/>
      <top style="thin">
        <color rgb="FFC1C1C1"/>
      </top>
      <bottom style="thin">
        <color rgb="FFC1C1C1"/>
      </bottom>
      <diagonal/>
    </border>
    <border>
      <left style="thin">
        <color rgb="FFB0B7BB"/>
      </left>
      <right/>
      <top style="thin">
        <color rgb="FFB0B7BB"/>
      </top>
      <bottom style="thin">
        <color rgb="FFB0B7BB"/>
      </bottom>
      <diagonal/>
    </border>
    <border>
      <left/>
      <right style="thin">
        <color rgb="FFB0B7BB"/>
      </right>
      <top style="thin">
        <color rgb="FFB0B7BB"/>
      </top>
      <bottom style="thin">
        <color rgb="FFB0B7BB"/>
      </bottom>
      <diagonal/>
    </border>
    <border>
      <left/>
      <right/>
      <top style="thin">
        <color indexed="64"/>
      </top>
      <bottom style="thin">
        <color rgb="FFC1C1C1"/>
      </bottom>
      <diagonal/>
    </border>
    <border>
      <left/>
      <right style="thin">
        <color rgb="FFC1C1C1"/>
      </right>
      <top style="thin">
        <color indexed="64"/>
      </top>
      <bottom/>
      <diagonal/>
    </border>
    <border>
      <left/>
      <right style="thin">
        <color rgb="FFC1C1C1"/>
      </right>
      <top style="thin">
        <color indexed="64"/>
      </top>
      <bottom style="thin">
        <color indexed="64"/>
      </bottom>
      <diagonal/>
    </border>
    <border>
      <left/>
      <right style="thin">
        <color rgb="FFC1C1C1"/>
      </right>
      <top style="thin">
        <color indexed="64"/>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style="thin">
        <color indexed="64"/>
      </bottom>
      <diagonal/>
    </border>
    <border>
      <left style="thin">
        <color indexed="64"/>
      </left>
      <right style="thin">
        <color indexed="64"/>
      </right>
      <top style="thin">
        <color indexed="64"/>
      </top>
      <bottom style="thin">
        <color rgb="FFB0B7BB"/>
      </bottom>
      <diagonal/>
    </border>
    <border>
      <left style="thin">
        <color indexed="64"/>
      </left>
      <right style="thin">
        <color indexed="64"/>
      </right>
      <top style="thin">
        <color rgb="FFB0B7BB"/>
      </top>
      <bottom style="thin">
        <color rgb="FFB0B7BB"/>
      </bottom>
      <diagonal/>
    </border>
    <border>
      <left style="thin">
        <color indexed="64"/>
      </left>
      <right style="thin">
        <color indexed="64"/>
      </right>
      <top style="thin">
        <color rgb="FFB0B7BB"/>
      </top>
      <bottom style="thin">
        <color indexed="64"/>
      </bottom>
      <diagonal/>
    </border>
    <border>
      <left style="thin">
        <color rgb="FFC1C1C1"/>
      </left>
      <right/>
      <top style="thin">
        <color indexed="64"/>
      </top>
      <bottom style="thin">
        <color indexed="64"/>
      </bottom>
      <diagonal/>
    </border>
    <border>
      <left style="thin">
        <color rgb="FFC1C1C1"/>
      </left>
      <right/>
      <top style="thin">
        <color indexed="64"/>
      </top>
      <bottom/>
      <diagonal/>
    </border>
    <border>
      <left style="thin">
        <color rgb="FFC1C1C1"/>
      </left>
      <right/>
      <top style="thin">
        <color indexed="64"/>
      </top>
      <bottom style="thin">
        <color rgb="FFC1C1C1"/>
      </bottom>
      <diagonal/>
    </border>
    <border>
      <left style="thin">
        <color rgb="FFC1C1C1"/>
      </left>
      <right/>
      <top style="thin">
        <color rgb="FFC1C1C1"/>
      </top>
      <bottom style="thin">
        <color indexed="64"/>
      </bottom>
      <diagonal/>
    </border>
    <border>
      <left style="thin">
        <color indexed="64"/>
      </left>
      <right style="thin">
        <color rgb="FFC1C1C1"/>
      </right>
      <top style="thin">
        <color indexed="64"/>
      </top>
      <bottom/>
      <diagonal/>
    </border>
    <border>
      <left/>
      <right style="thin">
        <color indexed="64"/>
      </right>
      <top style="thin">
        <color rgb="FFC1C1C1"/>
      </top>
      <bottom style="thin">
        <color rgb="FFC1C1C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4" fillId="0" borderId="0" applyFont="0" applyFill="0" applyBorder="0" applyAlignment="0" applyProtection="0"/>
    <xf numFmtId="0" fontId="16" fillId="0" borderId="0" applyNumberFormat="0" applyFill="0" applyBorder="0" applyAlignment="0" applyProtection="0">
      <alignment vertical="top"/>
      <protection locked="0"/>
    </xf>
  </cellStyleXfs>
  <cellXfs count="200">
    <xf numFmtId="0" fontId="0" fillId="0" borderId="0" xfId="0"/>
    <xf numFmtId="0" fontId="3" fillId="0" borderId="0" xfId="3"/>
    <xf numFmtId="0" fontId="4" fillId="0" borderId="0" xfId="3" applyFont="1"/>
    <xf numFmtId="165" fontId="3" fillId="0" borderId="0" xfId="3" applyNumberFormat="1"/>
    <xf numFmtId="9" fontId="3" fillId="0" borderId="0" xfId="3" applyNumberFormat="1"/>
    <xf numFmtId="0" fontId="3" fillId="0" borderId="0" xfId="3"/>
    <xf numFmtId="0" fontId="0" fillId="0" borderId="9" xfId="0" applyBorder="1"/>
    <xf numFmtId="0" fontId="0" fillId="0" borderId="2" xfId="0" applyBorder="1"/>
    <xf numFmtId="0" fontId="0" fillId="0" borderId="3" xfId="0" applyBorder="1"/>
    <xf numFmtId="0" fontId="0" fillId="0" borderId="16" xfId="0" applyBorder="1"/>
    <xf numFmtId="0" fontId="0" fillId="0" borderId="4" xfId="0" applyBorder="1"/>
    <xf numFmtId="0" fontId="0" fillId="0" borderId="14" xfId="0" applyBorder="1"/>
    <xf numFmtId="0" fontId="0" fillId="0" borderId="0" xfId="0" applyBorder="1"/>
    <xf numFmtId="0" fontId="0" fillId="0" borderId="5" xfId="0" applyBorder="1"/>
    <xf numFmtId="0" fontId="0" fillId="0" borderId="8" xfId="0" applyBorder="1"/>
    <xf numFmtId="0" fontId="5" fillId="3" borderId="18" xfId="3" applyFont="1" applyFill="1" applyBorder="1" applyAlignment="1">
      <alignment horizontal="left" vertical="top"/>
    </xf>
    <xf numFmtId="0" fontId="5" fillId="3" borderId="19" xfId="3" applyFont="1" applyFill="1" applyBorder="1" applyAlignment="1">
      <alignment horizontal="left" vertical="top"/>
    </xf>
    <xf numFmtId="0" fontId="5" fillId="3" borderId="20" xfId="3" applyFont="1" applyFill="1" applyBorder="1" applyAlignment="1">
      <alignment horizontal="left" vertical="top"/>
    </xf>
    <xf numFmtId="0" fontId="3" fillId="2" borderId="24" xfId="1" applyNumberFormat="1" applyFont="1" applyFill="1" applyBorder="1" applyAlignment="1">
      <alignment horizontal="right" vertical="top"/>
    </xf>
    <xf numFmtId="0" fontId="3" fillId="2" borderId="25" xfId="1" applyNumberFormat="1" applyFont="1" applyFill="1" applyBorder="1" applyAlignment="1">
      <alignment horizontal="right" vertical="top"/>
    </xf>
    <xf numFmtId="0" fontId="8" fillId="0" borderId="16" xfId="3" applyFont="1" applyBorder="1"/>
    <xf numFmtId="0" fontId="8" fillId="0" borderId="3" xfId="3" applyFont="1" applyBorder="1"/>
    <xf numFmtId="0" fontId="3" fillId="0" borderId="3" xfId="3" applyBorder="1"/>
    <xf numFmtId="0" fontId="3" fillId="0" borderId="4" xfId="3" applyBorder="1"/>
    <xf numFmtId="0" fontId="4" fillId="0" borderId="16" xfId="3" applyFont="1" applyBorder="1"/>
    <xf numFmtId="0" fontId="4" fillId="0" borderId="3" xfId="3" applyFont="1" applyBorder="1"/>
    <xf numFmtId="0" fontId="8" fillId="0" borderId="5" xfId="3" applyFont="1" applyBorder="1"/>
    <xf numFmtId="165" fontId="0" fillId="2" borderId="25" xfId="4" applyNumberFormat="1" applyFont="1" applyFill="1" applyBorder="1" applyAlignment="1">
      <alignment horizontal="right" vertical="top"/>
    </xf>
    <xf numFmtId="165" fontId="0" fillId="2" borderId="12" xfId="4" applyNumberFormat="1" applyFont="1" applyFill="1" applyBorder="1" applyAlignment="1">
      <alignment horizontal="right" vertical="top"/>
    </xf>
    <xf numFmtId="165" fontId="0" fillId="2" borderId="13" xfId="4" applyNumberFormat="1" applyFont="1" applyFill="1" applyBorder="1" applyAlignment="1">
      <alignment horizontal="right" vertical="top"/>
    </xf>
    <xf numFmtId="165" fontId="0" fillId="0" borderId="0" xfId="0" applyNumberFormat="1"/>
    <xf numFmtId="0" fontId="8" fillId="0" borderId="0" xfId="3" applyFont="1" applyBorder="1"/>
    <xf numFmtId="0" fontId="4" fillId="0" borderId="17" xfId="3" applyFont="1" applyBorder="1"/>
    <xf numFmtId="0" fontId="2" fillId="0" borderId="16" xfId="0" applyFont="1" applyBorder="1"/>
    <xf numFmtId="9" fontId="0" fillId="0" borderId="0" xfId="0" applyNumberFormat="1"/>
    <xf numFmtId="9" fontId="4" fillId="0" borderId="0" xfId="3" applyNumberFormat="1" applyFont="1" applyBorder="1"/>
    <xf numFmtId="0" fontId="0" fillId="0" borderId="16" xfId="0" applyBorder="1" applyAlignment="1">
      <alignment wrapText="1"/>
    </xf>
    <xf numFmtId="0" fontId="0" fillId="0" borderId="14" xfId="0" applyBorder="1" applyAlignment="1">
      <alignment wrapText="1"/>
    </xf>
    <xf numFmtId="0" fontId="0" fillId="0" borderId="9" xfId="0" applyBorder="1" applyAlignment="1">
      <alignment wrapText="1"/>
    </xf>
    <xf numFmtId="165" fontId="0" fillId="0" borderId="0" xfId="2" applyNumberFormat="1" applyFont="1"/>
    <xf numFmtId="166" fontId="0" fillId="0" borderId="0" xfId="0" applyNumberFormat="1"/>
    <xf numFmtId="15" fontId="14" fillId="5" borderId="0" xfId="3" applyNumberFormat="1" applyFont="1" applyFill="1" applyAlignment="1">
      <alignment horizontal="left" vertical="center" wrapText="1"/>
    </xf>
    <xf numFmtId="0" fontId="14" fillId="5" borderId="0" xfId="3" applyFont="1" applyFill="1" applyAlignment="1">
      <alignment horizontal="left" vertical="center" wrapText="1"/>
    </xf>
    <xf numFmtId="0" fontId="11" fillId="5" borderId="0" xfId="3" applyFont="1" applyFill="1" applyAlignment="1">
      <alignment horizontal="left" vertical="center" wrapText="1"/>
    </xf>
    <xf numFmtId="0" fontId="10" fillId="6" borderId="0" xfId="3" applyFont="1" applyFill="1" applyAlignment="1">
      <alignment horizontal="left" vertical="center" wrapText="1"/>
    </xf>
    <xf numFmtId="0" fontId="11" fillId="0" borderId="0" xfId="3" applyFont="1" applyAlignment="1">
      <alignment vertical="center" wrapText="1"/>
    </xf>
    <xf numFmtId="0" fontId="16" fillId="6" borderId="0" xfId="5" applyFill="1" applyAlignment="1" applyProtection="1">
      <alignment vertical="center" wrapText="1"/>
    </xf>
    <xf numFmtId="0" fontId="11" fillId="6" borderId="0" xfId="3" applyFont="1" applyFill="1"/>
    <xf numFmtId="0" fontId="11" fillId="5" borderId="0" xfId="3" applyFont="1" applyFill="1" applyBorder="1"/>
    <xf numFmtId="0" fontId="11" fillId="5" borderId="0" xfId="3" applyFont="1" applyFill="1"/>
    <xf numFmtId="0" fontId="11" fillId="8" borderId="0" xfId="5" applyFont="1" applyFill="1" applyBorder="1" applyAlignment="1" applyProtection="1"/>
    <xf numFmtId="0" fontId="18" fillId="6" borderId="0" xfId="3" applyFont="1" applyFill="1"/>
    <xf numFmtId="0" fontId="4" fillId="2" borderId="23" xfId="1" applyNumberFormat="1" applyFont="1" applyFill="1" applyBorder="1" applyAlignment="1">
      <alignment horizontal="right" vertical="top"/>
    </xf>
    <xf numFmtId="0" fontId="0" fillId="0" borderId="0" xfId="0" applyAlignment="1">
      <alignment wrapText="1"/>
    </xf>
    <xf numFmtId="0" fontId="3" fillId="0" borderId="3" xfId="3" applyFont="1" applyBorder="1"/>
    <xf numFmtId="0" fontId="20" fillId="0" borderId="3" xfId="3" applyFont="1" applyBorder="1"/>
    <xf numFmtId="0" fontId="3" fillId="0" borderId="17" xfId="3" applyBorder="1"/>
    <xf numFmtId="0" fontId="4" fillId="0" borderId="35" xfId="3" applyFont="1" applyBorder="1"/>
    <xf numFmtId="0" fontId="8" fillId="0" borderId="17" xfId="3" applyFont="1" applyBorder="1"/>
    <xf numFmtId="0" fontId="8" fillId="0" borderId="34" xfId="3" applyFont="1" applyBorder="1"/>
    <xf numFmtId="0" fontId="0" fillId="0" borderId="34" xfId="0" applyBorder="1"/>
    <xf numFmtId="0" fontId="0" fillId="0" borderId="17" xfId="0" applyBorder="1"/>
    <xf numFmtId="167" fontId="3" fillId="2" borderId="36" xfId="1" applyNumberFormat="1" applyFont="1" applyFill="1" applyBorder="1" applyAlignment="1">
      <alignment horizontal="right" vertical="top"/>
    </xf>
    <xf numFmtId="167" fontId="3" fillId="2" borderId="37" xfId="1" applyNumberFormat="1" applyFont="1" applyFill="1" applyBorder="1" applyAlignment="1">
      <alignment horizontal="right" vertical="top"/>
    </xf>
    <xf numFmtId="165" fontId="3" fillId="2" borderId="7" xfId="4" applyNumberFormat="1" applyFont="1" applyFill="1" applyBorder="1" applyAlignment="1">
      <alignment horizontal="right" vertical="top"/>
    </xf>
    <xf numFmtId="166" fontId="3" fillId="2" borderId="1" xfId="4" applyNumberFormat="1" applyFont="1" applyFill="1" applyBorder="1" applyAlignment="1">
      <alignment horizontal="right" vertical="top"/>
    </xf>
    <xf numFmtId="166" fontId="3" fillId="2" borderId="23" xfId="4" applyNumberFormat="1" applyFont="1" applyFill="1" applyBorder="1" applyAlignment="1">
      <alignment horizontal="right" vertical="top"/>
    </xf>
    <xf numFmtId="0" fontId="0" fillId="0" borderId="0" xfId="0" applyNumberFormat="1"/>
    <xf numFmtId="166" fontId="0" fillId="2" borderId="25" xfId="4" applyNumberFormat="1" applyFont="1" applyFill="1" applyBorder="1" applyAlignment="1">
      <alignment horizontal="right" vertical="top"/>
    </xf>
    <xf numFmtId="166" fontId="0" fillId="2" borderId="11" xfId="4" applyNumberFormat="1" applyFont="1" applyFill="1" applyBorder="1" applyAlignment="1">
      <alignment horizontal="right" vertical="top"/>
    </xf>
    <xf numFmtId="166" fontId="0" fillId="2" borderId="12" xfId="4" applyNumberFormat="1" applyFont="1" applyFill="1" applyBorder="1" applyAlignment="1">
      <alignment horizontal="right" vertical="top"/>
    </xf>
    <xf numFmtId="166" fontId="0" fillId="2" borderId="30" xfId="4" applyNumberFormat="1" applyFont="1" applyFill="1" applyBorder="1" applyAlignment="1">
      <alignment horizontal="right" vertical="top"/>
    </xf>
    <xf numFmtId="166" fontId="0" fillId="2" borderId="13" xfId="4" applyNumberFormat="1" applyFont="1" applyFill="1" applyBorder="1" applyAlignment="1">
      <alignment horizontal="right" vertical="top"/>
    </xf>
    <xf numFmtId="166" fontId="0" fillId="2" borderId="32" xfId="4" applyNumberFormat="1" applyFont="1" applyFill="1" applyBorder="1" applyAlignment="1">
      <alignment horizontal="right" vertical="top"/>
    </xf>
    <xf numFmtId="166" fontId="0" fillId="2" borderId="23" xfId="4" applyNumberFormat="1" applyFont="1" applyFill="1" applyBorder="1" applyAlignment="1">
      <alignment horizontal="right" vertical="top"/>
    </xf>
    <xf numFmtId="166" fontId="0" fillId="2" borderId="26" xfId="4" applyNumberFormat="1" applyFont="1" applyFill="1" applyBorder="1" applyAlignment="1">
      <alignment horizontal="right" vertical="top"/>
    </xf>
    <xf numFmtId="166" fontId="0" fillId="2" borderId="27" xfId="4" applyNumberFormat="1" applyFont="1" applyFill="1" applyBorder="1" applyAlignment="1">
      <alignment horizontal="right" vertical="top"/>
    </xf>
    <xf numFmtId="166" fontId="0" fillId="2" borderId="29" xfId="4" applyNumberFormat="1" applyFont="1" applyFill="1" applyBorder="1" applyAlignment="1">
      <alignment horizontal="right" vertical="top"/>
    </xf>
    <xf numFmtId="166" fontId="0" fillId="2" borderId="28" xfId="4" applyNumberFormat="1" applyFont="1" applyFill="1" applyBorder="1" applyAlignment="1">
      <alignment horizontal="right" vertical="top"/>
    </xf>
    <xf numFmtId="166" fontId="0" fillId="2" borderId="31" xfId="4" applyNumberFormat="1" applyFont="1" applyFill="1" applyBorder="1" applyAlignment="1">
      <alignment horizontal="right" vertical="top"/>
    </xf>
    <xf numFmtId="0" fontId="0" fillId="0" borderId="35" xfId="0" applyBorder="1"/>
    <xf numFmtId="1" fontId="0" fillId="0" borderId="0" xfId="0" applyNumberFormat="1"/>
    <xf numFmtId="1" fontId="0" fillId="0" borderId="3" xfId="0" applyNumberFormat="1" applyBorder="1"/>
    <xf numFmtId="1" fontId="0" fillId="0" borderId="16" xfId="0" applyNumberFormat="1" applyBorder="1"/>
    <xf numFmtId="1" fontId="0" fillId="0" borderId="34" xfId="0" applyNumberFormat="1" applyBorder="1"/>
    <xf numFmtId="1" fontId="0" fillId="0" borderId="17" xfId="0" applyNumberFormat="1" applyBorder="1"/>
    <xf numFmtId="1" fontId="0" fillId="0" borderId="4" xfId="0" applyNumberFormat="1" applyBorder="1"/>
    <xf numFmtId="1" fontId="0" fillId="0" borderId="35" xfId="0" applyNumberFormat="1" applyBorder="1"/>
    <xf numFmtId="1" fontId="2" fillId="0" borderId="2" xfId="0" applyNumberFormat="1" applyFont="1" applyBorder="1"/>
    <xf numFmtId="1" fontId="0" fillId="0" borderId="2" xfId="0" applyNumberFormat="1" applyFont="1" applyBorder="1"/>
    <xf numFmtId="1" fontId="0" fillId="0" borderId="9" xfId="0" applyNumberFormat="1" applyFont="1" applyBorder="1"/>
    <xf numFmtId="0" fontId="3" fillId="0" borderId="0" xfId="3" applyFont="1"/>
    <xf numFmtId="0" fontId="0" fillId="9" borderId="0" xfId="0" applyFont="1" applyFill="1" applyBorder="1" applyAlignment="1">
      <alignment horizontal="left"/>
    </xf>
    <xf numFmtId="0" fontId="23" fillId="3" borderId="33" xfId="0" applyFont="1" applyFill="1" applyBorder="1" applyAlignment="1">
      <alignment horizontal="left" vertical="top"/>
    </xf>
    <xf numFmtId="0" fontId="2" fillId="0" borderId="5" xfId="0" applyFont="1" applyBorder="1" applyAlignment="1">
      <alignment horizontal="center"/>
    </xf>
    <xf numFmtId="0" fontId="0" fillId="0" borderId="3" xfId="0" applyFill="1" applyBorder="1"/>
    <xf numFmtId="1" fontId="19" fillId="0" borderId="3" xfId="0" applyNumberFormat="1" applyFont="1" applyBorder="1"/>
    <xf numFmtId="1" fontId="19" fillId="0" borderId="17" xfId="0" applyNumberFormat="1" applyFont="1" applyBorder="1"/>
    <xf numFmtId="166" fontId="0" fillId="0" borderId="16" xfId="0" applyNumberFormat="1" applyBorder="1"/>
    <xf numFmtId="166" fontId="0" fillId="0" borderId="9" xfId="0" applyNumberFormat="1" applyBorder="1"/>
    <xf numFmtId="166" fontId="0" fillId="0" borderId="3" xfId="0" applyNumberFormat="1" applyBorder="1"/>
    <xf numFmtId="166" fontId="0" fillId="0" borderId="0" xfId="0" applyNumberFormat="1" applyBorder="1"/>
    <xf numFmtId="166" fontId="0" fillId="0" borderId="2" xfId="0" applyNumberFormat="1" applyBorder="1"/>
    <xf numFmtId="1" fontId="0" fillId="0" borderId="14" xfId="0" applyNumberFormat="1" applyBorder="1"/>
    <xf numFmtId="1" fontId="0" fillId="0" borderId="9" xfId="0" applyNumberFormat="1" applyBorder="1"/>
    <xf numFmtId="1" fontId="0" fillId="0" borderId="0" xfId="0" applyNumberFormat="1" applyBorder="1"/>
    <xf numFmtId="1" fontId="0" fillId="0" borderId="2" xfId="0" applyNumberFormat="1" applyBorder="1"/>
    <xf numFmtId="1" fontId="0" fillId="0" borderId="15" xfId="0" applyNumberFormat="1" applyBorder="1"/>
    <xf numFmtId="1" fontId="0" fillId="0" borderId="10" xfId="0" applyNumberFormat="1" applyBorder="1"/>
    <xf numFmtId="166" fontId="0" fillId="0" borderId="34" xfId="0" applyNumberFormat="1" applyBorder="1"/>
    <xf numFmtId="0" fontId="0" fillId="0" borderId="14" xfId="0" applyNumberFormat="1" applyBorder="1"/>
    <xf numFmtId="0" fontId="0" fillId="0" borderId="34" xfId="0" applyNumberFormat="1" applyBorder="1"/>
    <xf numFmtId="1" fontId="2" fillId="0" borderId="5" xfId="0" applyNumberFormat="1" applyFont="1" applyBorder="1"/>
    <xf numFmtId="1" fontId="2" fillId="0" borderId="34" xfId="0" applyNumberFormat="1" applyFont="1" applyBorder="1"/>
    <xf numFmtId="1" fontId="2" fillId="0" borderId="9" xfId="0" applyNumberFormat="1" applyFont="1" applyBorder="1"/>
    <xf numFmtId="1" fontId="2" fillId="0" borderId="7" xfId="0" applyNumberFormat="1" applyFont="1" applyBorder="1"/>
    <xf numFmtId="1" fontId="2" fillId="0" borderId="6" xfId="0" applyNumberFormat="1" applyFont="1" applyBorder="1"/>
    <xf numFmtId="1" fontId="2" fillId="0" borderId="14" xfId="0" applyNumberFormat="1" applyFont="1" applyBorder="1"/>
    <xf numFmtId="1" fontId="0" fillId="0" borderId="10" xfId="0" applyNumberFormat="1" applyFont="1" applyBorder="1"/>
    <xf numFmtId="1" fontId="19" fillId="0" borderId="0" xfId="0" applyNumberFormat="1" applyFont="1" applyBorder="1"/>
    <xf numFmtId="0" fontId="4" fillId="0" borderId="16" xfId="3" applyNumberFormat="1" applyFont="1" applyBorder="1"/>
    <xf numFmtId="1" fontId="0" fillId="0" borderId="5" xfId="0" applyNumberFormat="1" applyBorder="1"/>
    <xf numFmtId="1" fontId="0" fillId="0" borderId="7" xfId="0" applyNumberFormat="1" applyBorder="1"/>
    <xf numFmtId="1" fontId="0" fillId="0" borderId="8" xfId="0" applyNumberFormat="1" applyBorder="1"/>
    <xf numFmtId="166" fontId="3" fillId="2" borderId="12" xfId="4" applyNumberFormat="1" applyFont="1" applyFill="1" applyBorder="1" applyAlignment="1">
      <alignment horizontal="right" vertical="top"/>
    </xf>
    <xf numFmtId="166" fontId="3" fillId="2" borderId="24" xfId="4" applyNumberFormat="1" applyFont="1" applyFill="1" applyBorder="1" applyAlignment="1">
      <alignment horizontal="right" vertical="top"/>
    </xf>
    <xf numFmtId="166" fontId="3" fillId="2" borderId="25" xfId="4" applyNumberFormat="1" applyFont="1" applyFill="1" applyBorder="1" applyAlignment="1">
      <alignment horizontal="right" vertical="top"/>
    </xf>
    <xf numFmtId="166" fontId="3" fillId="2" borderId="38" xfId="4" applyNumberFormat="1" applyFont="1" applyFill="1" applyBorder="1" applyAlignment="1">
      <alignment horizontal="right" vertical="top"/>
    </xf>
    <xf numFmtId="166" fontId="3" fillId="2" borderId="22" xfId="4" applyNumberFormat="1" applyFont="1" applyFill="1" applyBorder="1" applyAlignment="1">
      <alignment horizontal="right" vertical="top"/>
    </xf>
    <xf numFmtId="166" fontId="3" fillId="2" borderId="13" xfId="4" applyNumberFormat="1" applyFont="1" applyFill="1" applyBorder="1" applyAlignment="1">
      <alignment horizontal="right" vertical="top"/>
    </xf>
    <xf numFmtId="167" fontId="0" fillId="0" borderId="0" xfId="0" applyNumberFormat="1"/>
    <xf numFmtId="166" fontId="3" fillId="2" borderId="26" xfId="4" applyNumberFormat="1" applyFont="1" applyFill="1" applyBorder="1" applyAlignment="1">
      <alignment horizontal="right" vertical="top"/>
    </xf>
    <xf numFmtId="166" fontId="3" fillId="2" borderId="21" xfId="4" applyNumberFormat="1" applyFont="1" applyFill="1" applyBorder="1" applyAlignment="1">
      <alignment horizontal="right" vertical="top"/>
    </xf>
    <xf numFmtId="166" fontId="3" fillId="2" borderId="11" xfId="4" applyNumberFormat="1" applyFont="1" applyFill="1" applyBorder="1" applyAlignment="1">
      <alignment horizontal="right" vertical="top"/>
    </xf>
    <xf numFmtId="166" fontId="3" fillId="2" borderId="27" xfId="4" applyNumberFormat="1" applyFont="1" applyFill="1" applyBorder="1" applyAlignment="1">
      <alignment horizontal="right" vertical="top"/>
    </xf>
    <xf numFmtId="166" fontId="3" fillId="2" borderId="28" xfId="4" applyNumberFormat="1" applyFont="1" applyFill="1" applyBorder="1" applyAlignment="1">
      <alignment horizontal="right" vertical="top"/>
    </xf>
    <xf numFmtId="167" fontId="3" fillId="2" borderId="42" xfId="1" applyNumberFormat="1" applyFont="1" applyFill="1" applyBorder="1" applyAlignment="1">
      <alignment horizontal="right" vertical="top"/>
    </xf>
    <xf numFmtId="166" fontId="3" fillId="2" borderId="43" xfId="4" applyNumberFormat="1" applyFont="1" applyFill="1" applyBorder="1" applyAlignment="1">
      <alignment horizontal="right" vertical="top"/>
    </xf>
    <xf numFmtId="166" fontId="3" fillId="2" borderId="44" xfId="4" applyNumberFormat="1" applyFont="1" applyFill="1" applyBorder="1" applyAlignment="1">
      <alignment horizontal="right" vertical="top"/>
    </xf>
    <xf numFmtId="166" fontId="3" fillId="2" borderId="45" xfId="4" applyNumberFormat="1" applyFont="1" applyFill="1" applyBorder="1" applyAlignment="1">
      <alignment horizontal="right" vertical="top"/>
    </xf>
    <xf numFmtId="166" fontId="3" fillId="2" borderId="46" xfId="4" applyNumberFormat="1" applyFont="1" applyFill="1" applyBorder="1" applyAlignment="1">
      <alignment horizontal="right" vertical="top"/>
    </xf>
    <xf numFmtId="0" fontId="5" fillId="3" borderId="34" xfId="3" applyFont="1" applyFill="1" applyBorder="1" applyAlignment="1">
      <alignment horizontal="left" vertical="top"/>
    </xf>
    <xf numFmtId="0" fontId="5" fillId="3" borderId="8" xfId="3" applyFont="1" applyFill="1" applyBorder="1" applyAlignment="1">
      <alignment vertical="top"/>
    </xf>
    <xf numFmtId="0" fontId="5" fillId="3" borderId="47" xfId="3" applyFont="1" applyFill="1" applyBorder="1" applyAlignment="1">
      <alignment horizontal="left" vertical="top"/>
    </xf>
    <xf numFmtId="0" fontId="5" fillId="3" borderId="48" xfId="3" applyFont="1" applyFill="1" applyBorder="1" applyAlignment="1">
      <alignment horizontal="left" vertical="top"/>
    </xf>
    <xf numFmtId="0" fontId="5" fillId="3" borderId="49" xfId="3" applyFont="1" applyFill="1" applyBorder="1" applyAlignment="1">
      <alignment horizontal="left" vertical="top"/>
    </xf>
    <xf numFmtId="166" fontId="3" fillId="2" borderId="41" xfId="4" applyNumberFormat="1" applyFont="1" applyFill="1" applyBorder="1" applyAlignment="1">
      <alignment horizontal="right" vertical="top"/>
    </xf>
    <xf numFmtId="0" fontId="3" fillId="2" borderId="50" xfId="1" applyNumberFormat="1" applyFont="1" applyFill="1" applyBorder="1" applyAlignment="1">
      <alignment horizontal="right" vertical="top"/>
    </xf>
    <xf numFmtId="167" fontId="3" fillId="2" borderId="51" xfId="1" applyNumberFormat="1" applyFont="1" applyFill="1" applyBorder="1" applyAlignment="1">
      <alignment horizontal="right" vertical="top"/>
    </xf>
    <xf numFmtId="166" fontId="3" fillId="2" borderId="50" xfId="4" applyNumberFormat="1" applyFont="1" applyFill="1" applyBorder="1" applyAlignment="1">
      <alignment horizontal="right" vertical="top"/>
    </xf>
    <xf numFmtId="166" fontId="3" fillId="2" borderId="52" xfId="4" applyNumberFormat="1" applyFont="1" applyFill="1" applyBorder="1" applyAlignment="1">
      <alignment horizontal="right" vertical="top"/>
    </xf>
    <xf numFmtId="166" fontId="3" fillId="2" borderId="53" xfId="4" applyNumberFormat="1" applyFont="1" applyFill="1" applyBorder="1" applyAlignment="1">
      <alignment horizontal="right" vertical="top"/>
    </xf>
    <xf numFmtId="0" fontId="3" fillId="2" borderId="23" xfId="1" applyNumberFormat="1" applyFont="1" applyFill="1" applyBorder="1" applyAlignment="1">
      <alignment horizontal="right" vertical="top"/>
    </xf>
    <xf numFmtId="167" fontId="3" fillId="2" borderId="54" xfId="1" applyNumberFormat="1" applyFont="1" applyFill="1" applyBorder="1" applyAlignment="1">
      <alignment horizontal="right" vertical="top"/>
    </xf>
    <xf numFmtId="166" fontId="3" fillId="2" borderId="55" xfId="4" applyNumberFormat="1" applyFont="1" applyFill="1" applyBorder="1" applyAlignment="1">
      <alignment horizontal="right" vertical="top"/>
    </xf>
    <xf numFmtId="167" fontId="3" fillId="2" borderId="23" xfId="1" applyNumberFormat="1" applyFont="1" applyFill="1" applyBorder="1" applyAlignment="1">
      <alignment horizontal="right" vertical="top"/>
    </xf>
    <xf numFmtId="167" fontId="3" fillId="2" borderId="24" xfId="1" applyNumberFormat="1" applyFont="1" applyFill="1" applyBorder="1" applyAlignment="1">
      <alignment horizontal="right" vertical="top"/>
    </xf>
    <xf numFmtId="167" fontId="3" fillId="2" borderId="25" xfId="1" applyNumberFormat="1" applyFont="1" applyFill="1" applyBorder="1" applyAlignment="1">
      <alignment horizontal="right" vertical="top"/>
    </xf>
    <xf numFmtId="9" fontId="0" fillId="2" borderId="1" xfId="2" applyNumberFormat="1" applyFont="1" applyFill="1" applyBorder="1" applyAlignment="1">
      <alignment horizontal="right" vertical="top" wrapText="1"/>
    </xf>
    <xf numFmtId="9" fontId="0" fillId="2" borderId="1" xfId="2" applyFont="1" applyFill="1" applyBorder="1" applyAlignment="1">
      <alignment horizontal="right" vertical="top" wrapText="1"/>
    </xf>
    <xf numFmtId="168" fontId="0" fillId="0" borderId="0" xfId="0" applyNumberFormat="1"/>
    <xf numFmtId="169" fontId="0" fillId="0" borderId="0" xfId="0" applyNumberFormat="1"/>
    <xf numFmtId="0" fontId="3" fillId="0" borderId="0" xfId="3" applyBorder="1"/>
    <xf numFmtId="0" fontId="0" fillId="2" borderId="27" xfId="4" applyNumberFormat="1" applyFont="1" applyFill="1" applyBorder="1" applyAlignment="1">
      <alignment horizontal="right" vertical="top"/>
    </xf>
    <xf numFmtId="0" fontId="0" fillId="2" borderId="12" xfId="4" applyNumberFormat="1" applyFont="1" applyFill="1" applyBorder="1" applyAlignment="1">
      <alignment horizontal="right" vertical="top"/>
    </xf>
    <xf numFmtId="0" fontId="0" fillId="2" borderId="28" xfId="4" applyNumberFormat="1" applyFont="1" applyFill="1" applyBorder="1" applyAlignment="1">
      <alignment horizontal="right" vertical="top"/>
    </xf>
    <xf numFmtId="0" fontId="0" fillId="2" borderId="13" xfId="4" applyNumberFormat="1" applyFont="1" applyFill="1" applyBorder="1" applyAlignment="1">
      <alignment horizontal="right" vertical="top"/>
    </xf>
    <xf numFmtId="0" fontId="0" fillId="2" borderId="0" xfId="4" applyNumberFormat="1" applyFont="1" applyFill="1" applyBorder="1" applyAlignment="1">
      <alignment horizontal="right" vertical="top"/>
    </xf>
    <xf numFmtId="0" fontId="24" fillId="0" borderId="0" xfId="0" applyFont="1"/>
    <xf numFmtId="0" fontId="0" fillId="0" borderId="0" xfId="0" applyAlignment="1"/>
    <xf numFmtId="0" fontId="16" fillId="7" borderId="0" xfId="5" applyFill="1" applyAlignment="1" applyProtection="1">
      <alignment vertical="center" wrapText="1"/>
    </xf>
    <xf numFmtId="0" fontId="10" fillId="4" borderId="0" xfId="3" applyFont="1" applyFill="1" applyAlignment="1">
      <alignment horizontal="left" vertical="center" wrapText="1"/>
    </xf>
    <xf numFmtId="0" fontId="11" fillId="5" borderId="0" xfId="3" applyFont="1" applyFill="1" applyAlignment="1">
      <alignment vertical="center" wrapText="1"/>
    </xf>
    <xf numFmtId="0" fontId="10" fillId="0" borderId="5"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1" fillId="0" borderId="0" xfId="3" applyFont="1" applyAlignment="1">
      <alignment horizontal="justify" vertical="justify" wrapText="1"/>
    </xf>
    <xf numFmtId="15" fontId="14" fillId="5" borderId="0" xfId="3" applyNumberFormat="1" applyFont="1" applyFill="1" applyAlignment="1">
      <alignment horizontal="left" vertical="center" wrapText="1"/>
    </xf>
    <xf numFmtId="0" fontId="11" fillId="0" borderId="0" xfId="3" applyFont="1" applyFill="1" applyAlignment="1">
      <alignment horizontal="justify" vertical="justify" wrapText="1"/>
    </xf>
    <xf numFmtId="0" fontId="14" fillId="5" borderId="0" xfId="3" applyFont="1" applyFill="1" applyAlignment="1">
      <alignment horizontal="left" vertical="center" wrapText="1"/>
    </xf>
    <xf numFmtId="0" fontId="11" fillId="0" borderId="0" xfId="3" applyFont="1" applyAlignment="1">
      <alignment horizontal="left" vertical="center" wrapText="1"/>
    </xf>
    <xf numFmtId="0" fontId="10" fillId="5" borderId="0" xfId="3" applyFont="1" applyFill="1" applyAlignment="1">
      <alignment vertical="center" wrapText="1"/>
    </xf>
    <xf numFmtId="0" fontId="11" fillId="6" borderId="0" xfId="3" applyFont="1" applyFill="1" applyAlignment="1">
      <alignment vertical="center" wrapText="1"/>
    </xf>
    <xf numFmtId="0" fontId="5" fillId="3" borderId="5" xfId="3" applyFont="1" applyFill="1" applyBorder="1" applyAlignment="1">
      <alignment horizontal="center" vertical="top"/>
    </xf>
    <xf numFmtId="0" fontId="5" fillId="3" borderId="7" xfId="3" applyFont="1" applyFill="1" applyBorder="1" applyAlignment="1">
      <alignment horizontal="center" vertical="top"/>
    </xf>
    <xf numFmtId="0" fontId="5" fillId="3" borderId="6" xfId="3" applyFont="1" applyFill="1" applyBorder="1" applyAlignment="1">
      <alignment horizontal="center" vertical="top"/>
    </xf>
    <xf numFmtId="0" fontId="0" fillId="0" borderId="14" xfId="0" applyBorder="1" applyAlignment="1">
      <alignment horizontal="center"/>
    </xf>
    <xf numFmtId="0" fontId="0" fillId="0" borderId="15"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16" xfId="0" applyFont="1" applyBorder="1" applyAlignment="1">
      <alignment horizontal="center"/>
    </xf>
    <xf numFmtId="0" fontId="2" fillId="0" borderId="3" xfId="0" applyFont="1" applyBorder="1" applyAlignment="1">
      <alignment horizontal="center"/>
    </xf>
    <xf numFmtId="0" fontId="19" fillId="0" borderId="16" xfId="0" applyFont="1" applyBorder="1" applyAlignment="1">
      <alignment horizontal="center"/>
    </xf>
    <xf numFmtId="0" fontId="19" fillId="0" borderId="14" xfId="0" applyFont="1" applyBorder="1" applyAlignment="1">
      <alignment horizontal="center"/>
    </xf>
    <xf numFmtId="0" fontId="19" fillId="0" borderId="9" xfId="0" applyFont="1" applyBorder="1" applyAlignment="1">
      <alignment horizontal="center"/>
    </xf>
    <xf numFmtId="0" fontId="23" fillId="3" borderId="39" xfId="0" applyFont="1" applyFill="1" applyBorder="1" applyAlignment="1">
      <alignment horizontal="center" vertical="top"/>
    </xf>
    <xf numFmtId="0" fontId="23" fillId="3" borderId="40" xfId="0" applyFont="1" applyFill="1" applyBorder="1" applyAlignment="1">
      <alignment horizontal="center" vertical="top"/>
    </xf>
  </cellXfs>
  <cellStyles count="6">
    <cellStyle name="Lien hypertexte" xfId="5" builtinId="8"/>
    <cellStyle name="Milliers" xfId="1" builtinId="3"/>
    <cellStyle name="Normal" xfId="0" builtinId="0"/>
    <cellStyle name="Normal 2" xfId="3"/>
    <cellStyle name="Pourcentage" xfId="2" builtinId="5"/>
    <cellStyle name="Pourcentage 2" xfId="4"/>
  </cellStyles>
  <dxfs count="0"/>
  <tableStyles count="0" defaultTableStyle="TableStyleMedium2" defaultPivotStyle="PivotStyleLight16"/>
  <colors>
    <mruColors>
      <color rgb="FFF3F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3"/>
          <c:tx>
            <c:strRef>
              <c:f>'Graphique 1'!$D$4:$D$6</c:f>
              <c:strCache>
                <c:ptCount val="3"/>
                <c:pt idx="0">
                  <c:v>7,4%</c:v>
                </c:pt>
                <c:pt idx="1">
                  <c:v>7,3%</c:v>
                </c:pt>
                <c:pt idx="2">
                  <c:v>5,9%</c:v>
                </c:pt>
              </c:strCache>
            </c:strRef>
          </c:tx>
          <c:spPr>
            <a:solidFill>
              <a:schemeClr val="tx1"/>
            </a:solidFill>
            <a:ln w="0"/>
          </c:spPr>
          <c:invertIfNegative val="0"/>
          <c:dPt>
            <c:idx val="3"/>
            <c:invertIfNegative val="0"/>
            <c:bubble3D val="0"/>
            <c:spPr>
              <a:solidFill>
                <a:srgbClr val="92D050"/>
              </a:solidFill>
              <a:ln w="0"/>
            </c:spPr>
            <c:extLst>
              <c:ext xmlns:c16="http://schemas.microsoft.com/office/drawing/2014/chart" uri="{C3380CC4-5D6E-409C-BE32-E72D297353CC}">
                <c16:uniqueId val="{00000001-ED07-49B9-9C89-F675911DFF72}"/>
              </c:ext>
            </c:extLst>
          </c:dPt>
          <c:cat>
            <c:numRef>
              <c:f>'Graphique 1'!$A$4:$A$14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'Graphique 1'!$D$4:$D$14</c:f>
              <c:numCache>
                <c:formatCode>General</c:formatCode>
                <c:ptCount val="11"/>
                <c:pt idx="3" formatCode="0%">
                  <c:v>0.16</c:v>
                </c:pt>
              </c:numCache>
            </c:numRef>
          </c:val>
          <c:extLst>
            <c:ext xmlns:c16="http://schemas.microsoft.com/office/drawing/2014/chart" uri="{C3380CC4-5D6E-409C-BE32-E72D297353CC}">
              <c16:uniqueId val="{00000002-ED07-49B9-9C89-F675911DFF72}"/>
            </c:ext>
          </c:extLst>
        </c:ser>
        <c:dLbls>
          <c:showLegendKey val="0"/>
          <c:showVal val="0"/>
          <c:showCatName val="0"/>
          <c:showSerName val="0"/>
          <c:showPercent val="0"/>
          <c:showBubbleSize val="0"/>
        </c:dLbls>
        <c:gapWidth val="500"/>
        <c:axId val="53176960"/>
        <c:axId val="53182848"/>
      </c:barChart>
      <c:lineChart>
        <c:grouping val="standard"/>
        <c:varyColors val="0"/>
        <c:ser>
          <c:idx val="1"/>
          <c:order val="0"/>
          <c:tx>
            <c:v>Taux de sortie des catégories A, B, C</c:v>
          </c:tx>
          <c:marker>
            <c:symbol val="none"/>
          </c:marker>
          <c:cat>
            <c:numRef>
              <c:f>'Graphique 1'!$A$4:$A$15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'Graphique 1'!$B$20:$B$31</c:f>
              <c:numCache>
                <c:formatCode>0.0%</c:formatCode>
                <c:ptCount val="12"/>
                <c:pt idx="0">
                  <c:v>0.13965614884319838</c:v>
                </c:pt>
                <c:pt idx="1">
                  <c:v>0.14281928123245438</c:v>
                </c:pt>
                <c:pt idx="2">
                  <c:v>0.11915400494928902</c:v>
                </c:pt>
                <c:pt idx="3">
                  <c:v>0.11253851048855561</c:v>
                </c:pt>
                <c:pt idx="4">
                  <c:v>0.11131040137226451</c:v>
                </c:pt>
                <c:pt idx="5">
                  <c:v>0.10304842532358349</c:v>
                </c:pt>
                <c:pt idx="6">
                  <c:v>9.9038009220524983E-2</c:v>
                </c:pt>
                <c:pt idx="7">
                  <c:v>9.6910338297843179E-2</c:v>
                </c:pt>
                <c:pt idx="8">
                  <c:v>9.3080659722986805E-2</c:v>
                </c:pt>
                <c:pt idx="9">
                  <c:v>0.10077108813140248</c:v>
                </c:pt>
                <c:pt idx="10">
                  <c:v>9.3603176191860996E-2</c:v>
                </c:pt>
                <c:pt idx="11">
                  <c:v>9.1985849978710704E-2</c:v>
                </c:pt>
              </c:numCache>
            </c:numRef>
          </c:val>
          <c:smooth val="0"/>
          <c:extLst>
            <c:ext xmlns:c16="http://schemas.microsoft.com/office/drawing/2014/chart" uri="{C3380CC4-5D6E-409C-BE32-E72D297353CC}">
              <c16:uniqueId val="{00000003-ED07-49B9-9C89-F675911DFF72}"/>
            </c:ext>
          </c:extLst>
        </c:ser>
        <c:ser>
          <c:idx val="0"/>
          <c:order val="1"/>
          <c:spPr>
            <a:ln>
              <a:solidFill>
                <a:schemeClr val="accent5"/>
              </a:solidFill>
            </a:ln>
          </c:spPr>
          <c:marker>
            <c:symbol val="none"/>
          </c:marker>
          <c:cat>
            <c:numRef>
              <c:f>'Graphique 1'!$A$4:$A$15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'Graphique 1'!$B$4:$B$7</c:f>
              <c:numCache>
                <c:formatCode>0.0%</c:formatCode>
                <c:ptCount val="4"/>
                <c:pt idx="0">
                  <c:v>7.4252693360490118E-2</c:v>
                </c:pt>
                <c:pt idx="1">
                  <c:v>7.2958407199693959E-2</c:v>
                </c:pt>
                <c:pt idx="2">
                  <c:v>5.8517018215252035E-2</c:v>
                </c:pt>
                <c:pt idx="3">
                  <c:v>5.45090036193304E-2</c:v>
                </c:pt>
              </c:numCache>
            </c:numRef>
          </c:val>
          <c:smooth val="0"/>
          <c:extLst>
            <c:ext xmlns:c16="http://schemas.microsoft.com/office/drawing/2014/chart" uri="{C3380CC4-5D6E-409C-BE32-E72D297353CC}">
              <c16:uniqueId val="{00000004-ED07-49B9-9C89-F675911DFF72}"/>
            </c:ext>
          </c:extLst>
        </c:ser>
        <c:ser>
          <c:idx val="3"/>
          <c:order val="2"/>
          <c:tx>
            <c:v>Taux de sortie en emploi des catégories A, B, C</c:v>
          </c:tx>
          <c:spPr>
            <a:ln>
              <a:solidFill>
                <a:srgbClr val="0070C0"/>
              </a:solidFill>
            </a:ln>
          </c:spPr>
          <c:marker>
            <c:symbol val="none"/>
          </c:marker>
          <c:cat>
            <c:numRef>
              <c:f>'Graphique 1'!$A$4:$A$15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'Graphique 1'!$C$4:$C$15</c:f>
              <c:numCache>
                <c:formatCode>General</c:formatCode>
                <c:ptCount val="12"/>
                <c:pt idx="3" formatCode="0.0%">
                  <c:v>5.2829457981207611E-2</c:v>
                </c:pt>
                <c:pt idx="4" formatCode="0.0%">
                  <c:v>5.3146804765068237E-2</c:v>
                </c:pt>
                <c:pt idx="5" formatCode="0.0%">
                  <c:v>4.7146150496269079E-2</c:v>
                </c:pt>
                <c:pt idx="6" formatCode="0.0%">
                  <c:v>4.1753736947393962E-2</c:v>
                </c:pt>
                <c:pt idx="7" formatCode="0.0%">
                  <c:v>3.9306393970582353E-2</c:v>
                </c:pt>
                <c:pt idx="8" formatCode="0.0%">
                  <c:v>3.9122665316098919E-2</c:v>
                </c:pt>
                <c:pt idx="9" formatCode="0.0%">
                  <c:v>4.0148092523654748E-2</c:v>
                </c:pt>
                <c:pt idx="10" formatCode="0.0%">
                  <c:v>4.4050195150557463E-2</c:v>
                </c:pt>
                <c:pt idx="11" formatCode="0.0%">
                  <c:v>4.2399449399929297E-2</c:v>
                </c:pt>
              </c:numCache>
            </c:numRef>
          </c:val>
          <c:smooth val="0"/>
          <c:extLst>
            <c:ext xmlns:c16="http://schemas.microsoft.com/office/drawing/2014/chart" uri="{C3380CC4-5D6E-409C-BE32-E72D297353CC}">
              <c16:uniqueId val="{00000005-ED07-49B9-9C89-F675911DFF72}"/>
            </c:ext>
          </c:extLst>
        </c:ser>
        <c:dLbls>
          <c:showLegendKey val="0"/>
          <c:showVal val="0"/>
          <c:showCatName val="0"/>
          <c:showSerName val="0"/>
          <c:showPercent val="0"/>
          <c:showBubbleSize val="0"/>
        </c:dLbls>
        <c:marker val="1"/>
        <c:smooth val="0"/>
        <c:axId val="53176960"/>
        <c:axId val="53182848"/>
      </c:lineChart>
      <c:catAx>
        <c:axId val="53176960"/>
        <c:scaling>
          <c:orientation val="minMax"/>
        </c:scaling>
        <c:delete val="0"/>
        <c:axPos val="b"/>
        <c:numFmt formatCode="General" sourceLinked="1"/>
        <c:majorTickMark val="out"/>
        <c:minorTickMark val="none"/>
        <c:tickLblPos val="nextTo"/>
        <c:crossAx val="53182848"/>
        <c:crosses val="autoZero"/>
        <c:auto val="1"/>
        <c:lblAlgn val="ctr"/>
        <c:lblOffset val="100"/>
        <c:noMultiLvlLbl val="0"/>
      </c:catAx>
      <c:valAx>
        <c:axId val="53182848"/>
        <c:scaling>
          <c:orientation val="minMax"/>
          <c:max val="0.16000000000000003"/>
        </c:scaling>
        <c:delete val="0"/>
        <c:axPos val="l"/>
        <c:majorGridlines/>
        <c:numFmt formatCode="0.0%" sourceLinked="0"/>
        <c:majorTickMark val="out"/>
        <c:minorTickMark val="none"/>
        <c:tickLblPos val="nextTo"/>
        <c:crossAx val="53176960"/>
        <c:crosses val="autoZero"/>
        <c:crossBetween val="between"/>
      </c:valAx>
    </c:plotArea>
    <c:legend>
      <c:legendPos val="r"/>
      <c:legendEntry>
        <c:idx val="0"/>
        <c:delete val="1"/>
      </c:legendEntry>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2'!$A$1:$I$1</c:f>
              <c:strCache>
                <c:ptCount val="1"/>
                <c:pt idx="0">
                  <c:v>Graphique 2 : Motifs d’insatisfaction exprimés par les sortants en emploi salarié se déclarant insatisfaits de leur emploi Parmi les CDI</c:v>
                </c:pt>
              </c:strCache>
            </c:strRef>
          </c:tx>
          <c:marker>
            <c:symbol val="none"/>
          </c:marker>
          <c:dLbls>
            <c:dLbl>
              <c:idx val="0"/>
              <c:layout>
                <c:manualLayout>
                  <c:x val="2.1929824561403508E-3"/>
                  <c:y val="3.61281435565235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6B-4F8E-9578-6973F1FF2D36}"/>
                </c:ext>
              </c:extLst>
            </c:dLbl>
            <c:dLbl>
              <c:idx val="1"/>
              <c:layout>
                <c:manualLayout>
                  <c:x val="9.2105263157894732E-2"/>
                  <c:y val="2.83687943262411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76B-4F8E-9578-6973F1FF2D36}"/>
                </c:ext>
              </c:extLst>
            </c:dLbl>
            <c:dLbl>
              <c:idx val="2"/>
              <c:layout>
                <c:manualLayout>
                  <c:x val="2.4122807017543858E-2"/>
                  <c:y val="9.45626477541371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76B-4F8E-9578-6973F1FF2D36}"/>
                </c:ext>
              </c:extLst>
            </c:dLbl>
            <c:dLbl>
              <c:idx val="3"/>
              <c:layout>
                <c:manualLayout>
                  <c:x val="-2.1929824561403508E-3"/>
                  <c:y val="0.2260700036608899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76B-4F8E-9578-6973F1FF2D36}"/>
                </c:ext>
              </c:extLst>
            </c:dLbl>
            <c:dLbl>
              <c:idx val="4"/>
              <c:layout>
                <c:manualLayout>
                  <c:x val="-0.16228070175438597"/>
                  <c:y val="9.14105594956658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76B-4F8E-9578-6973F1FF2D36}"/>
                </c:ext>
              </c:extLst>
            </c:dLbl>
            <c:dLbl>
              <c:idx val="5"/>
              <c:layout>
                <c:manualLayout>
                  <c:x val="-0.16885964912280699"/>
                  <c:y val="-2.20646178092986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76B-4F8E-9578-6973F1FF2D3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'[1]Satisfaction par sexe'!$K$6:$K$11</c:f>
              <c:strCache>
                <c:ptCount val="6"/>
                <c:pt idx="0">
                  <c:v>Type de contrat</c:v>
                </c:pt>
                <c:pt idx="1">
                  <c:v>Durée de contrat*</c:v>
                </c:pt>
                <c:pt idx="2">
                  <c:v>Rémunération</c:v>
                </c:pt>
                <c:pt idx="3">
                  <c:v>Distance domicile-travail</c:v>
                </c:pt>
                <c:pt idx="4">
                  <c:v>Horaires de travail**</c:v>
                </c:pt>
                <c:pt idx="5">
                  <c:v>Conditions de travail</c:v>
                </c:pt>
              </c:strCache>
            </c:strRef>
          </c:cat>
          <c:val>
            <c:numRef>
              <c:f>'Graphique 2'!$B$4:$B$9</c:f>
              <c:numCache>
                <c:formatCode>0%</c:formatCode>
                <c:ptCount val="6"/>
                <c:pt idx="0">
                  <c:v>0.55177222716834595</c:v>
                </c:pt>
                <c:pt idx="1">
                  <c:v>0.473395812377642</c:v>
                </c:pt>
                <c:pt idx="2">
                  <c:v>0.59962351055057495</c:v>
                </c:pt>
                <c:pt idx="3">
                  <c:v>0.241935536858843</c:v>
                </c:pt>
                <c:pt idx="4">
                  <c:v>0.331908902108487</c:v>
                </c:pt>
                <c:pt idx="5">
                  <c:v>0.31358680118663201</c:v>
                </c:pt>
              </c:numCache>
            </c:numRef>
          </c:val>
          <c:extLst>
            <c:ext xmlns:c16="http://schemas.microsoft.com/office/drawing/2014/chart" uri="{C3380CC4-5D6E-409C-BE32-E72D297353CC}">
              <c16:uniqueId val="{00000006-876B-4F8E-9578-6973F1FF2D36}"/>
            </c:ext>
          </c:extLst>
        </c:ser>
        <c:dLbls>
          <c:showLegendKey val="0"/>
          <c:showVal val="0"/>
          <c:showCatName val="0"/>
          <c:showSerName val="0"/>
          <c:showPercent val="0"/>
          <c:showBubbleSize val="0"/>
        </c:dLbls>
        <c:axId val="81865344"/>
        <c:axId val="81867136"/>
      </c:radarChart>
      <c:catAx>
        <c:axId val="81865344"/>
        <c:scaling>
          <c:orientation val="minMax"/>
        </c:scaling>
        <c:delete val="0"/>
        <c:axPos val="b"/>
        <c:majorGridlines/>
        <c:numFmt formatCode="General" sourceLinked="0"/>
        <c:majorTickMark val="out"/>
        <c:minorTickMark val="none"/>
        <c:tickLblPos val="nextTo"/>
        <c:crossAx val="81867136"/>
        <c:crosses val="autoZero"/>
        <c:auto val="1"/>
        <c:lblAlgn val="ctr"/>
        <c:lblOffset val="100"/>
        <c:noMultiLvlLbl val="0"/>
      </c:catAx>
      <c:valAx>
        <c:axId val="81867136"/>
        <c:scaling>
          <c:orientation val="minMax"/>
        </c:scaling>
        <c:delete val="1"/>
        <c:axPos val="l"/>
        <c:majorGridlines/>
        <c:numFmt formatCode="0%" sourceLinked="1"/>
        <c:majorTickMark val="cross"/>
        <c:minorTickMark val="none"/>
        <c:tickLblPos val="nextTo"/>
        <c:crossAx val="818653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Sortants en CDI</a:t>
            </a:r>
          </a:p>
        </c:rich>
      </c:tx>
      <c:layout/>
      <c:overlay val="1"/>
    </c:title>
    <c:autoTitleDeleted val="0"/>
    <c:plotArea>
      <c:layout/>
      <c:radarChart>
        <c:radarStyle val="marker"/>
        <c:varyColors val="0"/>
        <c:ser>
          <c:idx val="0"/>
          <c:order val="0"/>
          <c:tx>
            <c:v>CDI</c:v>
          </c:tx>
          <c:marker>
            <c:symbol val="none"/>
          </c:marker>
          <c:dPt>
            <c:idx val="1"/>
            <c:bubble3D val="0"/>
            <c:spPr>
              <a:ln>
                <a:solidFill>
                  <a:schemeClr val="accent1"/>
                </a:solidFill>
                <a:prstDash val="sysDot"/>
              </a:ln>
            </c:spPr>
            <c:extLst>
              <c:ext xmlns:c16="http://schemas.microsoft.com/office/drawing/2014/chart" uri="{C3380CC4-5D6E-409C-BE32-E72D297353CC}">
                <c16:uniqueId val="{00000001-31FF-44C9-B7B8-655D875E77F7}"/>
              </c:ext>
            </c:extLst>
          </c:dPt>
          <c:dPt>
            <c:idx val="2"/>
            <c:bubble3D val="0"/>
            <c:spPr>
              <a:ln>
                <a:prstDash val="sysDot"/>
              </a:ln>
            </c:spPr>
            <c:extLst>
              <c:ext xmlns:c16="http://schemas.microsoft.com/office/drawing/2014/chart" uri="{C3380CC4-5D6E-409C-BE32-E72D297353CC}">
                <c16:uniqueId val="{00000003-31FF-44C9-B7B8-655D875E77F7}"/>
              </c:ext>
            </c:extLst>
          </c:dPt>
          <c:dLbls>
            <c:dLbl>
              <c:idx val="0"/>
              <c:layout>
                <c:manualLayout>
                  <c:x val="-6.8376049969432673E-3"/>
                  <c:y val="-0.1172529622529873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1FF-44C9-B7B8-655D875E77F7}"/>
                </c:ext>
              </c:extLst>
            </c:dLbl>
            <c:dLbl>
              <c:idx val="1"/>
              <c:layout>
                <c:manualLayout>
                  <c:x val="0.23589737239454273"/>
                  <c:y val="-4.0201015629595653E-2"/>
                </c:manualLayout>
              </c:layout>
              <c:tx>
                <c:rich>
                  <a:bodyPr/>
                  <a:lstStyle/>
                  <a:p>
                    <a:r>
                      <a:rPr lang="en-US">
                        <a:latin typeface="Calibri" panose="020F0502020204030204" pitchFamily="34" charset="0"/>
                        <a:cs typeface="Calibri" panose="020F0502020204030204" pitchFamily="34" charset="0"/>
                      </a:rPr>
                      <a:t>N.A.</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FF-44C9-B7B8-655D875E77F7}"/>
                </c:ext>
              </c:extLst>
            </c:dLbl>
            <c:dLbl>
              <c:idx val="2"/>
              <c:layout>
                <c:manualLayout>
                  <c:x val="7.863245746484758E-2"/>
                  <c:y val="4.02010156295956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1FF-44C9-B7B8-655D875E77F7}"/>
                </c:ext>
              </c:extLst>
            </c:dLbl>
            <c:dLbl>
              <c:idx val="3"/>
              <c:layout>
                <c:manualLayout>
                  <c:x val="0"/>
                  <c:y val="0.2244556705985757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1FF-44C9-B7B8-655D875E77F7}"/>
                </c:ext>
              </c:extLst>
            </c:dLbl>
            <c:dLbl>
              <c:idx val="4"/>
              <c:layout>
                <c:manualLayout>
                  <c:x val="-0.17777772992052499"/>
                  <c:y val="0.1172529622529873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1FF-44C9-B7B8-655D875E77F7}"/>
                </c:ext>
              </c:extLst>
            </c:dLbl>
            <c:dLbl>
              <c:idx val="5"/>
              <c:layout>
                <c:manualLayout>
                  <c:x val="-0.17094012492358165"/>
                  <c:y val="1.0050253907398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1FF-44C9-B7B8-655D875E77F7}"/>
                </c:ext>
              </c:extLst>
            </c:dLbl>
            <c:spPr>
              <a:noFill/>
              <a:ln>
                <a:noFill/>
              </a:ln>
              <a:effectLst/>
            </c:spPr>
            <c:txPr>
              <a:bodyPr/>
              <a:lstStyle/>
              <a:p>
                <a:pPr>
                  <a:defRPr>
                    <a:latin typeface="Calibri" panose="020F0502020204030204" pitchFamily="34" charset="0"/>
                    <a:cs typeface="Calibri" panose="020F050202020403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'[1]Satisfaction par sexe'!$K$6:$K$11</c:f>
              <c:strCache>
                <c:ptCount val="6"/>
                <c:pt idx="0">
                  <c:v>Type de contrat</c:v>
                </c:pt>
                <c:pt idx="1">
                  <c:v>Durée de contrat*</c:v>
                </c:pt>
                <c:pt idx="2">
                  <c:v>Rémunération</c:v>
                </c:pt>
                <c:pt idx="3">
                  <c:v>Distance domicile-travail</c:v>
                </c:pt>
                <c:pt idx="4">
                  <c:v>Horaires de travail**</c:v>
                </c:pt>
                <c:pt idx="5">
                  <c:v>Conditions de travail</c:v>
                </c:pt>
              </c:strCache>
            </c:strRef>
          </c:cat>
          <c:val>
            <c:numRef>
              <c:f>[1]Feuil1!$L$18:$L$23</c:f>
              <c:numCache>
                <c:formatCode>General</c:formatCode>
                <c:ptCount val="6"/>
                <c:pt idx="0">
                  <c:v>0.21</c:v>
                </c:pt>
                <c:pt idx="1">
                  <c:v>0</c:v>
                </c:pt>
                <c:pt idx="2">
                  <c:v>0.68</c:v>
                </c:pt>
                <c:pt idx="3">
                  <c:v>0.25</c:v>
                </c:pt>
                <c:pt idx="4">
                  <c:v>0.32</c:v>
                </c:pt>
                <c:pt idx="5">
                  <c:v>0.37</c:v>
                </c:pt>
              </c:numCache>
            </c:numRef>
          </c:val>
          <c:extLst>
            <c:ext xmlns:c16="http://schemas.microsoft.com/office/drawing/2014/chart" uri="{C3380CC4-5D6E-409C-BE32-E72D297353CC}">
              <c16:uniqueId val="{00000008-31FF-44C9-B7B8-655D875E77F7}"/>
            </c:ext>
          </c:extLst>
        </c:ser>
        <c:dLbls>
          <c:showLegendKey val="0"/>
          <c:showVal val="0"/>
          <c:showCatName val="0"/>
          <c:showSerName val="0"/>
          <c:showPercent val="0"/>
          <c:showBubbleSize val="0"/>
        </c:dLbls>
        <c:axId val="91898240"/>
        <c:axId val="91899776"/>
      </c:radarChart>
      <c:catAx>
        <c:axId val="91898240"/>
        <c:scaling>
          <c:orientation val="minMax"/>
        </c:scaling>
        <c:delete val="0"/>
        <c:axPos val="b"/>
        <c:majorGridlines/>
        <c:numFmt formatCode="General" sourceLinked="0"/>
        <c:majorTickMark val="out"/>
        <c:minorTickMark val="none"/>
        <c:tickLblPos val="nextTo"/>
        <c:txPr>
          <a:bodyPr/>
          <a:lstStyle/>
          <a:p>
            <a:pPr>
              <a:defRPr>
                <a:latin typeface="Times New Roman" panose="02020603050405020304" pitchFamily="18" charset="0"/>
                <a:cs typeface="Times New Roman" panose="02020603050405020304" pitchFamily="18" charset="0"/>
              </a:defRPr>
            </a:pPr>
            <a:endParaRPr lang="fr-FR"/>
          </a:p>
        </c:txPr>
        <c:crossAx val="91899776"/>
        <c:crosses val="autoZero"/>
        <c:auto val="1"/>
        <c:lblAlgn val="ctr"/>
        <c:lblOffset val="100"/>
        <c:noMultiLvlLbl val="0"/>
      </c:catAx>
      <c:valAx>
        <c:axId val="91899776"/>
        <c:scaling>
          <c:orientation val="minMax"/>
          <c:max val="0.8"/>
        </c:scaling>
        <c:delete val="1"/>
        <c:axPos val="l"/>
        <c:majorGridlines/>
        <c:numFmt formatCode="General" sourceLinked="1"/>
        <c:majorTickMark val="cross"/>
        <c:minorTickMark val="none"/>
        <c:tickLblPos val="nextTo"/>
        <c:crossAx val="9189824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Sortants en contrat temporaire</a:t>
            </a:r>
          </a:p>
        </c:rich>
      </c:tx>
      <c:overlay val="1"/>
    </c:title>
    <c:autoTitleDeleted val="0"/>
    <c:plotArea>
      <c:layout/>
      <c:radarChart>
        <c:radarStyle val="marker"/>
        <c:varyColors val="0"/>
        <c:ser>
          <c:idx val="1"/>
          <c:order val="0"/>
          <c:tx>
            <c:v>Contrats temporaires</c:v>
          </c:tx>
          <c:marker>
            <c:symbol val="none"/>
          </c:marker>
          <c:dLbls>
            <c:dLbl>
              <c:idx val="0"/>
              <c:layout>
                <c:manualLayout>
                  <c:x val="6.2615101289134445E-2"/>
                  <c:y val="4.35510887772194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D9-4583-A327-851B4C42342B}"/>
                </c:ext>
              </c:extLst>
            </c:dLbl>
            <c:dLbl>
              <c:idx val="1"/>
              <c:layout>
                <c:manualLayout>
                  <c:x val="0.10681399631675875"/>
                  <c:y val="2.34505862646566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D9-4583-A327-851B4C42342B}"/>
                </c:ext>
              </c:extLst>
            </c:dLbl>
            <c:dLbl>
              <c:idx val="2"/>
              <c:layout>
                <c:manualLayout>
                  <c:x val="0.11049723756906077"/>
                  <c:y val="5.02512562814070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D9-4583-A327-851B4C42342B}"/>
                </c:ext>
              </c:extLst>
            </c:dLbl>
            <c:dLbl>
              <c:idx val="3"/>
              <c:layout>
                <c:manualLayout>
                  <c:x val="0"/>
                  <c:y val="0.257956448911222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D9-4583-A327-851B4C42342B}"/>
                </c:ext>
              </c:extLst>
            </c:dLbl>
            <c:dLbl>
              <c:idx val="4"/>
              <c:layout>
                <c:manualLayout>
                  <c:x val="-0.21731123388581949"/>
                  <c:y val="0.120603015075376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D9-4583-A327-851B4C42342B}"/>
                </c:ext>
              </c:extLst>
            </c:dLbl>
            <c:dLbl>
              <c:idx val="5"/>
              <c:layout>
                <c:manualLayout>
                  <c:x val="-0.20626151012891344"/>
                  <c:y val="3.35008375209380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D9-4583-A327-851B4C42342B}"/>
                </c:ext>
              </c:extLst>
            </c:dLbl>
            <c:spPr>
              <a:noFill/>
              <a:ln>
                <a:noFill/>
              </a:ln>
              <a:effectLst/>
            </c:spPr>
            <c:txPr>
              <a:bodyPr/>
              <a:lstStyle/>
              <a:p>
                <a:pPr>
                  <a:defRPr>
                    <a:latin typeface="Calibri" panose="020F0502020204030204" pitchFamily="34" charset="0"/>
                    <a:cs typeface="Calibri" panose="020F050202020403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'[1]Satisfaction par sexe'!$K$6:$K$11</c:f>
              <c:strCache>
                <c:ptCount val="6"/>
                <c:pt idx="0">
                  <c:v>Type de contrat</c:v>
                </c:pt>
                <c:pt idx="1">
                  <c:v>Durée de contrat*</c:v>
                </c:pt>
                <c:pt idx="2">
                  <c:v>Rémunération</c:v>
                </c:pt>
                <c:pt idx="3">
                  <c:v>Distance domicile-travail</c:v>
                </c:pt>
                <c:pt idx="4">
                  <c:v>Horaires de travail**</c:v>
                </c:pt>
                <c:pt idx="5">
                  <c:v>Conditions de travail</c:v>
                </c:pt>
              </c:strCache>
            </c:strRef>
          </c:cat>
          <c:val>
            <c:numRef>
              <c:f>[1]Feuil1!$L$28:$L$33</c:f>
              <c:numCache>
                <c:formatCode>General</c:formatCode>
                <c:ptCount val="6"/>
                <c:pt idx="0">
                  <c:v>0.77</c:v>
                </c:pt>
                <c:pt idx="1">
                  <c:v>0.49</c:v>
                </c:pt>
                <c:pt idx="2">
                  <c:v>0.59</c:v>
                </c:pt>
                <c:pt idx="3">
                  <c:v>0.24</c:v>
                </c:pt>
                <c:pt idx="4">
                  <c:v>0.24</c:v>
                </c:pt>
                <c:pt idx="5">
                  <c:v>0.3</c:v>
                </c:pt>
              </c:numCache>
            </c:numRef>
          </c:val>
          <c:extLst>
            <c:ext xmlns:c16="http://schemas.microsoft.com/office/drawing/2014/chart" uri="{C3380CC4-5D6E-409C-BE32-E72D297353CC}">
              <c16:uniqueId val="{00000006-0BD9-4583-A327-851B4C42342B}"/>
            </c:ext>
          </c:extLst>
        </c:ser>
        <c:dLbls>
          <c:showLegendKey val="0"/>
          <c:showVal val="0"/>
          <c:showCatName val="0"/>
          <c:showSerName val="0"/>
          <c:showPercent val="0"/>
          <c:showBubbleSize val="0"/>
        </c:dLbls>
        <c:axId val="91948928"/>
        <c:axId val="91950464"/>
      </c:radarChart>
      <c:catAx>
        <c:axId val="91948928"/>
        <c:scaling>
          <c:orientation val="minMax"/>
        </c:scaling>
        <c:delete val="0"/>
        <c:axPos val="b"/>
        <c:majorGridlines/>
        <c:numFmt formatCode="General" sourceLinked="0"/>
        <c:majorTickMark val="out"/>
        <c:minorTickMark val="none"/>
        <c:tickLblPos val="nextTo"/>
        <c:txPr>
          <a:bodyPr/>
          <a:lstStyle/>
          <a:p>
            <a:pPr>
              <a:defRPr>
                <a:latin typeface="Times New Roman" panose="02020603050405020304" pitchFamily="18" charset="0"/>
                <a:cs typeface="Times New Roman" panose="02020603050405020304" pitchFamily="18" charset="0"/>
              </a:defRPr>
            </a:pPr>
            <a:endParaRPr lang="fr-FR"/>
          </a:p>
        </c:txPr>
        <c:crossAx val="91950464"/>
        <c:crosses val="autoZero"/>
        <c:auto val="1"/>
        <c:lblAlgn val="ctr"/>
        <c:lblOffset val="100"/>
        <c:noMultiLvlLbl val="0"/>
      </c:catAx>
      <c:valAx>
        <c:axId val="91950464"/>
        <c:scaling>
          <c:orientation val="minMax"/>
        </c:scaling>
        <c:delete val="1"/>
        <c:axPos val="l"/>
        <c:majorGridlines/>
        <c:numFmt formatCode="General" sourceLinked="1"/>
        <c:majorTickMark val="cross"/>
        <c:minorTickMark val="none"/>
        <c:tickLblPos val="nextTo"/>
        <c:crossAx val="919489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19050</xdr:colOff>
      <xdr:row>2</xdr:row>
      <xdr:rowOff>47625</xdr:rowOff>
    </xdr:from>
    <xdr:to>
      <xdr:col>13</xdr:col>
      <xdr:colOff>9525</xdr:colOff>
      <xdr:row>20</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15</xdr:row>
      <xdr:rowOff>66675</xdr:rowOff>
    </xdr:from>
    <xdr:to>
      <xdr:col>5</xdr:col>
      <xdr:colOff>657225</xdr:colOff>
      <xdr:row>36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704849</xdr:colOff>
      <xdr:row>0</xdr:row>
      <xdr:rowOff>142876</xdr:rowOff>
    </xdr:from>
    <xdr:to>
      <xdr:col>14</xdr:col>
      <xdr:colOff>657224</xdr:colOff>
      <xdr:row>23</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695326</xdr:colOff>
      <xdr:row>0</xdr:row>
      <xdr:rowOff>133350</xdr:rowOff>
    </xdr:from>
    <xdr:to>
      <xdr:col>19</xdr:col>
      <xdr:colOff>333376</xdr:colOff>
      <xdr:row>23</xdr:row>
      <xdr:rowOff>38100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tisfaction__ok.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isfaction par sexe"/>
      <sheetName val="Satisfaction par clage"/>
      <sheetName val="Satisfaction par classanci"/>
      <sheetName val="Satisfaction par niveaufor"/>
      <sheetName val="Satisfaction par qualifi"/>
      <sheetName val="Satisfaction par ar"/>
      <sheetName val="Satisfaction par geo"/>
      <sheetName val="Satisfaction par contrat"/>
      <sheetName val="Feuil1"/>
    </sheetNames>
    <sheetDataSet>
      <sheetData sheetId="0">
        <row r="5">
          <cell r="K5" t="str">
            <v>Motif d'insatisfaction parmi les insatisfaits :</v>
          </cell>
        </row>
        <row r="6">
          <cell r="K6" t="str">
            <v>Type de contrat</v>
          </cell>
        </row>
        <row r="7">
          <cell r="K7" t="str">
            <v>Durée de contrat*</v>
          </cell>
        </row>
        <row r="8">
          <cell r="K8" t="str">
            <v>Rémunération</v>
          </cell>
        </row>
        <row r="9">
          <cell r="K9" t="str">
            <v>Distance domicile-travail</v>
          </cell>
        </row>
        <row r="10">
          <cell r="K10" t="str">
            <v>Horaires de travail**</v>
          </cell>
        </row>
        <row r="11">
          <cell r="K11" t="str">
            <v>Conditions de travail</v>
          </cell>
        </row>
      </sheetData>
      <sheetData sheetId="1"/>
      <sheetData sheetId="2"/>
      <sheetData sheetId="3"/>
      <sheetData sheetId="4"/>
      <sheetData sheetId="5"/>
      <sheetData sheetId="6"/>
      <sheetData sheetId="7"/>
      <sheetData sheetId="8">
        <row r="18">
          <cell r="L18">
            <v>0.21</v>
          </cell>
        </row>
        <row r="19">
          <cell r="L19" t="str">
            <v>*</v>
          </cell>
        </row>
        <row r="20">
          <cell r="L20">
            <v>0.68</v>
          </cell>
        </row>
        <row r="21">
          <cell r="L21">
            <v>0.25</v>
          </cell>
        </row>
        <row r="22">
          <cell r="L22">
            <v>0.32</v>
          </cell>
        </row>
        <row r="23">
          <cell r="L23">
            <v>0.37</v>
          </cell>
        </row>
        <row r="28">
          <cell r="L28">
            <v>0.77</v>
          </cell>
        </row>
        <row r="29">
          <cell r="L29">
            <v>0.49</v>
          </cell>
        </row>
        <row r="30">
          <cell r="L30">
            <v>0.59</v>
          </cell>
        </row>
        <row r="31">
          <cell r="L31">
            <v>0.24</v>
          </cell>
        </row>
        <row r="32">
          <cell r="L32">
            <v>0.24</v>
          </cell>
        </row>
        <row r="33">
          <cell r="L33">
            <v>0.3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2"/>
  <sheetViews>
    <sheetView tabSelected="1" workbookViewId="0">
      <selection activeCell="A11" sqref="A11"/>
    </sheetView>
  </sheetViews>
  <sheetFormatPr baseColWidth="10" defaultRowHeight="15" x14ac:dyDescent="0.25"/>
  <sheetData>
    <row r="1" spans="1:13" x14ac:dyDescent="0.25">
      <c r="A1" s="173" t="s">
        <v>168</v>
      </c>
      <c r="B1" s="174"/>
      <c r="C1" s="174"/>
      <c r="D1" s="174"/>
      <c r="E1" s="174"/>
      <c r="F1" s="174"/>
      <c r="G1" s="174"/>
      <c r="H1" s="174"/>
      <c r="I1" s="174"/>
      <c r="J1" s="174"/>
      <c r="K1" s="174"/>
      <c r="L1" s="175"/>
    </row>
    <row r="2" spans="1:13" x14ac:dyDescent="0.25">
      <c r="A2" s="171" t="s">
        <v>74</v>
      </c>
      <c r="B2" s="171"/>
      <c r="C2" s="171"/>
      <c r="D2" s="171"/>
      <c r="E2" s="171"/>
      <c r="F2" s="171"/>
      <c r="G2" s="171"/>
      <c r="H2" s="171"/>
      <c r="I2" s="171"/>
      <c r="J2" s="171"/>
      <c r="K2" s="171"/>
      <c r="L2" s="171"/>
    </row>
    <row r="3" spans="1:13" ht="50.25" customHeight="1" x14ac:dyDescent="0.25">
      <c r="A3" s="176" t="s">
        <v>169</v>
      </c>
      <c r="B3" s="176"/>
      <c r="C3" s="176"/>
      <c r="D3" s="176"/>
      <c r="E3" s="176"/>
      <c r="F3" s="176"/>
      <c r="G3" s="176"/>
      <c r="H3" s="176"/>
      <c r="I3" s="176"/>
      <c r="J3" s="176"/>
      <c r="K3" s="176"/>
      <c r="L3" s="176"/>
    </row>
    <row r="4" spans="1:13" x14ac:dyDescent="0.25">
      <c r="A4" s="171" t="s">
        <v>75</v>
      </c>
      <c r="B4" s="171"/>
      <c r="C4" s="171"/>
      <c r="D4" s="171"/>
      <c r="E4" s="171"/>
      <c r="F4" s="171"/>
      <c r="G4" s="171"/>
      <c r="H4" s="171"/>
      <c r="I4" s="171"/>
      <c r="J4" s="171"/>
      <c r="K4" s="171"/>
      <c r="L4" s="171"/>
    </row>
    <row r="5" spans="1:13" ht="105.75" customHeight="1" x14ac:dyDescent="0.25">
      <c r="A5" s="177" t="s">
        <v>107</v>
      </c>
      <c r="B5" s="177"/>
      <c r="C5" s="177"/>
      <c r="D5" s="177"/>
      <c r="E5" s="177"/>
      <c r="F5" s="177"/>
      <c r="G5" s="177"/>
      <c r="H5" s="177"/>
      <c r="I5" s="177"/>
      <c r="J5" s="177"/>
      <c r="K5" s="177"/>
      <c r="L5" s="177"/>
      <c r="M5" s="53"/>
    </row>
    <row r="6" spans="1:13" x14ac:dyDescent="0.25">
      <c r="A6" s="171" t="s">
        <v>76</v>
      </c>
      <c r="B6" s="171"/>
      <c r="C6" s="171"/>
      <c r="D6" s="171"/>
      <c r="E6" s="171"/>
      <c r="F6" s="171"/>
      <c r="G6" s="171"/>
      <c r="H6" s="171"/>
      <c r="I6" s="171"/>
      <c r="J6" s="171"/>
      <c r="K6" s="171"/>
      <c r="L6" s="171"/>
    </row>
    <row r="7" spans="1:13" ht="212.25" customHeight="1" x14ac:dyDescent="0.25">
      <c r="A7" s="178" t="s">
        <v>108</v>
      </c>
      <c r="B7" s="178"/>
      <c r="C7" s="178"/>
      <c r="D7" s="178"/>
      <c r="E7" s="178"/>
      <c r="F7" s="178"/>
      <c r="G7" s="178"/>
      <c r="H7" s="178"/>
      <c r="I7" s="178"/>
      <c r="J7" s="178"/>
      <c r="K7" s="178"/>
      <c r="L7" s="178"/>
    </row>
    <row r="8" spans="1:13" x14ac:dyDescent="0.25">
      <c r="A8" s="41"/>
      <c r="B8" s="41"/>
      <c r="C8" s="41"/>
      <c r="D8" s="41"/>
      <c r="E8" s="41"/>
      <c r="F8" s="41"/>
      <c r="G8" s="41"/>
      <c r="H8" s="41"/>
      <c r="I8" s="41"/>
      <c r="J8" s="41"/>
      <c r="K8" s="41"/>
      <c r="L8" s="41"/>
    </row>
    <row r="9" spans="1:13" x14ac:dyDescent="0.25">
      <c r="A9" s="171" t="s">
        <v>77</v>
      </c>
      <c r="B9" s="171"/>
      <c r="C9" s="171"/>
      <c r="D9" s="171"/>
      <c r="E9" s="171"/>
      <c r="F9" s="171"/>
      <c r="G9" s="171"/>
      <c r="H9" s="171"/>
      <c r="I9" s="171"/>
      <c r="J9" s="171"/>
      <c r="K9" s="171"/>
      <c r="L9" s="171"/>
    </row>
    <row r="10" spans="1:13" ht="30" customHeight="1" x14ac:dyDescent="0.25">
      <c r="A10" s="179" t="s">
        <v>173</v>
      </c>
      <c r="B10" s="180"/>
      <c r="C10" s="180"/>
      <c r="D10" s="180"/>
      <c r="E10" s="180"/>
      <c r="F10" s="180"/>
      <c r="G10" s="180"/>
      <c r="H10" s="180"/>
      <c r="I10" s="180"/>
      <c r="J10" s="180"/>
      <c r="K10" s="180"/>
      <c r="L10" s="180"/>
    </row>
    <row r="11" spans="1:13" x14ac:dyDescent="0.25">
      <c r="A11" s="42"/>
      <c r="B11" s="43"/>
      <c r="C11" s="43"/>
      <c r="D11" s="43"/>
      <c r="E11" s="43"/>
      <c r="F11" s="43"/>
      <c r="G11" s="43"/>
      <c r="H11" s="43"/>
      <c r="I11" s="43"/>
      <c r="J11" s="43"/>
      <c r="K11" s="43"/>
      <c r="L11" s="43"/>
    </row>
    <row r="12" spans="1:13" x14ac:dyDescent="0.25">
      <c r="A12" s="171" t="s">
        <v>78</v>
      </c>
      <c r="B12" s="171"/>
      <c r="C12" s="171"/>
      <c r="D12" s="171"/>
      <c r="E12" s="171"/>
      <c r="F12" s="171"/>
      <c r="G12" s="171"/>
      <c r="H12" s="171"/>
      <c r="I12" s="171"/>
      <c r="J12" s="171"/>
      <c r="K12" s="171"/>
      <c r="L12" s="171"/>
    </row>
    <row r="13" spans="1:13" x14ac:dyDescent="0.25">
      <c r="A13" s="44"/>
      <c r="B13" s="44"/>
      <c r="C13" s="44"/>
      <c r="D13" s="44"/>
      <c r="E13" s="44"/>
      <c r="F13" s="44"/>
      <c r="G13" s="44"/>
      <c r="H13" s="44"/>
      <c r="I13" s="44"/>
      <c r="J13" s="44"/>
      <c r="K13" s="44"/>
      <c r="L13" s="44"/>
    </row>
    <row r="14" spans="1:13" x14ac:dyDescent="0.25">
      <c r="A14" s="170" t="s">
        <v>164</v>
      </c>
      <c r="B14" s="170"/>
      <c r="C14" s="170"/>
      <c r="D14" s="170"/>
      <c r="E14" s="170"/>
      <c r="F14" s="170"/>
      <c r="G14" s="170"/>
      <c r="H14" s="170"/>
      <c r="I14" s="170"/>
      <c r="J14" s="170"/>
      <c r="K14" s="170"/>
      <c r="L14" s="170"/>
    </row>
    <row r="15" spans="1:13" x14ac:dyDescent="0.25">
      <c r="A15" s="45"/>
      <c r="B15" s="45"/>
      <c r="C15" s="45"/>
      <c r="D15" s="45"/>
      <c r="E15" s="45"/>
      <c r="F15" s="45"/>
      <c r="G15" s="45"/>
      <c r="H15" s="45"/>
      <c r="I15" s="45"/>
      <c r="J15" s="45"/>
      <c r="K15" s="45"/>
      <c r="L15" s="45"/>
    </row>
    <row r="16" spans="1:13" x14ac:dyDescent="0.25">
      <c r="A16" s="170" t="s">
        <v>114</v>
      </c>
      <c r="B16" s="170"/>
      <c r="C16" s="170"/>
      <c r="D16" s="170"/>
      <c r="E16" s="170"/>
      <c r="F16" s="170"/>
      <c r="G16" s="170"/>
      <c r="H16" s="170"/>
      <c r="I16" s="170"/>
      <c r="J16" s="170"/>
      <c r="K16" s="170"/>
      <c r="L16" s="170"/>
    </row>
    <row r="17" spans="1:12" x14ac:dyDescent="0.25">
      <c r="A17" s="172"/>
      <c r="B17" s="172"/>
      <c r="C17" s="172"/>
      <c r="D17" s="172"/>
      <c r="E17" s="172"/>
      <c r="F17" s="172"/>
      <c r="G17" s="172"/>
      <c r="H17" s="172"/>
      <c r="I17" s="172"/>
      <c r="J17" s="172"/>
      <c r="K17" s="172"/>
      <c r="L17" s="172"/>
    </row>
    <row r="18" spans="1:12" x14ac:dyDescent="0.25">
      <c r="A18" s="170" t="s">
        <v>109</v>
      </c>
      <c r="B18" s="170"/>
      <c r="C18" s="170"/>
      <c r="D18" s="170"/>
      <c r="E18" s="170"/>
      <c r="F18" s="170"/>
      <c r="G18" s="170"/>
      <c r="H18" s="170"/>
      <c r="I18" s="170"/>
      <c r="J18" s="170"/>
      <c r="K18" s="170"/>
      <c r="L18" s="170"/>
    </row>
    <row r="19" spans="1:12" x14ac:dyDescent="0.25">
      <c r="A19" s="172"/>
      <c r="B19" s="172"/>
      <c r="C19" s="172"/>
      <c r="D19" s="172"/>
      <c r="E19" s="172"/>
      <c r="F19" s="172"/>
      <c r="G19" s="172"/>
      <c r="H19" s="172"/>
      <c r="I19" s="172"/>
      <c r="J19" s="172"/>
      <c r="K19" s="172"/>
      <c r="L19" s="172"/>
    </row>
    <row r="20" spans="1:12" x14ac:dyDescent="0.25">
      <c r="A20" s="170" t="s">
        <v>81</v>
      </c>
      <c r="B20" s="170"/>
      <c r="C20" s="170"/>
      <c r="D20" s="170"/>
      <c r="E20" s="170"/>
      <c r="F20" s="170"/>
      <c r="G20" s="170"/>
      <c r="H20" s="170"/>
      <c r="I20" s="170"/>
      <c r="J20" s="170"/>
      <c r="K20" s="170"/>
      <c r="L20" s="170"/>
    </row>
    <row r="21" spans="1:12" x14ac:dyDescent="0.25">
      <c r="A21" s="181"/>
      <c r="B21" s="172"/>
      <c r="C21" s="172"/>
      <c r="D21" s="172"/>
      <c r="E21" s="172"/>
      <c r="F21" s="172"/>
      <c r="G21" s="172"/>
      <c r="H21" s="172"/>
      <c r="I21" s="172"/>
      <c r="J21" s="172"/>
      <c r="K21" s="172"/>
      <c r="L21" s="172"/>
    </row>
    <row r="22" spans="1:12" x14ac:dyDescent="0.25">
      <c r="A22" s="170" t="s">
        <v>163</v>
      </c>
      <c r="B22" s="170"/>
      <c r="C22" s="170"/>
      <c r="D22" s="170"/>
      <c r="E22" s="170"/>
      <c r="F22" s="170"/>
      <c r="G22" s="170"/>
      <c r="H22" s="170"/>
      <c r="I22" s="170"/>
      <c r="J22" s="170"/>
      <c r="K22" s="170"/>
      <c r="L22" s="170"/>
    </row>
    <row r="23" spans="1:12" x14ac:dyDescent="0.25">
      <c r="A23" s="181"/>
      <c r="B23" s="172"/>
      <c r="C23" s="172"/>
      <c r="D23" s="172"/>
      <c r="E23" s="172"/>
      <c r="F23" s="172"/>
      <c r="G23" s="172"/>
      <c r="H23" s="172"/>
      <c r="I23" s="172"/>
      <c r="J23" s="172"/>
      <c r="K23" s="172"/>
      <c r="L23" s="172"/>
    </row>
    <row r="24" spans="1:12" x14ac:dyDescent="0.25">
      <c r="A24" s="170" t="s">
        <v>162</v>
      </c>
      <c r="B24" s="170"/>
      <c r="C24" s="170"/>
      <c r="D24" s="170"/>
      <c r="E24" s="170"/>
      <c r="F24" s="170"/>
      <c r="G24" s="170"/>
      <c r="H24" s="170"/>
      <c r="I24" s="170"/>
      <c r="J24" s="170"/>
      <c r="K24" s="170"/>
      <c r="L24" s="170"/>
    </row>
    <row r="25" spans="1:12" x14ac:dyDescent="0.25">
      <c r="A25" s="181"/>
      <c r="B25" s="182"/>
      <c r="C25" s="182"/>
      <c r="D25" s="182"/>
      <c r="E25" s="182"/>
      <c r="F25" s="182"/>
      <c r="G25" s="182"/>
      <c r="H25" s="182"/>
      <c r="I25" s="182"/>
      <c r="J25" s="182"/>
      <c r="K25" s="182"/>
      <c r="L25" s="182"/>
    </row>
    <row r="26" spans="1:12" x14ac:dyDescent="0.25">
      <c r="A26" s="170" t="s">
        <v>161</v>
      </c>
      <c r="B26" s="170"/>
      <c r="C26" s="170"/>
      <c r="D26" s="170"/>
      <c r="E26" s="170"/>
      <c r="F26" s="170"/>
      <c r="G26" s="170"/>
      <c r="H26" s="170"/>
      <c r="I26" s="170"/>
      <c r="J26" s="170"/>
      <c r="K26" s="170"/>
      <c r="L26" s="170"/>
    </row>
    <row r="27" spans="1:12" x14ac:dyDescent="0.25">
      <c r="A27" s="181"/>
      <c r="B27" s="182"/>
      <c r="C27" s="182"/>
      <c r="D27" s="182"/>
      <c r="E27" s="182"/>
      <c r="F27" s="182"/>
      <c r="G27" s="182"/>
      <c r="H27" s="182"/>
      <c r="I27" s="182"/>
      <c r="J27" s="182"/>
      <c r="K27" s="182"/>
      <c r="L27" s="182"/>
    </row>
    <row r="28" spans="1:12" x14ac:dyDescent="0.25">
      <c r="A28" s="170" t="s">
        <v>160</v>
      </c>
      <c r="B28" s="170"/>
      <c r="C28" s="170"/>
      <c r="D28" s="170"/>
      <c r="E28" s="170"/>
      <c r="F28" s="170"/>
      <c r="G28" s="170"/>
      <c r="H28" s="170"/>
      <c r="I28" s="170"/>
      <c r="J28" s="170"/>
      <c r="K28" s="170"/>
      <c r="L28" s="170"/>
    </row>
    <row r="29" spans="1:12" x14ac:dyDescent="0.25">
      <c r="A29" s="181"/>
      <c r="B29" s="182"/>
      <c r="C29" s="182"/>
      <c r="D29" s="182"/>
      <c r="E29" s="182"/>
      <c r="F29" s="182"/>
      <c r="G29" s="182"/>
      <c r="H29" s="182"/>
      <c r="I29" s="182"/>
      <c r="J29" s="182"/>
      <c r="K29" s="182"/>
      <c r="L29" s="182"/>
    </row>
    <row r="30" spans="1:12" x14ac:dyDescent="0.25">
      <c r="A30" s="170" t="s">
        <v>159</v>
      </c>
      <c r="B30" s="170"/>
      <c r="C30" s="170"/>
      <c r="D30" s="170"/>
      <c r="E30" s="170"/>
      <c r="F30" s="170"/>
      <c r="G30" s="170"/>
      <c r="H30" s="170"/>
      <c r="I30" s="170"/>
      <c r="J30" s="170"/>
      <c r="K30" s="170"/>
      <c r="L30" s="170"/>
    </row>
    <row r="31" spans="1:12" x14ac:dyDescent="0.25">
      <c r="A31" s="181"/>
      <c r="B31" s="182"/>
      <c r="C31" s="182"/>
      <c r="D31" s="182"/>
      <c r="E31" s="182"/>
      <c r="F31" s="182"/>
      <c r="G31" s="182"/>
      <c r="H31" s="182"/>
      <c r="I31" s="182"/>
      <c r="J31" s="182"/>
      <c r="K31" s="182"/>
      <c r="L31" s="182"/>
    </row>
    <row r="32" spans="1:12" x14ac:dyDescent="0.25">
      <c r="A32" s="170" t="s">
        <v>158</v>
      </c>
      <c r="B32" s="170"/>
      <c r="C32" s="170"/>
      <c r="D32" s="170"/>
      <c r="E32" s="170"/>
      <c r="F32" s="170"/>
      <c r="G32" s="170"/>
      <c r="H32" s="170"/>
      <c r="I32" s="170"/>
      <c r="J32" s="170"/>
      <c r="K32" s="170"/>
      <c r="L32" s="170"/>
    </row>
    <row r="33" spans="1:12" x14ac:dyDescent="0.25">
      <c r="A33" s="181"/>
      <c r="B33" s="182"/>
      <c r="C33" s="182"/>
      <c r="D33" s="182"/>
      <c r="E33" s="182"/>
      <c r="F33" s="182"/>
      <c r="G33" s="182"/>
      <c r="H33" s="182"/>
      <c r="I33" s="182"/>
      <c r="J33" s="182"/>
      <c r="K33" s="182"/>
      <c r="L33" s="182"/>
    </row>
    <row r="34" spans="1:12" x14ac:dyDescent="0.25">
      <c r="A34" s="170" t="s">
        <v>157</v>
      </c>
      <c r="B34" s="170"/>
      <c r="C34" s="170"/>
      <c r="D34" s="170"/>
      <c r="E34" s="170"/>
      <c r="F34" s="170"/>
      <c r="G34" s="170"/>
      <c r="H34" s="170"/>
      <c r="I34" s="170"/>
      <c r="J34" s="170"/>
      <c r="K34" s="170"/>
      <c r="L34" s="170"/>
    </row>
    <row r="35" spans="1:12" x14ac:dyDescent="0.25">
      <c r="A35" s="46"/>
      <c r="B35" s="46"/>
      <c r="C35" s="46"/>
      <c r="D35" s="46"/>
      <c r="E35" s="46"/>
      <c r="F35" s="46"/>
      <c r="G35" s="46"/>
      <c r="H35" s="46"/>
      <c r="I35" s="46"/>
      <c r="J35" s="46"/>
      <c r="K35" s="46"/>
      <c r="L35" s="46"/>
    </row>
    <row r="36" spans="1:12" ht="15" customHeight="1" x14ac:dyDescent="0.25">
      <c r="A36" s="170" t="s">
        <v>156</v>
      </c>
      <c r="B36" s="170"/>
      <c r="C36" s="170"/>
      <c r="D36" s="170"/>
      <c r="E36" s="170"/>
      <c r="F36" s="170"/>
      <c r="G36" s="170"/>
      <c r="H36" s="170"/>
      <c r="I36" s="170"/>
      <c r="J36" s="170"/>
      <c r="K36" s="170"/>
      <c r="L36" s="170"/>
    </row>
    <row r="37" spans="1:12" x14ac:dyDescent="0.25">
      <c r="A37" s="181"/>
      <c r="B37" s="182"/>
      <c r="C37" s="182"/>
      <c r="D37" s="182"/>
      <c r="E37" s="182"/>
      <c r="F37" s="182"/>
      <c r="G37" s="182"/>
      <c r="H37" s="182"/>
      <c r="I37" s="182"/>
      <c r="J37" s="182"/>
      <c r="K37" s="182"/>
      <c r="L37" s="182"/>
    </row>
    <row r="38" spans="1:12" x14ac:dyDescent="0.25">
      <c r="A38" s="47"/>
      <c r="B38" s="47"/>
      <c r="C38" s="47"/>
      <c r="D38" s="47"/>
      <c r="E38" s="47"/>
      <c r="F38" s="47"/>
      <c r="G38" s="47"/>
      <c r="H38" s="47"/>
      <c r="I38" s="47"/>
      <c r="J38" s="47"/>
      <c r="K38" s="47"/>
      <c r="L38" s="47"/>
    </row>
    <row r="39" spans="1:12" x14ac:dyDescent="0.25">
      <c r="A39" s="171" t="s">
        <v>79</v>
      </c>
      <c r="B39" s="171"/>
      <c r="C39" s="171"/>
      <c r="D39" s="171"/>
      <c r="E39" s="171"/>
      <c r="F39" s="171"/>
      <c r="G39" s="171"/>
      <c r="H39" s="171"/>
      <c r="I39" s="171"/>
      <c r="J39" s="171"/>
      <c r="K39" s="171"/>
      <c r="L39" s="171"/>
    </row>
    <row r="40" spans="1:12" x14ac:dyDescent="0.25">
      <c r="A40" s="48"/>
      <c r="B40" s="48"/>
      <c r="C40" s="49"/>
      <c r="D40" s="49"/>
      <c r="E40" s="49"/>
      <c r="F40" s="49"/>
      <c r="G40" s="49"/>
      <c r="H40" s="49"/>
      <c r="I40" s="49"/>
      <c r="J40" s="49"/>
      <c r="K40" s="49"/>
      <c r="L40" s="49"/>
    </row>
    <row r="41" spans="1:12" x14ac:dyDescent="0.25">
      <c r="A41" s="50" t="s">
        <v>80</v>
      </c>
      <c r="B41" s="50"/>
      <c r="C41" s="50"/>
      <c r="D41" s="50"/>
      <c r="E41" s="50"/>
      <c r="F41" s="50"/>
      <c r="G41" s="50"/>
      <c r="H41" s="50"/>
      <c r="I41" s="50"/>
      <c r="J41" s="50"/>
      <c r="K41" s="50"/>
      <c r="L41" s="50"/>
    </row>
    <row r="42" spans="1:12" x14ac:dyDescent="0.25">
      <c r="A42" s="51"/>
      <c r="B42" s="51"/>
      <c r="C42" s="51"/>
      <c r="D42" s="51"/>
      <c r="E42" s="51"/>
      <c r="F42" s="51"/>
      <c r="G42" s="51"/>
      <c r="H42" s="51"/>
      <c r="I42" s="51"/>
      <c r="J42" s="51"/>
      <c r="K42" s="51"/>
      <c r="L42" s="51"/>
    </row>
  </sheetData>
  <mergeCells count="33">
    <mergeCell ref="A20:L20"/>
    <mergeCell ref="A21:L21"/>
    <mergeCell ref="A27:L27"/>
    <mergeCell ref="A23:L23"/>
    <mergeCell ref="A24:L24"/>
    <mergeCell ref="A25:L25"/>
    <mergeCell ref="A26:L26"/>
    <mergeCell ref="A22:L22"/>
    <mergeCell ref="A37:L37"/>
    <mergeCell ref="A39:L39"/>
    <mergeCell ref="A36:L36"/>
    <mergeCell ref="A29:L29"/>
    <mergeCell ref="A30:L30"/>
    <mergeCell ref="A31:L31"/>
    <mergeCell ref="A32:L32"/>
    <mergeCell ref="A33:L33"/>
    <mergeCell ref="A34:L34"/>
    <mergeCell ref="A28:L28"/>
    <mergeCell ref="A6:L6"/>
    <mergeCell ref="A18:L18"/>
    <mergeCell ref="A19:L19"/>
    <mergeCell ref="A1:L1"/>
    <mergeCell ref="A2:L2"/>
    <mergeCell ref="A3:L3"/>
    <mergeCell ref="A4:L4"/>
    <mergeCell ref="A5:L5"/>
    <mergeCell ref="A7:L7"/>
    <mergeCell ref="A9:L9"/>
    <mergeCell ref="A10:L10"/>
    <mergeCell ref="A12:L12"/>
    <mergeCell ref="A14:L14"/>
    <mergeCell ref="A16:L16"/>
    <mergeCell ref="A17:L17"/>
  </mergeCells>
  <hyperlinks>
    <hyperlink ref="A41" r:id="rId1" display="mailto:DARES.communication@dares.travail.gouv.fr"/>
    <hyperlink ref="A16:L16" location="'Tableau 1'!A1" display="Tableau 1 : Répartition des sorties et taux de sortie, par motif (mois de septembre)"/>
    <hyperlink ref="A20:L20" location="'Tableau 2'!A1" display="Tableau 2 : Taux de sortie en emploi selon les caractéristiques des sortants (mois de septembre)"/>
    <hyperlink ref="A22:L22" location="'Tableau 3'!A1" display="Tableau 3 : Sorties en emploi par type de contrat et temps de travail, situation trois mois après la sortie (mois de septembre"/>
    <hyperlink ref="A24:L24" location="'Tableau 4'!A1" display="Tableau 4 : Emplois par type de contrat et temps de travail selon les caractéristiques des sortants en septembre 2017"/>
    <hyperlink ref="A26:L26" location="'Tableau 5'!A1" display="Tableau 5 : Temps de travail selon le sexe des sortants en emploi en septembre 2017"/>
    <hyperlink ref="A28:L28" location="'Tableau 6'!A1" display="Tableau 6 : Type d’employeur des sortants en emploi en septembre 2017 "/>
    <hyperlink ref="A30:L30" location="'Tableau 7'!A1" display="Tableau 7 : Sorties en emploi par type d’employeur selon les caractéristiques des sortants en septembre 2017"/>
    <hyperlink ref="A32:L32" location="'Tableau 8'!A1" display="Tableau 8 : Canaux ayant conduit au recrutement des sortants en emploi en septembre 2017"/>
    <hyperlink ref="A34:L34" location="'Tableau 9'!A1" display="Graphique 2 : Raisons évoquées pour expliquer le maintien des recherches d’emploi des sortants de septembre 2017"/>
    <hyperlink ref="A14:L14" location="'Graphique 2'!A1" display="Graphique 2 - Taux de sortie et de sortie en emploi entre 2007 et 2017 (mois de septembre)"/>
    <hyperlink ref="A18:L18" location="'Tableau 1 comp'!A1" display="Tableau 1 (complément) : Répartition des sorties par motif (mois de septembre)"/>
    <hyperlink ref="A36:L36" location="'Graphique 2'!A1" display="Graphique 2 : Raisons évoquées pour expliquer le maintien des recherches d’emploi des sortants de septembre 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E5" sqref="E5:F11"/>
    </sheetView>
  </sheetViews>
  <sheetFormatPr baseColWidth="10" defaultRowHeight="15" x14ac:dyDescent="0.25"/>
  <cols>
    <col min="1" max="1" width="49.7109375" bestFit="1" customWidth="1"/>
    <col min="5" max="6" width="19.7109375" bestFit="1" customWidth="1"/>
  </cols>
  <sheetData>
    <row r="1" spans="1:10" x14ac:dyDescent="0.25">
      <c r="A1" t="s">
        <v>167</v>
      </c>
    </row>
    <row r="2" spans="1:10" x14ac:dyDescent="0.25">
      <c r="A2" t="s">
        <v>48</v>
      </c>
      <c r="B2" s="83">
        <v>2010</v>
      </c>
      <c r="C2" s="104">
        <v>2017</v>
      </c>
      <c r="D2" s="104">
        <v>2018</v>
      </c>
      <c r="E2" s="98" t="s">
        <v>141</v>
      </c>
      <c r="F2" s="99" t="s">
        <v>142</v>
      </c>
    </row>
    <row r="3" spans="1:10" x14ac:dyDescent="0.25">
      <c r="B3" s="100"/>
      <c r="C3" s="101"/>
      <c r="D3" s="101"/>
      <c r="E3" s="109" t="s">
        <v>49</v>
      </c>
      <c r="F3" s="102" t="s">
        <v>49</v>
      </c>
    </row>
    <row r="4" spans="1:10" x14ac:dyDescent="0.25">
      <c r="A4" s="9" t="s">
        <v>50</v>
      </c>
      <c r="B4" s="83">
        <v>31.597771634541953</v>
      </c>
      <c r="C4" s="103">
        <v>42.345499986634948</v>
      </c>
      <c r="D4" s="103">
        <v>41.657093917169099</v>
      </c>
      <c r="E4" s="84">
        <f t="shared" ref="E4:E11" si="0">ROUND(D4,0)-ROUND(B4,0)</f>
        <v>10</v>
      </c>
      <c r="F4" s="85">
        <f t="shared" ref="F4:F11" si="1">ROUND(D4,0)-ROUND(C4,0)</f>
        <v>0</v>
      </c>
      <c r="G4" s="34"/>
      <c r="H4" s="81"/>
      <c r="I4" s="81"/>
      <c r="J4" s="81"/>
    </row>
    <row r="5" spans="1:10" x14ac:dyDescent="0.25">
      <c r="A5" s="8" t="s">
        <v>51</v>
      </c>
      <c r="B5" s="82">
        <v>14.044315300730062</v>
      </c>
      <c r="C5" s="105">
        <v>14.676432065435302</v>
      </c>
      <c r="D5" s="105">
        <v>15.473800120990491</v>
      </c>
      <c r="E5" s="85">
        <f t="shared" si="0"/>
        <v>1</v>
      </c>
      <c r="F5" s="85">
        <f t="shared" si="1"/>
        <v>0</v>
      </c>
      <c r="G5" s="34"/>
      <c r="H5" s="81"/>
      <c r="I5" s="81"/>
      <c r="J5" s="81"/>
    </row>
    <row r="6" spans="1:10" x14ac:dyDescent="0.25">
      <c r="A6" s="8" t="s">
        <v>52</v>
      </c>
      <c r="B6" s="82">
        <v>12.063643583712619</v>
      </c>
      <c r="C6" s="105">
        <v>8.6525687631979888</v>
      </c>
      <c r="D6" s="105">
        <v>9.3561674562768928</v>
      </c>
      <c r="E6" s="85">
        <f t="shared" si="0"/>
        <v>-3</v>
      </c>
      <c r="F6" s="85">
        <f t="shared" si="1"/>
        <v>0</v>
      </c>
      <c r="G6" s="34"/>
      <c r="H6" s="81"/>
      <c r="I6" s="81"/>
      <c r="J6" s="81"/>
    </row>
    <row r="7" spans="1:10" x14ac:dyDescent="0.25">
      <c r="A7" s="8" t="s">
        <v>53</v>
      </c>
      <c r="B7" s="82">
        <v>6.4484757308244491</v>
      </c>
      <c r="C7" s="105">
        <v>3.7538758653871858</v>
      </c>
      <c r="D7" s="105">
        <v>3.9103378897355205</v>
      </c>
      <c r="E7" s="85">
        <f t="shared" si="0"/>
        <v>-2</v>
      </c>
      <c r="F7" s="85">
        <f t="shared" si="1"/>
        <v>0</v>
      </c>
      <c r="G7" s="34"/>
      <c r="H7" s="81"/>
      <c r="I7" s="81"/>
      <c r="J7" s="81"/>
    </row>
    <row r="8" spans="1:10" x14ac:dyDescent="0.25">
      <c r="A8" s="8" t="s">
        <v>54</v>
      </c>
      <c r="B8" s="82">
        <v>6.7889925772062183</v>
      </c>
      <c r="C8" s="105">
        <v>6.8555371414824515</v>
      </c>
      <c r="D8" s="105">
        <v>6.6473059224165478</v>
      </c>
      <c r="E8" s="85">
        <f t="shared" si="0"/>
        <v>0</v>
      </c>
      <c r="F8" s="85">
        <f t="shared" si="1"/>
        <v>0</v>
      </c>
      <c r="G8" s="34"/>
      <c r="H8" s="81"/>
      <c r="I8" s="81"/>
      <c r="J8" s="81"/>
    </row>
    <row r="9" spans="1:10" x14ac:dyDescent="0.25">
      <c r="A9" s="8" t="s">
        <v>55</v>
      </c>
      <c r="B9" s="82">
        <v>21.914729510950913</v>
      </c>
      <c r="C9" s="105">
        <v>18.244567105931413</v>
      </c>
      <c r="D9" s="105">
        <v>16.377456344863681</v>
      </c>
      <c r="E9" s="85">
        <f t="shared" si="0"/>
        <v>-6</v>
      </c>
      <c r="F9" s="85">
        <f t="shared" si="1"/>
        <v>-2</v>
      </c>
      <c r="G9" s="34"/>
      <c r="H9" s="81"/>
      <c r="I9" s="81"/>
      <c r="J9" s="81"/>
    </row>
    <row r="10" spans="1:10" x14ac:dyDescent="0.25">
      <c r="A10" s="8" t="s">
        <v>56</v>
      </c>
      <c r="B10" s="82">
        <v>5.7987139933408685</v>
      </c>
      <c r="C10" s="105">
        <v>4.5785998770415119</v>
      </c>
      <c r="D10" s="105">
        <v>5.7727757801507629</v>
      </c>
      <c r="E10" s="85">
        <f t="shared" si="0"/>
        <v>0</v>
      </c>
      <c r="F10" s="85">
        <f t="shared" si="1"/>
        <v>1</v>
      </c>
      <c r="G10" s="34"/>
      <c r="H10" s="81"/>
      <c r="I10" s="81"/>
      <c r="J10" s="81"/>
    </row>
    <row r="11" spans="1:10" x14ac:dyDescent="0.25">
      <c r="A11" s="8" t="s">
        <v>57</v>
      </c>
      <c r="B11" s="82">
        <v>1.3434183798148884</v>
      </c>
      <c r="C11" s="105">
        <v>0.8929920344283766</v>
      </c>
      <c r="D11" s="105">
        <v>0.80523589747075497</v>
      </c>
      <c r="E11" s="85">
        <f t="shared" si="0"/>
        <v>0</v>
      </c>
      <c r="F11" s="85">
        <f t="shared" si="1"/>
        <v>0</v>
      </c>
      <c r="G11" s="34"/>
      <c r="H11" s="81"/>
      <c r="I11" s="81"/>
      <c r="J11" s="81"/>
    </row>
    <row r="12" spans="1:10" x14ac:dyDescent="0.25">
      <c r="A12" s="10" t="s">
        <v>58</v>
      </c>
      <c r="B12" s="86">
        <v>100</v>
      </c>
      <c r="C12" s="107">
        <v>100</v>
      </c>
      <c r="D12" s="107">
        <v>100</v>
      </c>
      <c r="E12" s="87"/>
      <c r="F12" s="87"/>
      <c r="G12" s="34"/>
      <c r="H12" s="81"/>
      <c r="I12" s="81"/>
      <c r="J12" s="81"/>
    </row>
    <row r="13" spans="1:10" x14ac:dyDescent="0.25">
      <c r="A13" t="s">
        <v>97</v>
      </c>
    </row>
    <row r="14" spans="1:10" x14ac:dyDescent="0.25">
      <c r="A14" t="s">
        <v>98</v>
      </c>
    </row>
    <row r="15" spans="1:10" x14ac:dyDescent="0.25">
      <c r="A15" t="s">
        <v>96</v>
      </c>
    </row>
    <row r="16" spans="1:10" x14ac:dyDescent="0.25">
      <c r="A16" s="34"/>
    </row>
    <row r="17" spans="1:1" x14ac:dyDescent="0.25">
      <c r="A17" s="34"/>
    </row>
    <row r="18" spans="1:1" x14ac:dyDescent="0.25">
      <c r="A18" s="34"/>
    </row>
    <row r="19" spans="1:1" x14ac:dyDescent="0.25">
      <c r="A19" s="34"/>
    </row>
    <row r="20" spans="1:1" x14ac:dyDescent="0.25">
      <c r="A20" s="3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workbookViewId="0">
      <selection activeCell="A2" sqref="A2"/>
    </sheetView>
  </sheetViews>
  <sheetFormatPr baseColWidth="10" defaultRowHeight="15" x14ac:dyDescent="0.25"/>
  <cols>
    <col min="1" max="1" width="40.7109375" bestFit="1" customWidth="1"/>
    <col min="2" max="2" width="16.7109375" bestFit="1" customWidth="1"/>
    <col min="3" max="3" width="19.140625" bestFit="1" customWidth="1"/>
    <col min="4" max="4" width="13.5703125" bestFit="1" customWidth="1"/>
    <col min="5" max="6" width="12.5703125" bestFit="1" customWidth="1"/>
    <col min="7" max="7" width="40.7109375" bestFit="1" customWidth="1"/>
    <col min="8" max="8" width="13.28515625" bestFit="1" customWidth="1"/>
    <col min="9" max="9" width="12.5703125" bestFit="1" customWidth="1"/>
  </cols>
  <sheetData>
    <row r="1" spans="1:31" x14ac:dyDescent="0.25">
      <c r="A1" t="s">
        <v>158</v>
      </c>
    </row>
    <row r="2" spans="1:31" x14ac:dyDescent="0.25">
      <c r="B2" s="9" t="s">
        <v>60</v>
      </c>
      <c r="C2" s="11" t="s">
        <v>61</v>
      </c>
      <c r="D2" s="11" t="s">
        <v>62</v>
      </c>
      <c r="E2" s="11" t="s">
        <v>63</v>
      </c>
      <c r="F2" s="11" t="s">
        <v>59</v>
      </c>
      <c r="G2" s="11" t="s">
        <v>64</v>
      </c>
      <c r="H2" s="11" t="s">
        <v>36</v>
      </c>
      <c r="I2" s="6" t="s">
        <v>37</v>
      </c>
    </row>
    <row r="3" spans="1:31" x14ac:dyDescent="0.25">
      <c r="A3" s="13" t="s">
        <v>13</v>
      </c>
      <c r="B3" s="83">
        <v>41.657093917169099</v>
      </c>
      <c r="C3" s="103">
        <v>15.473800120990491</v>
      </c>
      <c r="D3" s="103">
        <v>9.3561674562768928</v>
      </c>
      <c r="E3" s="103">
        <v>3.9103378897355205</v>
      </c>
      <c r="F3" s="103">
        <v>6.6473059224165478</v>
      </c>
      <c r="G3" s="103">
        <v>16.377456344863681</v>
      </c>
      <c r="H3" s="103">
        <v>5.7727757801507629</v>
      </c>
      <c r="I3" s="104">
        <v>0.80523589747075497</v>
      </c>
    </row>
    <row r="4" spans="1:31" x14ac:dyDescent="0.25">
      <c r="A4" s="8" t="s">
        <v>14</v>
      </c>
      <c r="B4" s="83"/>
      <c r="C4" s="103"/>
      <c r="D4" s="103"/>
      <c r="E4" s="103"/>
      <c r="F4" s="103"/>
      <c r="G4" s="103"/>
      <c r="H4" s="103"/>
      <c r="I4" s="104"/>
      <c r="X4" s="34"/>
      <c r="Y4" s="34"/>
    </row>
    <row r="5" spans="1:31" x14ac:dyDescent="0.25">
      <c r="A5" s="8" t="s">
        <v>40</v>
      </c>
      <c r="B5" s="82">
        <v>43.61274509803922</v>
      </c>
      <c r="C5" s="105">
        <v>21.495574618736384</v>
      </c>
      <c r="D5" s="105">
        <v>9.9658224400871447</v>
      </c>
      <c r="E5" s="105">
        <v>1.1397331154684096</v>
      </c>
      <c r="F5" s="105">
        <v>4.8117374727668842</v>
      </c>
      <c r="G5" s="105">
        <v>11.203022875816995</v>
      </c>
      <c r="H5" s="105">
        <v>7.1105664488017428</v>
      </c>
      <c r="I5" s="106">
        <v>0.66096922657952062</v>
      </c>
      <c r="X5" s="34"/>
      <c r="Y5" s="34"/>
      <c r="Z5" s="34"/>
    </row>
    <row r="6" spans="1:31" x14ac:dyDescent="0.25">
      <c r="A6" s="8" t="s">
        <v>41</v>
      </c>
      <c r="B6" s="82">
        <v>39.70751503142008</v>
      </c>
      <c r="C6" s="105">
        <v>9.4715590602478326</v>
      </c>
      <c r="D6" s="105">
        <v>8.7484222098562689</v>
      </c>
      <c r="E6" s="105">
        <v>6.6719350154046602</v>
      </c>
      <c r="F6" s="105">
        <v>8.476906581251102</v>
      </c>
      <c r="G6" s="105">
        <v>21.535104982423757</v>
      </c>
      <c r="H6" s="105">
        <v>4.4393789275098738</v>
      </c>
      <c r="I6" s="106">
        <v>0.94902964209611973</v>
      </c>
      <c r="X6" s="34"/>
      <c r="Y6" s="34"/>
      <c r="Z6" s="34"/>
      <c r="AA6" s="34"/>
    </row>
    <row r="7" spans="1:31" x14ac:dyDescent="0.25">
      <c r="A7" s="9" t="s">
        <v>42</v>
      </c>
      <c r="B7" s="83"/>
      <c r="C7" s="103"/>
      <c r="D7" s="103"/>
      <c r="E7" s="103"/>
      <c r="F7" s="103"/>
      <c r="G7" s="103"/>
      <c r="H7" s="103"/>
      <c r="I7" s="104"/>
      <c r="X7" s="34"/>
      <c r="Y7" s="34"/>
      <c r="Z7" s="34"/>
      <c r="AA7" s="34"/>
    </row>
    <row r="8" spans="1:31" x14ac:dyDescent="0.25">
      <c r="A8" s="8" t="s">
        <v>17</v>
      </c>
      <c r="B8" s="82">
        <v>44.207473893625874</v>
      </c>
      <c r="C8" s="105">
        <v>20.216144720620292</v>
      </c>
      <c r="D8" s="105">
        <v>10.930208823777551</v>
      </c>
      <c r="E8" s="105">
        <v>2.061634720320924</v>
      </c>
      <c r="F8" s="105">
        <v>5.625464362792191</v>
      </c>
      <c r="G8" s="105">
        <v>13.761195735890855</v>
      </c>
      <c r="H8" s="105">
        <v>2.1279450466608063</v>
      </c>
      <c r="I8" s="106">
        <v>1.0698129485438399</v>
      </c>
      <c r="X8" s="34"/>
      <c r="Y8" s="34"/>
      <c r="Z8" s="34"/>
      <c r="AA8" s="34"/>
    </row>
    <row r="9" spans="1:31" x14ac:dyDescent="0.25">
      <c r="A9" s="8" t="s">
        <v>18</v>
      </c>
      <c r="B9" s="82">
        <v>40.685979746808499</v>
      </c>
      <c r="C9" s="105">
        <v>14.756520027032636</v>
      </c>
      <c r="D9" s="105">
        <v>8.9387029656078898</v>
      </c>
      <c r="E9" s="105">
        <v>3.8651294959051943</v>
      </c>
      <c r="F9" s="105">
        <v>6.6355543020737446</v>
      </c>
      <c r="G9" s="105">
        <v>17.429717806950791</v>
      </c>
      <c r="H9" s="105">
        <v>6.97777257464573</v>
      </c>
      <c r="I9" s="106">
        <v>0.71078623464115231</v>
      </c>
      <c r="X9" s="34"/>
      <c r="Y9" s="34"/>
      <c r="Z9" s="34"/>
      <c r="AA9" s="34"/>
    </row>
    <row r="10" spans="1:31" x14ac:dyDescent="0.25">
      <c r="A10" s="10" t="s">
        <v>19</v>
      </c>
      <c r="B10" s="82">
        <v>41.505680952816107</v>
      </c>
      <c r="C10" s="105">
        <v>8.9639038654847862</v>
      </c>
      <c r="D10" s="105">
        <v>8.2222120685978854</v>
      </c>
      <c r="E10" s="105">
        <v>8.3074111304029952</v>
      </c>
      <c r="F10" s="105">
        <v>9.0019494958725517</v>
      </c>
      <c r="G10" s="105">
        <v>16.210728319473635</v>
      </c>
      <c r="H10" s="105">
        <v>7.0343294038807151</v>
      </c>
      <c r="I10" s="106">
        <v>0.75362362545310546</v>
      </c>
      <c r="X10" s="34"/>
      <c r="Y10" s="34"/>
      <c r="Z10" s="34"/>
      <c r="AA10" s="34"/>
    </row>
    <row r="11" spans="1:31" x14ac:dyDescent="0.25">
      <c r="A11" s="8" t="s">
        <v>65</v>
      </c>
      <c r="B11" s="82"/>
      <c r="C11" s="105"/>
      <c r="D11" s="105"/>
      <c r="E11" s="105"/>
      <c r="F11" s="105"/>
      <c r="G11" s="105"/>
      <c r="H11" s="105"/>
      <c r="I11" s="106"/>
      <c r="X11" s="34"/>
      <c r="Y11" s="34"/>
      <c r="Z11" s="34"/>
      <c r="AA11" s="34"/>
    </row>
    <row r="12" spans="1:31" x14ac:dyDescent="0.25">
      <c r="A12" s="8" t="s">
        <v>44</v>
      </c>
      <c r="B12" s="82">
        <v>42.068839444270345</v>
      </c>
      <c r="C12" s="105">
        <v>16.479065173831707</v>
      </c>
      <c r="D12" s="105">
        <v>9.812493471221142</v>
      </c>
      <c r="E12" s="105">
        <v>3.6434337103406356</v>
      </c>
      <c r="F12" s="105">
        <v>6.6170954293799795</v>
      </c>
      <c r="G12" s="105">
        <v>15.534410225729561</v>
      </c>
      <c r="H12" s="105">
        <v>5.0815266421659402</v>
      </c>
      <c r="I12" s="106">
        <v>0.76300336647578892</v>
      </c>
      <c r="X12" s="34"/>
      <c r="Y12" s="34"/>
      <c r="Z12" s="34"/>
      <c r="AA12" s="34"/>
    </row>
    <row r="13" spans="1:31" x14ac:dyDescent="0.25">
      <c r="A13" s="8" t="s">
        <v>21</v>
      </c>
      <c r="B13" s="82">
        <v>40.619544578416978</v>
      </c>
      <c r="C13" s="105">
        <v>12.942232914516383</v>
      </c>
      <c r="D13" s="105">
        <v>8.2069748088061569</v>
      </c>
      <c r="E13" s="105">
        <v>4.5824226017667797</v>
      </c>
      <c r="F13" s="105">
        <v>6.7234110225223711</v>
      </c>
      <c r="G13" s="105">
        <v>18.500365886905076</v>
      </c>
      <c r="H13" s="105">
        <v>7.513511509893295</v>
      </c>
      <c r="I13" s="106">
        <v>0.91158091840004596</v>
      </c>
      <c r="X13" s="34"/>
      <c r="Y13" s="34"/>
      <c r="Z13" s="34"/>
      <c r="AA13" s="34"/>
      <c r="AB13" s="34"/>
      <c r="AC13" s="34"/>
      <c r="AD13" s="34"/>
      <c r="AE13" s="34"/>
    </row>
    <row r="14" spans="1:31" x14ac:dyDescent="0.25">
      <c r="A14" s="9" t="s">
        <v>45</v>
      </c>
      <c r="B14" s="83"/>
      <c r="C14" s="103"/>
      <c r="D14" s="103"/>
      <c r="E14" s="103"/>
      <c r="F14" s="103"/>
      <c r="G14" s="103"/>
      <c r="H14" s="103"/>
      <c r="I14" s="104"/>
      <c r="X14" s="34"/>
      <c r="Y14" s="34"/>
      <c r="Z14" s="34"/>
      <c r="AA14" s="34"/>
      <c r="AB14" s="34"/>
      <c r="AC14" s="34"/>
      <c r="AD14" s="34"/>
      <c r="AE14" s="34"/>
    </row>
    <row r="15" spans="1:31" x14ac:dyDescent="0.25">
      <c r="A15" s="8" t="s">
        <v>22</v>
      </c>
      <c r="B15" s="82">
        <v>34.093305309582057</v>
      </c>
      <c r="C15" s="105">
        <v>20.953152097761542</v>
      </c>
      <c r="D15" s="105">
        <v>10.197008502834917</v>
      </c>
      <c r="E15" s="105">
        <v>9.0169865279261288</v>
      </c>
      <c r="F15" s="105">
        <v>7.5198597281083579</v>
      </c>
      <c r="G15" s="105">
        <v>11.504821846275176</v>
      </c>
      <c r="H15" s="105">
        <v>4.9286581140627934</v>
      </c>
      <c r="I15" s="106">
        <v>1.7862461572622477</v>
      </c>
    </row>
    <row r="16" spans="1:31" x14ac:dyDescent="0.25">
      <c r="A16" s="8" t="s">
        <v>46</v>
      </c>
      <c r="B16" s="82">
        <v>37.383283805069745</v>
      </c>
      <c r="C16" s="105">
        <v>20.91429299496723</v>
      </c>
      <c r="D16" s="105">
        <v>12.010073037013164</v>
      </c>
      <c r="E16" s="105">
        <v>5.4909418864210116</v>
      </c>
      <c r="F16" s="105">
        <v>5.3556603997486736</v>
      </c>
      <c r="G16" s="105">
        <v>13.937740536853898</v>
      </c>
      <c r="H16" s="105">
        <v>3.8016596027995648</v>
      </c>
      <c r="I16" s="106">
        <v>1.1063841494566879</v>
      </c>
    </row>
    <row r="17" spans="1:31" x14ac:dyDescent="0.25">
      <c r="A17" s="8" t="s">
        <v>24</v>
      </c>
      <c r="B17" s="82">
        <v>41.355599987405142</v>
      </c>
      <c r="C17" s="105">
        <v>18.359231503930644</v>
      </c>
      <c r="D17" s="105">
        <v>11.664042738541305</v>
      </c>
      <c r="E17" s="105">
        <v>3.239987090273623</v>
      </c>
      <c r="F17" s="105">
        <v>6.0947946513849089</v>
      </c>
      <c r="G17" s="105">
        <v>13.867460142531773</v>
      </c>
      <c r="H17" s="105">
        <v>4.6600963506407629</v>
      </c>
      <c r="I17" s="106">
        <v>0.75883542198012111</v>
      </c>
    </row>
    <row r="18" spans="1:31" x14ac:dyDescent="0.25">
      <c r="A18" s="10" t="s">
        <v>25</v>
      </c>
      <c r="B18" s="86">
        <v>46.800764192139738</v>
      </c>
      <c r="C18" s="107">
        <v>8.1008915574963609</v>
      </c>
      <c r="D18" s="107">
        <v>5.7032114264919942</v>
      </c>
      <c r="E18" s="107">
        <v>2.078793668122271</v>
      </c>
      <c r="F18" s="107">
        <v>7.7417667394468701</v>
      </c>
      <c r="G18" s="107">
        <v>20.984261280931587</v>
      </c>
      <c r="H18" s="107">
        <v>8.1909479621542935</v>
      </c>
      <c r="I18" s="108">
        <v>0.39902756550218343</v>
      </c>
      <c r="X18" s="34"/>
      <c r="Y18" s="34"/>
      <c r="Z18" s="34"/>
      <c r="AA18" s="34"/>
      <c r="AB18" s="34"/>
      <c r="AC18" s="34"/>
      <c r="AD18" s="34"/>
      <c r="AE18" s="34"/>
    </row>
    <row r="19" spans="1:31" x14ac:dyDescent="0.25">
      <c r="A19" t="s">
        <v>143</v>
      </c>
      <c r="X19" s="34"/>
      <c r="Y19" s="34"/>
      <c r="Z19" s="34"/>
      <c r="AA19" s="34"/>
      <c r="AB19" s="34"/>
      <c r="AC19" s="34"/>
      <c r="AD19" s="34"/>
      <c r="AE19" s="34"/>
    </row>
    <row r="20" spans="1:31" x14ac:dyDescent="0.25">
      <c r="A20" t="s">
        <v>92</v>
      </c>
      <c r="X20" s="34"/>
      <c r="Y20" s="34"/>
      <c r="Z20" s="34"/>
      <c r="AA20" s="34"/>
      <c r="AB20" s="34"/>
      <c r="AC20" s="34"/>
      <c r="AD20" s="34"/>
      <c r="AE20" s="34"/>
    </row>
    <row r="21" spans="1:31" x14ac:dyDescent="0.25">
      <c r="X21" s="34"/>
      <c r="Y21" s="34"/>
      <c r="Z21" s="34"/>
      <c r="AA21" s="34"/>
      <c r="AB21" s="34"/>
      <c r="AC21" s="34"/>
      <c r="AD21" s="34"/>
      <c r="AE21" s="34"/>
    </row>
    <row r="22" spans="1:31" x14ac:dyDescent="0.25">
      <c r="A22" s="34"/>
    </row>
    <row r="23" spans="1:31" x14ac:dyDescent="0.25">
      <c r="A23" s="34"/>
    </row>
    <row r="24" spans="1:31" x14ac:dyDescent="0.25">
      <c r="A24" s="34"/>
    </row>
    <row r="25" spans="1:31" x14ac:dyDescent="0.25">
      <c r="A25" s="34"/>
    </row>
    <row r="26" spans="1:31" x14ac:dyDescent="0.25">
      <c r="A26" s="34"/>
      <c r="B26" s="34"/>
      <c r="C26" s="34"/>
      <c r="D26" s="34"/>
      <c r="E26" s="34"/>
    </row>
    <row r="27" spans="1:31" x14ac:dyDescent="0.25">
      <c r="A27" s="34"/>
      <c r="B27" s="34"/>
      <c r="C27" s="34"/>
      <c r="D27" s="34"/>
      <c r="E27" s="34"/>
    </row>
    <row r="28" spans="1:31" x14ac:dyDescent="0.25">
      <c r="A28" s="34"/>
      <c r="B28" s="34"/>
      <c r="C28" s="34"/>
      <c r="D28" s="34"/>
      <c r="E28" s="34"/>
    </row>
    <row r="29" spans="1:31" x14ac:dyDescent="0.25">
      <c r="A29" s="34"/>
      <c r="B29" s="34"/>
      <c r="C29" s="34"/>
      <c r="D29" s="34"/>
      <c r="E29" s="34"/>
    </row>
    <row r="30" spans="1:31" x14ac:dyDescent="0.25">
      <c r="A30" s="34"/>
    </row>
    <row r="31" spans="1:31" x14ac:dyDescent="0.25">
      <c r="A31" s="34"/>
    </row>
    <row r="32" spans="1:31" x14ac:dyDescent="0.25">
      <c r="A32" s="34"/>
    </row>
    <row r="33" spans="1:1" x14ac:dyDescent="0.25">
      <c r="A33" s="3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A24" sqref="A24"/>
    </sheetView>
  </sheetViews>
  <sheetFormatPr baseColWidth="10" defaultRowHeight="15" x14ac:dyDescent="0.25"/>
  <cols>
    <col min="1" max="1" width="42" bestFit="1" customWidth="1"/>
    <col min="2" max="2" width="21.85546875" customWidth="1"/>
    <col min="3" max="3" width="14.42578125" customWidth="1"/>
    <col min="4" max="4" width="16.42578125" customWidth="1"/>
    <col min="5" max="5" width="19.5703125" customWidth="1"/>
    <col min="6" max="6" width="11" customWidth="1"/>
    <col min="7" max="7" width="15.28515625" customWidth="1"/>
    <col min="8" max="8" width="15.7109375" customWidth="1"/>
    <col min="9" max="9" width="6" customWidth="1"/>
    <col min="10" max="10" width="11.42578125" customWidth="1"/>
  </cols>
  <sheetData>
    <row r="1" spans="1:13" x14ac:dyDescent="0.25">
      <c r="A1" t="s">
        <v>157</v>
      </c>
    </row>
    <row r="2" spans="1:13" ht="60" x14ac:dyDescent="0.25">
      <c r="B2" s="36" t="s">
        <v>99</v>
      </c>
      <c r="C2" s="37" t="s">
        <v>66</v>
      </c>
      <c r="D2" s="37" t="s">
        <v>100</v>
      </c>
      <c r="E2" s="37" t="s">
        <v>101</v>
      </c>
      <c r="F2" s="37" t="s">
        <v>67</v>
      </c>
      <c r="G2" s="37" t="s">
        <v>68</v>
      </c>
      <c r="H2" s="37" t="s">
        <v>69</v>
      </c>
      <c r="I2" s="37" t="s">
        <v>102</v>
      </c>
      <c r="J2" s="38" t="s">
        <v>13</v>
      </c>
    </row>
    <row r="3" spans="1:13" x14ac:dyDescent="0.25">
      <c r="A3" s="9" t="s">
        <v>71</v>
      </c>
      <c r="B3" s="83">
        <v>30.01593947756578</v>
      </c>
      <c r="C3" s="103">
        <v>21.851086535389719</v>
      </c>
      <c r="D3" s="103">
        <v>9.1526247459539558</v>
      </c>
      <c r="E3" s="103">
        <v>3.7491418511545076</v>
      </c>
      <c r="F3" s="103">
        <v>12.698869622550452</v>
      </c>
      <c r="G3" s="103">
        <v>13.60024877819996</v>
      </c>
      <c r="H3" s="103">
        <v>5.7727757801507629</v>
      </c>
      <c r="I3" s="103">
        <v>3.159333600690597</v>
      </c>
      <c r="J3" s="104">
        <v>100</v>
      </c>
    </row>
    <row r="4" spans="1:13" x14ac:dyDescent="0.25">
      <c r="A4" s="9" t="s">
        <v>14</v>
      </c>
      <c r="B4" s="83"/>
      <c r="C4" s="103"/>
      <c r="D4" s="103"/>
      <c r="E4" s="103"/>
      <c r="F4" s="103"/>
      <c r="G4" s="103"/>
      <c r="H4" s="103"/>
      <c r="I4" s="103"/>
      <c r="J4" s="104"/>
    </row>
    <row r="5" spans="1:13" x14ac:dyDescent="0.25">
      <c r="A5" s="8" t="s">
        <v>40</v>
      </c>
      <c r="B5" s="81">
        <v>31.276484204793032</v>
      </c>
      <c r="C5" s="81">
        <v>18.174291938997822</v>
      </c>
      <c r="D5" s="81">
        <v>7.1951252723311558</v>
      </c>
      <c r="E5" s="81">
        <v>3.6268041938997824</v>
      </c>
      <c r="F5" s="81">
        <v>18.162649782135077</v>
      </c>
      <c r="G5" s="81">
        <v>11.962894880174291</v>
      </c>
      <c r="H5" s="81">
        <v>7.1105664488017428</v>
      </c>
      <c r="I5" s="81">
        <v>2.4913875272331154</v>
      </c>
      <c r="J5" s="81">
        <v>100</v>
      </c>
    </row>
    <row r="6" spans="1:13" x14ac:dyDescent="0.25">
      <c r="A6" s="10" t="s">
        <v>41</v>
      </c>
      <c r="B6" s="81">
        <v>28.759483706347805</v>
      </c>
      <c r="C6" s="81">
        <v>25.515954342485646</v>
      </c>
      <c r="D6" s="81">
        <v>11.103774481195455</v>
      </c>
      <c r="E6" s="81">
        <v>3.8711098141940044</v>
      </c>
      <c r="F6" s="81">
        <v>7.2528128774820511</v>
      </c>
      <c r="G6" s="81">
        <v>15.232291426322289</v>
      </c>
      <c r="H6" s="81">
        <v>4.4393789275098738</v>
      </c>
      <c r="I6" s="81">
        <v>3.8251129901328738</v>
      </c>
      <c r="J6" s="81">
        <v>100</v>
      </c>
    </row>
    <row r="7" spans="1:13" x14ac:dyDescent="0.25">
      <c r="A7" s="8" t="s">
        <v>42</v>
      </c>
      <c r="B7" s="82"/>
      <c r="C7" s="105"/>
      <c r="D7" s="105"/>
      <c r="E7" s="105"/>
      <c r="F7" s="105"/>
      <c r="G7" s="105"/>
      <c r="H7" s="105"/>
      <c r="I7" s="105"/>
      <c r="J7" s="106"/>
    </row>
    <row r="8" spans="1:13" x14ac:dyDescent="0.25">
      <c r="A8" s="8" t="s">
        <v>17</v>
      </c>
      <c r="B8" s="82">
        <v>28.715980840409316</v>
      </c>
      <c r="C8" s="105">
        <v>24.293217940344</v>
      </c>
      <c r="D8" s="105">
        <v>8.4618713259307636</v>
      </c>
      <c r="E8" s="105">
        <v>3.9816704768125413</v>
      </c>
      <c r="F8" s="105">
        <v>14.947746570868711</v>
      </c>
      <c r="G8" s="105">
        <v>13.723873285434356</v>
      </c>
      <c r="H8" s="105">
        <v>2.1279392553886347</v>
      </c>
      <c r="I8" s="105">
        <v>3.7474553668626167</v>
      </c>
      <c r="J8" s="106">
        <v>100</v>
      </c>
    </row>
    <row r="9" spans="1:13" x14ac:dyDescent="0.25">
      <c r="A9" s="8" t="s">
        <v>18</v>
      </c>
      <c r="B9" s="82">
        <v>29.661027772308579</v>
      </c>
      <c r="C9" s="105">
        <v>20.956785032008128</v>
      </c>
      <c r="D9" s="105">
        <v>9.1494830274423826</v>
      </c>
      <c r="E9" s="105">
        <v>3.4328574241303524</v>
      </c>
      <c r="F9" s="105">
        <v>12.641429111169057</v>
      </c>
      <c r="G9" s="105">
        <v>14.224754018976057</v>
      </c>
      <c r="H9" s="105">
        <v>6.97777257464573</v>
      </c>
      <c r="I9" s="105">
        <v>2.9560560022562674</v>
      </c>
      <c r="J9" s="106">
        <v>100</v>
      </c>
    </row>
    <row r="10" spans="1:13" x14ac:dyDescent="0.25">
      <c r="A10" s="8" t="s">
        <v>19</v>
      </c>
      <c r="B10" s="82">
        <v>34.957202473422889</v>
      </c>
      <c r="C10" s="105">
        <v>21.503792378689571</v>
      </c>
      <c r="D10" s="105">
        <v>10.716835724511864</v>
      </c>
      <c r="E10" s="105">
        <v>5.0392640653081111</v>
      </c>
      <c r="F10" s="105">
        <v>7.9936641384142071</v>
      </c>
      <c r="G10" s="105">
        <v>9.7484845715678219</v>
      </c>
      <c r="H10" s="105">
        <v>7.0343294038807151</v>
      </c>
      <c r="I10" s="105">
        <v>3.0064028755064118</v>
      </c>
      <c r="J10" s="106">
        <v>100</v>
      </c>
    </row>
    <row r="11" spans="1:13" x14ac:dyDescent="0.25">
      <c r="A11" s="9" t="s">
        <v>43</v>
      </c>
      <c r="B11" s="83"/>
      <c r="C11" s="103"/>
      <c r="D11" s="103"/>
      <c r="E11" s="103"/>
      <c r="F11" s="103"/>
      <c r="G11" s="103"/>
      <c r="H11" s="103"/>
      <c r="I11" s="103"/>
      <c r="J11" s="104"/>
      <c r="L11" s="34"/>
      <c r="M11" s="34"/>
    </row>
    <row r="12" spans="1:13" x14ac:dyDescent="0.25">
      <c r="A12" s="8" t="s">
        <v>70</v>
      </c>
      <c r="B12" s="82">
        <v>30.937057823613763</v>
      </c>
      <c r="C12" s="105">
        <v>21.445922718251143</v>
      </c>
      <c r="D12" s="105">
        <v>8.9375421402998967</v>
      </c>
      <c r="E12" s="105">
        <v>3.9500631510973099</v>
      </c>
      <c r="F12" s="105">
        <v>12.284455333656211</v>
      </c>
      <c r="G12" s="105">
        <v>13.84414499112086</v>
      </c>
      <c r="H12" s="105">
        <v>5.0815266421659402</v>
      </c>
      <c r="I12" s="105">
        <v>3.519168494724747</v>
      </c>
      <c r="J12" s="106">
        <v>100</v>
      </c>
      <c r="L12" s="34"/>
      <c r="M12" s="34"/>
    </row>
    <row r="13" spans="1:13" x14ac:dyDescent="0.25">
      <c r="A13" s="10" t="s">
        <v>21</v>
      </c>
      <c r="B13" s="86">
        <v>27.696203863574404</v>
      </c>
      <c r="C13" s="107">
        <v>22.871399122827999</v>
      </c>
      <c r="D13" s="107">
        <v>9.6942213783174953</v>
      </c>
      <c r="E13" s="107">
        <v>3.2432047866616291</v>
      </c>
      <c r="F13" s="107">
        <v>13.742401270321073</v>
      </c>
      <c r="G13" s="107">
        <v>12.985876287180567</v>
      </c>
      <c r="H13" s="107">
        <v>7.513511509893295</v>
      </c>
      <c r="I13" s="107">
        <v>2.2531578670467427</v>
      </c>
      <c r="J13" s="108">
        <v>100</v>
      </c>
      <c r="L13" s="34"/>
      <c r="M13" s="34"/>
    </row>
    <row r="14" spans="1:13" x14ac:dyDescent="0.25">
      <c r="A14" s="8" t="s">
        <v>72</v>
      </c>
      <c r="B14" s="82"/>
      <c r="C14" s="105"/>
      <c r="D14" s="105"/>
      <c r="E14" s="105"/>
      <c r="F14" s="105"/>
      <c r="G14" s="105"/>
      <c r="H14" s="105"/>
      <c r="I14" s="105"/>
      <c r="J14" s="106"/>
      <c r="L14" s="34"/>
      <c r="M14" s="34"/>
    </row>
    <row r="15" spans="1:13" x14ac:dyDescent="0.25">
      <c r="A15" s="8" t="s">
        <v>73</v>
      </c>
      <c r="B15" s="82">
        <v>34.516571148552686</v>
      </c>
      <c r="C15" s="105">
        <v>20.700785201009161</v>
      </c>
      <c r="D15" s="105">
        <v>7.7082926567817873</v>
      </c>
      <c r="E15" s="105">
        <v>5.4264625373745732</v>
      </c>
      <c r="F15" s="105">
        <v>16.1043157342644</v>
      </c>
      <c r="G15" s="105">
        <v>7.8528906193172476</v>
      </c>
      <c r="H15" s="105">
        <v>4.9286581140627943</v>
      </c>
      <c r="I15" s="105">
        <v>2.7620852427385181</v>
      </c>
      <c r="J15" s="106">
        <v>100</v>
      </c>
      <c r="L15" s="34"/>
      <c r="M15" s="34"/>
    </row>
    <row r="16" spans="1:13" x14ac:dyDescent="0.25">
      <c r="A16" s="8" t="s">
        <v>46</v>
      </c>
      <c r="B16" s="82">
        <v>30.22463334536674</v>
      </c>
      <c r="C16" s="105">
        <v>23.678000971833082</v>
      </c>
      <c r="D16" s="105">
        <v>10.339367109321229</v>
      </c>
      <c r="E16" s="105">
        <v>3.4797620133183607</v>
      </c>
      <c r="F16" s="105">
        <v>18.035123396569105</v>
      </c>
      <c r="G16" s="105">
        <v>8.2673765128680436</v>
      </c>
      <c r="H16" s="105">
        <v>3.8016785980620798</v>
      </c>
      <c r="I16" s="105">
        <v>2.1744827612051232</v>
      </c>
      <c r="J16" s="106">
        <v>100</v>
      </c>
      <c r="L16" s="34"/>
      <c r="M16" s="34"/>
    </row>
    <row r="17" spans="1:19" x14ac:dyDescent="0.25">
      <c r="A17" s="8" t="s">
        <v>24</v>
      </c>
      <c r="B17" s="82">
        <v>30.240353708295615</v>
      </c>
      <c r="C17" s="105">
        <v>23.935791973340677</v>
      </c>
      <c r="D17" s="105">
        <v>9.3378858844675356</v>
      </c>
      <c r="E17" s="105">
        <v>2.558284462287296</v>
      </c>
      <c r="F17" s="105">
        <v>14.039175555293159</v>
      </c>
      <c r="G17" s="105">
        <v>11.374529329187496</v>
      </c>
      <c r="H17" s="105">
        <v>4.6601330342031728</v>
      </c>
      <c r="I17" s="105">
        <v>3.8545938783274956</v>
      </c>
      <c r="J17" s="106">
        <v>100</v>
      </c>
      <c r="L17" s="34"/>
      <c r="M17" s="34"/>
    </row>
    <row r="18" spans="1:19" x14ac:dyDescent="0.25">
      <c r="A18" s="10" t="s">
        <v>25</v>
      </c>
      <c r="B18" s="86">
        <v>28.669110890746826</v>
      </c>
      <c r="C18" s="107">
        <v>19.321682329715518</v>
      </c>
      <c r="D18" s="107">
        <v>8.6182916511249186</v>
      </c>
      <c r="E18" s="107">
        <v>4.3510857995433003</v>
      </c>
      <c r="F18" s="107">
        <v>7.0046306825935458</v>
      </c>
      <c r="G18" s="107">
        <v>20.387194206643073</v>
      </c>
      <c r="H18" s="107">
        <v>8.1910224801899574</v>
      </c>
      <c r="I18" s="107">
        <v>3.4575278159371901</v>
      </c>
      <c r="J18" s="108">
        <v>100</v>
      </c>
      <c r="L18" s="34"/>
      <c r="M18" s="34"/>
    </row>
    <row r="19" spans="1:19" x14ac:dyDescent="0.25">
      <c r="A19" t="s">
        <v>103</v>
      </c>
      <c r="L19" s="34"/>
      <c r="M19" s="34"/>
    </row>
    <row r="20" spans="1:19" x14ac:dyDescent="0.25">
      <c r="A20" t="s">
        <v>104</v>
      </c>
    </row>
    <row r="21" spans="1:19" x14ac:dyDescent="0.25">
      <c r="A21" t="s">
        <v>105</v>
      </c>
      <c r="L21" s="81"/>
      <c r="M21" s="81"/>
    </row>
    <row r="22" spans="1:19" x14ac:dyDescent="0.25">
      <c r="A22" t="s">
        <v>106</v>
      </c>
      <c r="L22" s="81"/>
      <c r="M22" s="81"/>
    </row>
    <row r="23" spans="1:19" x14ac:dyDescent="0.25">
      <c r="A23" t="s">
        <v>143</v>
      </c>
      <c r="L23" s="81"/>
      <c r="M23" s="81"/>
    </row>
    <row r="24" spans="1:19" x14ac:dyDescent="0.25">
      <c r="A24" t="s">
        <v>96</v>
      </c>
    </row>
    <row r="25" spans="1:19" x14ac:dyDescent="0.25">
      <c r="F25" s="160"/>
      <c r="G25" s="160"/>
      <c r="H25" s="161"/>
      <c r="I25" s="161"/>
      <c r="L25" s="34"/>
      <c r="M25" s="34"/>
      <c r="N25" s="34"/>
      <c r="O25" s="34"/>
      <c r="P25" s="34"/>
      <c r="Q25" s="34"/>
      <c r="R25" s="34"/>
      <c r="S25" s="34"/>
    </row>
    <row r="26" spans="1:19" x14ac:dyDescent="0.25">
      <c r="F26" s="34"/>
      <c r="G26" s="34"/>
      <c r="H26" s="34"/>
      <c r="I26" s="34"/>
      <c r="L26" s="34"/>
      <c r="M26" s="34"/>
      <c r="N26" s="34"/>
      <c r="O26" s="34"/>
      <c r="P26" s="34"/>
      <c r="Q26" s="34"/>
      <c r="R26" s="34"/>
      <c r="S26" s="34"/>
    </row>
    <row r="27" spans="1:19" x14ac:dyDescent="0.25">
      <c r="F27" s="34"/>
      <c r="G27" s="34"/>
      <c r="H27" s="34"/>
      <c r="I27" s="34"/>
      <c r="L27" s="34"/>
      <c r="M27" s="34"/>
      <c r="N27" s="34"/>
      <c r="O27" s="34"/>
      <c r="P27" s="34"/>
      <c r="Q27" s="34"/>
      <c r="R27" s="34"/>
      <c r="S27" s="34"/>
    </row>
    <row r="28" spans="1:19" x14ac:dyDescent="0.25">
      <c r="F28" s="34"/>
      <c r="G28" s="34"/>
      <c r="H28" s="34"/>
      <c r="I28" s="34"/>
      <c r="L28" s="34"/>
      <c r="M28" s="34"/>
      <c r="N28" s="34"/>
      <c r="O28" s="34"/>
      <c r="P28" s="34"/>
      <c r="Q28" s="34"/>
      <c r="R28" s="34"/>
      <c r="S28" s="34"/>
    </row>
    <row r="29" spans="1:19" x14ac:dyDescent="0.25">
      <c r="F29" s="34"/>
      <c r="G29" s="34"/>
      <c r="H29" s="34"/>
      <c r="I29" s="34"/>
      <c r="L29" s="81"/>
      <c r="M29" s="81"/>
    </row>
    <row r="30" spans="1:19" x14ac:dyDescent="0.25">
      <c r="F30" s="34"/>
      <c r="G30" s="34"/>
      <c r="H30" s="34"/>
      <c r="I30" s="34"/>
      <c r="L30" s="81"/>
      <c r="M30" s="81"/>
      <c r="N30" s="81"/>
      <c r="O30" s="81"/>
      <c r="P30" s="81"/>
      <c r="Q30" s="81"/>
      <c r="R30" s="81"/>
      <c r="S30" s="81"/>
    </row>
    <row r="31" spans="1:19" x14ac:dyDescent="0.25">
      <c r="F31" s="34"/>
      <c r="G31" s="34"/>
      <c r="H31" s="34"/>
      <c r="I31" s="34"/>
      <c r="L31" s="81"/>
      <c r="M31" s="81"/>
      <c r="N31" s="81"/>
      <c r="O31" s="81"/>
      <c r="P31" s="81"/>
      <c r="Q31" s="81"/>
      <c r="R31" s="81"/>
      <c r="S31" s="81"/>
    </row>
    <row r="32" spans="1:19" x14ac:dyDescent="0.25">
      <c r="F32" s="34"/>
      <c r="G32" s="34"/>
      <c r="H32" s="34"/>
      <c r="I32" s="34"/>
      <c r="L32" s="81"/>
      <c r="M32" s="81"/>
      <c r="N32" s="81"/>
      <c r="O32" s="81"/>
      <c r="P32" s="81"/>
      <c r="Q32" s="81"/>
      <c r="R32" s="81"/>
      <c r="S32" s="81"/>
    </row>
    <row r="33" spans="6:19" x14ac:dyDescent="0.25">
      <c r="F33" s="34"/>
      <c r="G33" s="34"/>
      <c r="H33" s="34"/>
      <c r="I33" s="34"/>
      <c r="L33" s="81"/>
      <c r="M33" s="81"/>
      <c r="N33" s="81"/>
      <c r="O33" s="81"/>
      <c r="P33" s="81"/>
      <c r="Q33" s="81"/>
      <c r="R33" s="81"/>
      <c r="S33" s="8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workbookViewId="0">
      <selection activeCell="G25" sqref="G25"/>
    </sheetView>
  </sheetViews>
  <sheetFormatPr baseColWidth="10" defaultRowHeight="15" x14ac:dyDescent="0.25"/>
  <cols>
    <col min="1" max="1" width="44.42578125" customWidth="1"/>
    <col min="2" max="2" width="12.7109375" customWidth="1"/>
    <col min="8" max="8" width="40.28515625" bestFit="1" customWidth="1"/>
    <col min="10" max="19" width="11.42578125" style="168"/>
  </cols>
  <sheetData>
    <row r="1" spans="1:21" x14ac:dyDescent="0.25">
      <c r="A1" s="169" t="s">
        <v>155</v>
      </c>
      <c r="B1" s="169"/>
      <c r="C1" s="169"/>
      <c r="D1" s="169"/>
      <c r="E1" s="169"/>
      <c r="F1" s="169"/>
      <c r="G1" s="169"/>
      <c r="H1" s="168" t="s">
        <v>182</v>
      </c>
      <c r="I1" s="168"/>
    </row>
    <row r="2" spans="1:21" x14ac:dyDescent="0.25">
      <c r="A2" s="93" t="s">
        <v>150</v>
      </c>
      <c r="B2" s="158">
        <v>0.2</v>
      </c>
      <c r="C2" s="92"/>
      <c r="H2" s="93" t="s">
        <v>181</v>
      </c>
      <c r="I2" s="158">
        <v>0.17599999999999999</v>
      </c>
    </row>
    <row r="3" spans="1:21" x14ac:dyDescent="0.25">
      <c r="A3" s="198" t="s">
        <v>144</v>
      </c>
      <c r="B3" s="199"/>
      <c r="C3" s="92"/>
      <c r="H3" s="198" t="s">
        <v>144</v>
      </c>
      <c r="I3" s="199"/>
    </row>
    <row r="4" spans="1:21" x14ac:dyDescent="0.25">
      <c r="A4" s="93" t="s">
        <v>38</v>
      </c>
      <c r="B4" s="159">
        <v>0.55177222716834595</v>
      </c>
      <c r="C4" s="92"/>
      <c r="H4" s="93" t="s">
        <v>38</v>
      </c>
      <c r="I4" s="159">
        <v>0.21</v>
      </c>
      <c r="J4"/>
      <c r="K4"/>
      <c r="L4"/>
      <c r="M4"/>
      <c r="N4"/>
      <c r="O4"/>
      <c r="P4"/>
      <c r="T4" s="168"/>
      <c r="U4" s="168"/>
    </row>
    <row r="5" spans="1:21" x14ac:dyDescent="0.25">
      <c r="A5" s="93" t="s">
        <v>149</v>
      </c>
      <c r="B5" s="159">
        <v>0.473395812377642</v>
      </c>
      <c r="C5" s="92"/>
      <c r="H5" s="93" t="s">
        <v>149</v>
      </c>
      <c r="I5" s="159" t="s">
        <v>179</v>
      </c>
      <c r="J5"/>
      <c r="L5"/>
      <c r="M5"/>
      <c r="N5"/>
      <c r="O5"/>
      <c r="P5"/>
      <c r="T5" s="168"/>
      <c r="U5" s="168"/>
    </row>
    <row r="6" spans="1:21" x14ac:dyDescent="0.25">
      <c r="A6" s="93" t="s">
        <v>145</v>
      </c>
      <c r="B6" s="159">
        <v>0.59962351055057495</v>
      </c>
      <c r="C6" s="92"/>
      <c r="H6" s="93" t="s">
        <v>145</v>
      </c>
      <c r="I6" s="159">
        <v>0.68</v>
      </c>
      <c r="J6"/>
      <c r="L6"/>
      <c r="M6"/>
      <c r="N6"/>
      <c r="O6"/>
      <c r="P6"/>
      <c r="T6" s="168"/>
      <c r="U6" s="168"/>
    </row>
    <row r="7" spans="1:21" x14ac:dyDescent="0.25">
      <c r="A7" s="93" t="s">
        <v>146</v>
      </c>
      <c r="B7" s="159">
        <v>0.241935536858843</v>
      </c>
      <c r="C7" s="92"/>
      <c r="H7" s="93" t="s">
        <v>146</v>
      </c>
      <c r="I7" s="159">
        <v>0.25</v>
      </c>
      <c r="J7"/>
      <c r="L7"/>
      <c r="M7"/>
      <c r="N7"/>
      <c r="O7"/>
      <c r="P7"/>
      <c r="T7" s="168"/>
      <c r="U7" s="168"/>
    </row>
    <row r="8" spans="1:21" x14ac:dyDescent="0.25">
      <c r="A8" s="93" t="s">
        <v>148</v>
      </c>
      <c r="B8" s="159">
        <v>0.331908902108487</v>
      </c>
      <c r="C8" s="92"/>
      <c r="H8" s="93" t="s">
        <v>148</v>
      </c>
      <c r="I8" s="159">
        <v>0.32</v>
      </c>
      <c r="J8"/>
      <c r="L8"/>
      <c r="M8"/>
      <c r="N8"/>
      <c r="O8"/>
      <c r="P8"/>
      <c r="T8" s="168"/>
      <c r="U8" s="168"/>
    </row>
    <row r="9" spans="1:21" x14ac:dyDescent="0.25">
      <c r="A9" s="93" t="s">
        <v>147</v>
      </c>
      <c r="B9" s="159">
        <v>0.31358680118663201</v>
      </c>
      <c r="C9" s="92"/>
      <c r="E9" s="81"/>
      <c r="H9" s="93" t="s">
        <v>147</v>
      </c>
      <c r="I9" s="159">
        <v>0.37</v>
      </c>
      <c r="J9"/>
      <c r="L9"/>
      <c r="M9"/>
      <c r="N9"/>
      <c r="O9"/>
      <c r="P9"/>
      <c r="T9" s="168"/>
      <c r="U9" s="168"/>
    </row>
    <row r="10" spans="1:21" x14ac:dyDescent="0.25">
      <c r="E10" s="81"/>
      <c r="H10" s="168"/>
      <c r="I10" s="168"/>
      <c r="J10"/>
      <c r="L10"/>
      <c r="M10"/>
      <c r="N10"/>
      <c r="O10"/>
      <c r="P10"/>
      <c r="T10" s="168"/>
      <c r="U10" s="168"/>
    </row>
    <row r="11" spans="1:21" x14ac:dyDescent="0.25">
      <c r="A11" t="s">
        <v>111</v>
      </c>
      <c r="E11" s="81"/>
      <c r="H11" s="168" t="s">
        <v>183</v>
      </c>
      <c r="I11" s="158"/>
      <c r="J11"/>
      <c r="L11"/>
      <c r="M11"/>
      <c r="N11"/>
      <c r="O11"/>
      <c r="P11"/>
      <c r="T11" s="168"/>
      <c r="U11" s="168"/>
    </row>
    <row r="12" spans="1:21" x14ac:dyDescent="0.25">
      <c r="A12" t="s">
        <v>112</v>
      </c>
      <c r="E12" s="81"/>
      <c r="H12" s="198" t="s">
        <v>181</v>
      </c>
      <c r="I12" s="199">
        <v>0.217</v>
      </c>
      <c r="J12"/>
      <c r="L12"/>
      <c r="M12"/>
      <c r="N12"/>
      <c r="O12"/>
      <c r="P12"/>
      <c r="T12" s="168"/>
      <c r="U12" s="168"/>
    </row>
    <row r="13" spans="1:21" x14ac:dyDescent="0.25">
      <c r="A13" t="s">
        <v>113</v>
      </c>
      <c r="E13" s="81"/>
      <c r="H13" s="93" t="s">
        <v>144</v>
      </c>
      <c r="I13" s="159"/>
      <c r="J13"/>
      <c r="L13"/>
      <c r="M13"/>
      <c r="N13"/>
      <c r="O13"/>
      <c r="P13"/>
      <c r="T13" s="168"/>
      <c r="U13" s="168"/>
    </row>
    <row r="14" spans="1:21" x14ac:dyDescent="0.25">
      <c r="A14" t="s">
        <v>96</v>
      </c>
      <c r="E14" s="81"/>
      <c r="H14" s="93" t="s">
        <v>38</v>
      </c>
      <c r="I14" s="159">
        <v>0.77</v>
      </c>
      <c r="J14"/>
      <c r="L14"/>
      <c r="M14"/>
      <c r="N14"/>
      <c r="O14"/>
      <c r="P14"/>
      <c r="T14" s="168"/>
      <c r="U14" s="168"/>
    </row>
    <row r="15" spans="1:21" x14ac:dyDescent="0.25">
      <c r="H15" s="93" t="s">
        <v>149</v>
      </c>
      <c r="I15" s="159">
        <v>0.49</v>
      </c>
      <c r="J15"/>
      <c r="L15"/>
      <c r="M15"/>
      <c r="N15"/>
      <c r="O15"/>
      <c r="P15"/>
      <c r="T15" s="168"/>
      <c r="U15" s="168"/>
    </row>
    <row r="16" spans="1:21" x14ac:dyDescent="0.25">
      <c r="H16" s="93" t="s">
        <v>145</v>
      </c>
      <c r="I16" s="159">
        <v>0.59</v>
      </c>
      <c r="J16"/>
      <c r="L16"/>
      <c r="M16"/>
      <c r="N16"/>
      <c r="O16"/>
      <c r="P16"/>
      <c r="T16" s="168"/>
      <c r="U16" s="168"/>
    </row>
    <row r="17" spans="4:21" x14ac:dyDescent="0.25">
      <c r="E17" s="81"/>
      <c r="H17" s="93" t="s">
        <v>146</v>
      </c>
      <c r="I17" s="159">
        <v>0.24</v>
      </c>
      <c r="J17"/>
      <c r="L17"/>
      <c r="M17"/>
      <c r="N17"/>
      <c r="O17"/>
      <c r="P17"/>
      <c r="T17" s="168"/>
      <c r="U17" s="168"/>
    </row>
    <row r="18" spans="4:21" x14ac:dyDescent="0.25">
      <c r="H18" s="93" t="s">
        <v>148</v>
      </c>
      <c r="I18" s="159">
        <v>0.24</v>
      </c>
      <c r="J18"/>
      <c r="L18"/>
      <c r="M18"/>
      <c r="N18"/>
      <c r="O18"/>
      <c r="P18"/>
      <c r="T18" s="168"/>
      <c r="U18" s="168"/>
    </row>
    <row r="19" spans="4:21" x14ac:dyDescent="0.25">
      <c r="H19" s="93" t="s">
        <v>147</v>
      </c>
      <c r="I19" s="159">
        <v>0.3</v>
      </c>
      <c r="J19"/>
      <c r="L19"/>
      <c r="M19"/>
      <c r="N19"/>
      <c r="O19"/>
      <c r="P19"/>
      <c r="T19" s="168"/>
      <c r="U19" s="168"/>
    </row>
    <row r="20" spans="4:21" x14ac:dyDescent="0.25">
      <c r="J20"/>
      <c r="L20"/>
      <c r="M20"/>
      <c r="N20"/>
      <c r="O20"/>
      <c r="P20"/>
      <c r="T20" s="168"/>
      <c r="U20" s="168"/>
    </row>
    <row r="21" spans="4:21" x14ac:dyDescent="0.25">
      <c r="J21"/>
      <c r="L21"/>
      <c r="M21"/>
      <c r="N21"/>
      <c r="O21"/>
      <c r="P21"/>
      <c r="T21" s="168"/>
      <c r="U21" s="168"/>
    </row>
    <row r="22" spans="4:21" x14ac:dyDescent="0.25">
      <c r="J22"/>
      <c r="L22"/>
      <c r="M22"/>
      <c r="N22"/>
      <c r="O22"/>
      <c r="P22"/>
      <c r="T22" s="168"/>
      <c r="U22" s="168"/>
    </row>
    <row r="23" spans="4:21" x14ac:dyDescent="0.25">
      <c r="D23" s="92"/>
      <c r="J23"/>
      <c r="L23"/>
      <c r="M23"/>
      <c r="N23"/>
      <c r="O23"/>
      <c r="P23"/>
      <c r="T23" s="168"/>
      <c r="U23" s="168"/>
    </row>
    <row r="24" spans="4:21" x14ac:dyDescent="0.25">
      <c r="D24" s="92"/>
      <c r="L24"/>
      <c r="M24"/>
      <c r="N24"/>
      <c r="O24"/>
      <c r="P24"/>
      <c r="T24" s="168"/>
      <c r="U24" s="168"/>
    </row>
    <row r="25" spans="4:21" x14ac:dyDescent="0.25">
      <c r="D25" s="92"/>
      <c r="L25"/>
      <c r="M25"/>
      <c r="N25"/>
      <c r="O25"/>
      <c r="P25"/>
      <c r="T25" s="168"/>
      <c r="U25" s="168"/>
    </row>
    <row r="26" spans="4:21" x14ac:dyDescent="0.25">
      <c r="D26" s="92"/>
      <c r="L26"/>
      <c r="M26"/>
      <c r="N26"/>
      <c r="O26"/>
      <c r="P26"/>
      <c r="T26" s="168"/>
      <c r="U26" s="168"/>
    </row>
    <row r="27" spans="4:21" x14ac:dyDescent="0.25">
      <c r="D27" s="92"/>
      <c r="L27"/>
      <c r="M27"/>
      <c r="N27"/>
      <c r="O27"/>
      <c r="P27"/>
      <c r="T27" s="168"/>
      <c r="U27" s="168"/>
    </row>
    <row r="28" spans="4:21" x14ac:dyDescent="0.25">
      <c r="D28" s="92"/>
    </row>
    <row r="29" spans="4:21" x14ac:dyDescent="0.25">
      <c r="D29" s="92"/>
    </row>
    <row r="69" spans="10:17" x14ac:dyDescent="0.25">
      <c r="M69" s="168" t="s">
        <v>184</v>
      </c>
      <c r="N69" s="168" t="s">
        <v>185</v>
      </c>
    </row>
    <row r="70" spans="10:17" x14ac:dyDescent="0.25">
      <c r="J70" s="168" t="s">
        <v>186</v>
      </c>
      <c r="K70" s="168" t="s">
        <v>10</v>
      </c>
      <c r="N70" s="168" t="s">
        <v>187</v>
      </c>
      <c r="O70" s="168" t="s">
        <v>188</v>
      </c>
      <c r="P70" s="168" t="s">
        <v>189</v>
      </c>
      <c r="Q70" s="168" t="s">
        <v>190</v>
      </c>
    </row>
    <row r="71" spans="10:17" x14ac:dyDescent="0.25">
      <c r="J71" s="168">
        <v>3114.04</v>
      </c>
      <c r="K71" s="168">
        <v>185826</v>
      </c>
      <c r="M71" s="168">
        <v>1</v>
      </c>
      <c r="N71" s="168" t="e">
        <f>A81/A$84</f>
        <v>#DIV/0!</v>
      </c>
      <c r="O71" s="168" t="e">
        <f t="shared" ref="O71:P74" si="0">B81/B$84</f>
        <v>#DIV/0!</v>
      </c>
      <c r="P71" s="168" t="e">
        <f t="shared" si="0"/>
        <v>#DIV/0!</v>
      </c>
      <c r="Q71" s="168" t="e">
        <f>(C81+B81)/(B$84+C$84)</f>
        <v>#DIV/0!</v>
      </c>
    </row>
    <row r="72" spans="10:17" x14ac:dyDescent="0.25">
      <c r="J72" s="168">
        <v>3728.81</v>
      </c>
      <c r="K72" s="168">
        <v>86468</v>
      </c>
      <c r="M72" s="168">
        <v>2</v>
      </c>
      <c r="N72" s="168" t="e">
        <f t="shared" ref="N72:N74" si="1">A82/A$84</f>
        <v>#DIV/0!</v>
      </c>
      <c r="O72" s="168" t="e">
        <f t="shared" si="0"/>
        <v>#DIV/0!</v>
      </c>
      <c r="P72" s="168" t="e">
        <f t="shared" si="0"/>
        <v>#DIV/0!</v>
      </c>
      <c r="Q72" s="168" t="e">
        <f t="shared" ref="Q72:Q74" si="2">(C82+B82)/(B$84+C$84)</f>
        <v>#DIV/0!</v>
      </c>
    </row>
    <row r="73" spans="10:17" x14ac:dyDescent="0.25">
      <c r="J73" s="168">
        <v>9.13232</v>
      </c>
      <c r="K73" s="168">
        <v>2789.53</v>
      </c>
      <c r="M73" s="168">
        <v>3</v>
      </c>
      <c r="N73" s="168" t="e">
        <f t="shared" si="1"/>
        <v>#DIV/0!</v>
      </c>
      <c r="O73" s="168" t="e">
        <f t="shared" si="0"/>
        <v>#DIV/0!</v>
      </c>
      <c r="P73" s="168" t="e">
        <f t="shared" si="0"/>
        <v>#DIV/0!</v>
      </c>
      <c r="Q73" s="168" t="e">
        <f t="shared" si="2"/>
        <v>#DIV/0!</v>
      </c>
    </row>
    <row r="74" spans="10:17" x14ac:dyDescent="0.25">
      <c r="J74" s="168">
        <v>6851.98</v>
      </c>
      <c r="K74" s="168">
        <v>275084</v>
      </c>
      <c r="M74" s="168" t="s">
        <v>10</v>
      </c>
      <c r="N74" s="168" t="e">
        <f t="shared" si="1"/>
        <v>#DIV/0!</v>
      </c>
      <c r="O74" s="168" t="e">
        <f t="shared" si="0"/>
        <v>#DIV/0!</v>
      </c>
      <c r="P74" s="168" t="e">
        <f t="shared" si="0"/>
        <v>#DIV/0!</v>
      </c>
      <c r="Q74" s="168" t="e">
        <f t="shared" si="2"/>
        <v>#DIV/0!</v>
      </c>
    </row>
    <row r="77" spans="10:17" x14ac:dyDescent="0.25">
      <c r="M77" s="168" t="s">
        <v>191</v>
      </c>
      <c r="N77" s="168" t="s">
        <v>185</v>
      </c>
    </row>
    <row r="78" spans="10:17" x14ac:dyDescent="0.25">
      <c r="J78" s="168" t="s">
        <v>186</v>
      </c>
      <c r="K78" s="168" t="s">
        <v>10</v>
      </c>
      <c r="N78" s="168" t="s">
        <v>187</v>
      </c>
      <c r="O78" s="168" t="s">
        <v>188</v>
      </c>
      <c r="P78" s="168" t="s">
        <v>189</v>
      </c>
      <c r="Q78" s="168" t="s">
        <v>190</v>
      </c>
    </row>
    <row r="79" spans="10:17" x14ac:dyDescent="0.25">
      <c r="J79" s="168">
        <v>5507.7</v>
      </c>
      <c r="K79" s="168">
        <v>114169</v>
      </c>
      <c r="M79" s="168">
        <v>1</v>
      </c>
      <c r="N79" s="168" t="e">
        <f>A89/A$92</f>
        <v>#DIV/0!</v>
      </c>
      <c r="O79" s="168" t="e">
        <f t="shared" ref="O79:P82" si="3">B89/B$92</f>
        <v>#DIV/0!</v>
      </c>
      <c r="P79" s="168" t="e">
        <f t="shared" si="3"/>
        <v>#DIV/0!</v>
      </c>
      <c r="Q79" s="168" t="e">
        <f>(B89+C89)/(B$92+C$92)</f>
        <v>#DIV/0!</v>
      </c>
    </row>
    <row r="80" spans="10:17" x14ac:dyDescent="0.25">
      <c r="J80" s="168">
        <v>1344.28</v>
      </c>
      <c r="K80" s="168">
        <v>44213.599999999999</v>
      </c>
      <c r="M80" s="168">
        <v>2</v>
      </c>
      <c r="N80" s="168" t="e">
        <f t="shared" ref="N80:N82" si="4">A90/A$92</f>
        <v>#DIV/0!</v>
      </c>
      <c r="O80" s="168" t="e">
        <f t="shared" si="3"/>
        <v>#DIV/0!</v>
      </c>
      <c r="P80" s="168" t="e">
        <f t="shared" si="3"/>
        <v>#DIV/0!</v>
      </c>
      <c r="Q80" s="168" t="e">
        <f t="shared" ref="Q80:Q82" si="5">(B90+C90)/(B$92+C$92)</f>
        <v>#DIV/0!</v>
      </c>
    </row>
    <row r="81" spans="10:17" x14ac:dyDescent="0.25">
      <c r="J81" s="168">
        <v>0</v>
      </c>
      <c r="K81" s="168">
        <v>1368.51</v>
      </c>
      <c r="M81" s="168">
        <v>4</v>
      </c>
      <c r="N81" s="168" t="e">
        <f t="shared" si="4"/>
        <v>#DIV/0!</v>
      </c>
      <c r="O81" s="168" t="e">
        <f t="shared" si="3"/>
        <v>#DIV/0!</v>
      </c>
      <c r="P81" s="168" t="e">
        <f t="shared" si="3"/>
        <v>#DIV/0!</v>
      </c>
      <c r="Q81" s="168" t="e">
        <f t="shared" si="5"/>
        <v>#DIV/0!</v>
      </c>
    </row>
    <row r="82" spans="10:17" x14ac:dyDescent="0.25">
      <c r="J82" s="168">
        <v>6851.98</v>
      </c>
      <c r="K82" s="168">
        <v>159751</v>
      </c>
      <c r="M82" s="168" t="s">
        <v>10</v>
      </c>
      <c r="N82" s="168" t="e">
        <f t="shared" si="4"/>
        <v>#DIV/0!</v>
      </c>
      <c r="O82" s="168" t="e">
        <f t="shared" si="3"/>
        <v>#DIV/0!</v>
      </c>
      <c r="P82" s="168" t="e">
        <f t="shared" si="3"/>
        <v>#DIV/0!</v>
      </c>
      <c r="Q82" s="168" t="e">
        <f t="shared" si="5"/>
        <v>#DIV/0!</v>
      </c>
    </row>
  </sheetData>
  <mergeCells count="3">
    <mergeCell ref="A3:B3"/>
    <mergeCell ref="H3:I3"/>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workbookViewId="0">
      <selection activeCell="F22" sqref="F22"/>
    </sheetView>
  </sheetViews>
  <sheetFormatPr baseColWidth="10" defaultRowHeight="15" x14ac:dyDescent="0.25"/>
  <cols>
    <col min="2" max="2" width="36.85546875" bestFit="1" customWidth="1"/>
    <col min="3" max="3" width="34.85546875" bestFit="1" customWidth="1"/>
  </cols>
  <sheetData>
    <row r="2" spans="1:6" x14ac:dyDescent="0.25">
      <c r="F2" t="s">
        <v>165</v>
      </c>
    </row>
    <row r="3" spans="1:6" x14ac:dyDescent="0.25">
      <c r="A3" s="1"/>
      <c r="B3" s="2" t="s">
        <v>0</v>
      </c>
      <c r="C3" s="2" t="s">
        <v>1</v>
      </c>
      <c r="D3" s="1"/>
    </row>
    <row r="4" spans="1:6" x14ac:dyDescent="0.25">
      <c r="A4" s="1">
        <v>2007</v>
      </c>
      <c r="B4" s="3">
        <v>7.4252693360490118E-2</v>
      </c>
      <c r="C4" s="1"/>
      <c r="D4" s="1"/>
    </row>
    <row r="5" spans="1:6" x14ac:dyDescent="0.25">
      <c r="A5" s="1">
        <v>2008</v>
      </c>
      <c r="B5" s="3">
        <v>7.2958407199693959E-2</v>
      </c>
      <c r="C5" s="1"/>
      <c r="D5" s="1"/>
    </row>
    <row r="6" spans="1:6" x14ac:dyDescent="0.25">
      <c r="A6" s="1">
        <v>2009</v>
      </c>
      <c r="B6" s="3">
        <v>5.8517018215252035E-2</v>
      </c>
      <c r="C6" s="1"/>
      <c r="D6" s="1"/>
    </row>
    <row r="7" spans="1:6" x14ac:dyDescent="0.25">
      <c r="A7" s="1">
        <v>2010</v>
      </c>
      <c r="B7" s="3">
        <v>5.45090036193304E-2</v>
      </c>
      <c r="C7" s="3">
        <v>5.2829457981207611E-2</v>
      </c>
      <c r="D7" s="4">
        <v>0.16</v>
      </c>
    </row>
    <row r="8" spans="1:6" x14ac:dyDescent="0.25">
      <c r="A8" s="1">
        <v>2011</v>
      </c>
      <c r="B8" s="3">
        <v>5.5062300240534441E-2</v>
      </c>
      <c r="C8" s="3">
        <v>5.3146804765068237E-2</v>
      </c>
      <c r="D8" s="4"/>
    </row>
    <row r="9" spans="1:6" x14ac:dyDescent="0.25">
      <c r="A9" s="1">
        <v>2012</v>
      </c>
      <c r="B9" s="3">
        <v>4.8706628487005944E-2</v>
      </c>
      <c r="C9" s="3">
        <v>4.7146150496269079E-2</v>
      </c>
      <c r="D9" s="4"/>
    </row>
    <row r="10" spans="1:6" x14ac:dyDescent="0.25">
      <c r="A10" s="1">
        <v>2013</v>
      </c>
      <c r="B10" s="3">
        <v>4.4325923887291133E-2</v>
      </c>
      <c r="C10" s="3">
        <v>4.1753736947393962E-2</v>
      </c>
      <c r="D10" s="4"/>
    </row>
    <row r="11" spans="1:6" x14ac:dyDescent="0.25">
      <c r="A11" s="1">
        <v>2014</v>
      </c>
      <c r="B11" s="3">
        <v>4.1433356016993085E-2</v>
      </c>
      <c r="C11" s="3">
        <v>3.9306393970582353E-2</v>
      </c>
      <c r="D11" s="4"/>
    </row>
    <row r="12" spans="1:6" x14ac:dyDescent="0.25">
      <c r="A12" s="1">
        <v>2015</v>
      </c>
      <c r="B12" s="3">
        <v>4.1369651996072496E-2</v>
      </c>
      <c r="C12" s="3">
        <v>3.9122665316098919E-2</v>
      </c>
      <c r="D12" s="4"/>
    </row>
    <row r="13" spans="1:6" x14ac:dyDescent="0.25">
      <c r="A13" s="1">
        <v>2016</v>
      </c>
      <c r="B13" s="3">
        <v>4.2502700643825553E-2</v>
      </c>
      <c r="C13" s="3">
        <v>4.0148092523654748E-2</v>
      </c>
      <c r="D13" s="4"/>
    </row>
    <row r="14" spans="1:6" x14ac:dyDescent="0.25">
      <c r="A14" s="1">
        <v>2017</v>
      </c>
      <c r="B14" s="3">
        <v>4.5217766729518605E-2</v>
      </c>
      <c r="C14" s="3">
        <v>4.4050195150557463E-2</v>
      </c>
      <c r="D14" s="4"/>
    </row>
    <row r="15" spans="1:6" x14ac:dyDescent="0.25">
      <c r="A15" s="5">
        <v>2018</v>
      </c>
      <c r="B15" s="28">
        <v>4.3527168289409848E-2</v>
      </c>
      <c r="C15" s="27">
        <v>4.2399449399929297E-2</v>
      </c>
      <c r="D15" s="1"/>
    </row>
    <row r="16" spans="1:6" x14ac:dyDescent="0.25">
      <c r="A16" s="1"/>
      <c r="B16" s="3"/>
      <c r="C16" s="29"/>
      <c r="D16" s="1"/>
    </row>
    <row r="17" spans="1:6" x14ac:dyDescent="0.25">
      <c r="A17" s="1"/>
      <c r="B17" s="3"/>
      <c r="C17" s="1"/>
    </row>
    <row r="18" spans="1:6" x14ac:dyDescent="0.25">
      <c r="A18" s="1"/>
      <c r="B18" s="3"/>
      <c r="C18" s="1"/>
    </row>
    <row r="19" spans="1:6" x14ac:dyDescent="0.25">
      <c r="A19" s="1"/>
      <c r="B19" s="2" t="s">
        <v>2</v>
      </c>
    </row>
    <row r="20" spans="1:6" x14ac:dyDescent="0.25">
      <c r="A20" s="1">
        <v>2007</v>
      </c>
      <c r="B20" s="3">
        <v>0.13965614884319838</v>
      </c>
    </row>
    <row r="21" spans="1:6" x14ac:dyDescent="0.25">
      <c r="A21" s="1">
        <v>2008</v>
      </c>
      <c r="B21" s="3">
        <v>0.14281928123245438</v>
      </c>
    </row>
    <row r="22" spans="1:6" x14ac:dyDescent="0.25">
      <c r="A22" s="1">
        <v>2009</v>
      </c>
      <c r="B22" s="3">
        <v>0.11915400494928902</v>
      </c>
      <c r="F22" t="s">
        <v>115</v>
      </c>
    </row>
    <row r="23" spans="1:6" x14ac:dyDescent="0.25">
      <c r="A23" s="1">
        <v>2010</v>
      </c>
      <c r="B23" s="3">
        <v>0.11253851048855561</v>
      </c>
      <c r="F23" t="s">
        <v>172</v>
      </c>
    </row>
    <row r="24" spans="1:6" x14ac:dyDescent="0.25">
      <c r="A24" s="1">
        <v>2011</v>
      </c>
      <c r="B24" s="3">
        <v>0.11131040137226451</v>
      </c>
      <c r="F24" t="s">
        <v>116</v>
      </c>
    </row>
    <row r="25" spans="1:6" x14ac:dyDescent="0.25">
      <c r="A25" s="1">
        <v>2012</v>
      </c>
      <c r="B25" s="3">
        <v>0.10304842532358349</v>
      </c>
      <c r="F25" t="s">
        <v>117</v>
      </c>
    </row>
    <row r="26" spans="1:6" x14ac:dyDescent="0.25">
      <c r="A26" s="1">
        <v>2013</v>
      </c>
      <c r="B26" s="3">
        <v>9.9038009220524983E-2</v>
      </c>
    </row>
    <row r="27" spans="1:6" x14ac:dyDescent="0.25">
      <c r="A27" s="1">
        <v>2014</v>
      </c>
      <c r="B27" s="3">
        <v>9.6910338297843179E-2</v>
      </c>
    </row>
    <row r="28" spans="1:6" x14ac:dyDescent="0.25">
      <c r="A28" s="1">
        <v>2015</v>
      </c>
      <c r="B28" s="3">
        <v>9.3080659722986805E-2</v>
      </c>
    </row>
    <row r="29" spans="1:6" x14ac:dyDescent="0.25">
      <c r="A29" s="5">
        <v>2016</v>
      </c>
      <c r="B29" s="3">
        <v>0.10077108813140248</v>
      </c>
    </row>
    <row r="30" spans="1:6" x14ac:dyDescent="0.25">
      <c r="A30" s="5">
        <v>2017</v>
      </c>
      <c r="B30" s="3">
        <v>9.3603176191860996E-2</v>
      </c>
    </row>
    <row r="31" spans="1:6" x14ac:dyDescent="0.25">
      <c r="A31" s="5">
        <v>2018</v>
      </c>
      <c r="B31" s="64">
        <v>9.1985849978710704E-2</v>
      </c>
      <c r="C31" s="3"/>
    </row>
    <row r="32" spans="1:6" x14ac:dyDescent="0.25">
      <c r="A32" s="1"/>
      <c r="B32" s="3"/>
      <c r="C32"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
  <sheetViews>
    <sheetView workbookViewId="0">
      <selection activeCell="A31" sqref="A31"/>
    </sheetView>
  </sheetViews>
  <sheetFormatPr baseColWidth="10" defaultRowHeight="15" x14ac:dyDescent="0.25"/>
  <cols>
    <col min="1" max="1" width="44.5703125" bestFit="1" customWidth="1"/>
    <col min="2" max="5" width="17.140625" customWidth="1"/>
    <col min="6" max="7" width="19.7109375" bestFit="1" customWidth="1"/>
  </cols>
  <sheetData>
    <row r="1" spans="1:10" x14ac:dyDescent="0.25">
      <c r="A1" t="s">
        <v>110</v>
      </c>
    </row>
    <row r="2" spans="1:10" x14ac:dyDescent="0.25">
      <c r="B2" s="52" t="s">
        <v>90</v>
      </c>
      <c r="C2" s="18">
        <v>2010</v>
      </c>
      <c r="D2" s="18">
        <v>2017</v>
      </c>
      <c r="E2" s="147">
        <v>2018</v>
      </c>
      <c r="F2" s="152" t="s">
        <v>135</v>
      </c>
      <c r="G2" s="19" t="s">
        <v>136</v>
      </c>
    </row>
    <row r="3" spans="1:10" x14ac:dyDescent="0.25">
      <c r="A3" s="141" t="s">
        <v>12</v>
      </c>
      <c r="B3" s="136">
        <v>529.5</v>
      </c>
      <c r="C3" s="62">
        <v>590.5</v>
      </c>
      <c r="D3" s="62">
        <v>656.7</v>
      </c>
      <c r="E3" s="148">
        <v>648.79999999999995</v>
      </c>
      <c r="F3" s="153"/>
      <c r="G3" s="63"/>
    </row>
    <row r="4" spans="1:10" x14ac:dyDescent="0.25">
      <c r="A4" s="142" t="s">
        <v>131</v>
      </c>
      <c r="B4" s="137">
        <v>14.231586560086178</v>
      </c>
      <c r="C4" s="125">
        <v>11.247620459741526</v>
      </c>
      <c r="D4" s="125">
        <v>9.36697938150059</v>
      </c>
      <c r="E4" s="149">
        <v>9.1985849978710696</v>
      </c>
      <c r="F4" s="66">
        <f>E4-C4</f>
        <v>-2.0490354618704565</v>
      </c>
      <c r="G4" s="126">
        <f>E4-D4</f>
        <v>-0.16839438362952031</v>
      </c>
      <c r="H4" s="40"/>
      <c r="I4" s="40"/>
      <c r="J4" s="40"/>
    </row>
    <row r="5" spans="1:10" x14ac:dyDescent="0.25">
      <c r="A5" s="143" t="s">
        <v>3</v>
      </c>
      <c r="B5" s="138">
        <v>7.4252654165807366</v>
      </c>
      <c r="C5" s="132">
        <v>5.2800110939811722</v>
      </c>
      <c r="D5" s="132">
        <v>4.3995998961473397</v>
      </c>
      <c r="E5" s="150">
        <v>4.2395693835714123</v>
      </c>
      <c r="F5" s="131">
        <f t="shared" ref="F5:F13" si="0">E5-C5</f>
        <v>-1.0404417104097599</v>
      </c>
      <c r="G5" s="133">
        <f t="shared" ref="G5:G13" si="1">E5-D5</f>
        <v>-0.16003051257592737</v>
      </c>
      <c r="H5" s="40"/>
      <c r="I5" s="40"/>
      <c r="J5" s="40"/>
    </row>
    <row r="6" spans="1:10" x14ac:dyDescent="0.25">
      <c r="A6" s="144" t="s">
        <v>4</v>
      </c>
      <c r="B6" s="139">
        <v>2.0957088743690724</v>
      </c>
      <c r="C6" s="65">
        <v>1.6422959680196965</v>
      </c>
      <c r="D6" s="139">
        <v>1.6941919201159623</v>
      </c>
      <c r="E6" s="127">
        <v>1.9801862810627453</v>
      </c>
      <c r="F6" s="134">
        <f t="shared" si="0"/>
        <v>0.33789031304304884</v>
      </c>
      <c r="G6" s="154">
        <f t="shared" si="1"/>
        <v>0.28599436094678299</v>
      </c>
      <c r="H6" s="40"/>
      <c r="I6" s="40"/>
      <c r="J6" s="40"/>
    </row>
    <row r="7" spans="1:10" x14ac:dyDescent="0.25">
      <c r="A7" s="144" t="s">
        <v>6</v>
      </c>
      <c r="B7" s="139">
        <v>0.35176280141840122</v>
      </c>
      <c r="C7" s="65">
        <v>0.1544676200884032</v>
      </c>
      <c r="D7" s="139">
        <v>0.14476135003131302</v>
      </c>
      <c r="E7" s="127">
        <v>0.174862826349163</v>
      </c>
      <c r="F7" s="134">
        <f>E7-C7</f>
        <v>2.0395206260759802E-2</v>
      </c>
      <c r="G7" s="154">
        <f>E7-D7</f>
        <v>3.0101476317849984E-2</v>
      </c>
      <c r="H7" s="40"/>
      <c r="I7" s="40"/>
      <c r="J7" s="40"/>
    </row>
    <row r="8" spans="1:10" x14ac:dyDescent="0.25">
      <c r="A8" s="144" t="s">
        <v>5</v>
      </c>
      <c r="B8" s="139">
        <v>1.0339224003712553</v>
      </c>
      <c r="C8" s="65">
        <v>0.79406240652283633</v>
      </c>
      <c r="D8" s="139">
        <v>0.61217048896358672</v>
      </c>
      <c r="E8" s="127">
        <v>0.62989530866547983</v>
      </c>
      <c r="F8" s="134">
        <f t="shared" si="0"/>
        <v>-0.1641670978573565</v>
      </c>
      <c r="G8" s="154">
        <f t="shared" si="1"/>
        <v>1.7724819701893102E-2</v>
      </c>
      <c r="H8" s="40"/>
      <c r="I8" s="40"/>
      <c r="J8" s="40"/>
    </row>
    <row r="9" spans="1:10" x14ac:dyDescent="0.25">
      <c r="A9" s="144" t="s">
        <v>132</v>
      </c>
      <c r="B9" s="139">
        <v>0.34583440831025614</v>
      </c>
      <c r="C9" s="65">
        <v>0.27651416547954599</v>
      </c>
      <c r="D9" s="139">
        <v>0.21323799189785081</v>
      </c>
      <c r="E9" s="127">
        <v>0.2018163601204345</v>
      </c>
      <c r="F9" s="134">
        <f t="shared" si="0"/>
        <v>-7.4697805359111497E-2</v>
      </c>
      <c r="G9" s="154">
        <f t="shared" si="1"/>
        <v>-1.1421631777416313E-2</v>
      </c>
      <c r="H9" s="40"/>
      <c r="I9" s="40"/>
      <c r="J9" s="40"/>
    </row>
    <row r="10" spans="1:10" x14ac:dyDescent="0.25">
      <c r="A10" s="144" t="s">
        <v>133</v>
      </c>
      <c r="B10" s="139">
        <v>0.52516360469454748</v>
      </c>
      <c r="C10" s="65">
        <v>0.57708902017219066</v>
      </c>
      <c r="D10" s="139">
        <v>0.47824174030296041</v>
      </c>
      <c r="E10" s="127">
        <v>0.43439568678514684</v>
      </c>
      <c r="F10" s="134">
        <f t="shared" si="0"/>
        <v>-0.14269333338704382</v>
      </c>
      <c r="G10" s="154">
        <f t="shared" si="1"/>
        <v>-4.3846053517813566E-2</v>
      </c>
      <c r="H10" s="40"/>
      <c r="I10" s="40"/>
      <c r="J10" s="40"/>
    </row>
    <row r="11" spans="1:10" x14ac:dyDescent="0.25">
      <c r="A11" s="144" t="s">
        <v>9</v>
      </c>
      <c r="B11" s="139">
        <v>1.6099719009259477</v>
      </c>
      <c r="C11" s="65">
        <v>1.7861159813839222</v>
      </c>
      <c r="D11" s="139">
        <v>1.3363088545323469</v>
      </c>
      <c r="E11" s="127">
        <v>1.2241016313123294</v>
      </c>
      <c r="F11" s="134">
        <f>E11-C11</f>
        <v>-0.56201435007159284</v>
      </c>
      <c r="G11" s="154">
        <f>E11-D11</f>
        <v>-0.11220722322001753</v>
      </c>
      <c r="H11" s="40"/>
      <c r="I11" s="40"/>
      <c r="J11" s="40"/>
    </row>
    <row r="12" spans="1:10" x14ac:dyDescent="0.25">
      <c r="A12" s="144" t="s">
        <v>7</v>
      </c>
      <c r="B12" s="139">
        <v>0.30824795779182057</v>
      </c>
      <c r="C12" s="65">
        <v>0.19384390929098488</v>
      </c>
      <c r="D12" s="139">
        <v>0.12016459954172425</v>
      </c>
      <c r="E12" s="127">
        <v>7.3058201007610388E-2</v>
      </c>
      <c r="F12" s="134">
        <f t="shared" si="0"/>
        <v>-0.1207857082833745</v>
      </c>
      <c r="G12" s="154">
        <f t="shared" si="1"/>
        <v>-4.7106398534113858E-2</v>
      </c>
      <c r="H12" s="40"/>
      <c r="I12" s="40"/>
      <c r="J12" s="40"/>
    </row>
    <row r="13" spans="1:10" x14ac:dyDescent="0.25">
      <c r="A13" s="145" t="s">
        <v>8</v>
      </c>
      <c r="B13" s="140">
        <v>0.53570262243220557</v>
      </c>
      <c r="C13" s="128">
        <v>0.5432031120054801</v>
      </c>
      <c r="D13" s="128">
        <v>0.36830237120648229</v>
      </c>
      <c r="E13" s="151">
        <v>0.24070801098903441</v>
      </c>
      <c r="F13" s="135">
        <f t="shared" si="0"/>
        <v>-0.30249510101644572</v>
      </c>
      <c r="G13" s="129">
        <f t="shared" si="1"/>
        <v>-0.12759436021744788</v>
      </c>
      <c r="H13" s="40"/>
      <c r="I13" s="40"/>
      <c r="J13" s="40"/>
    </row>
    <row r="14" spans="1:10" x14ac:dyDescent="0.25">
      <c r="A14" t="s">
        <v>170</v>
      </c>
      <c r="H14" s="40"/>
    </row>
    <row r="15" spans="1:10" x14ac:dyDescent="0.25">
      <c r="A15" t="s">
        <v>134</v>
      </c>
      <c r="H15" s="40"/>
    </row>
    <row r="16" spans="1:10" x14ac:dyDescent="0.25">
      <c r="A16" t="s">
        <v>85</v>
      </c>
      <c r="H16" s="40"/>
    </row>
    <row r="17" spans="1:8" x14ac:dyDescent="0.25">
      <c r="A17" t="s">
        <v>86</v>
      </c>
      <c r="H17" s="40"/>
    </row>
    <row r="18" spans="1:8" x14ac:dyDescent="0.25">
      <c r="A18" t="s">
        <v>87</v>
      </c>
      <c r="H18" s="40"/>
    </row>
  </sheetData>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E26" sqref="E26"/>
    </sheetView>
  </sheetViews>
  <sheetFormatPr baseColWidth="10" defaultRowHeight="15" x14ac:dyDescent="0.25"/>
  <cols>
    <col min="1" max="1" width="47.85546875" customWidth="1"/>
    <col min="6" max="7" width="19.7109375" bestFit="1" customWidth="1"/>
  </cols>
  <sheetData>
    <row r="1" spans="1:10" x14ac:dyDescent="0.25">
      <c r="A1" t="s">
        <v>109</v>
      </c>
    </row>
    <row r="2" spans="1:10" x14ac:dyDescent="0.25">
      <c r="B2" s="52" t="s">
        <v>90</v>
      </c>
      <c r="C2" s="18">
        <v>2010</v>
      </c>
      <c r="D2" s="18">
        <v>2017</v>
      </c>
      <c r="E2" s="19">
        <v>2018</v>
      </c>
      <c r="F2" s="152" t="s">
        <v>135</v>
      </c>
      <c r="G2" s="19" t="s">
        <v>136</v>
      </c>
    </row>
    <row r="3" spans="1:10" x14ac:dyDescent="0.25">
      <c r="A3" s="15" t="s">
        <v>12</v>
      </c>
      <c r="B3" s="155">
        <v>529.5</v>
      </c>
      <c r="C3" s="156">
        <v>590.5</v>
      </c>
      <c r="D3" s="156">
        <v>656.7</v>
      </c>
      <c r="E3" s="157">
        <v>648.79999999999995</v>
      </c>
      <c r="F3" s="153"/>
      <c r="G3" s="63"/>
    </row>
    <row r="4" spans="1:10" x14ac:dyDescent="0.25">
      <c r="A4" s="183" t="s">
        <v>11</v>
      </c>
      <c r="B4" s="184"/>
      <c r="C4" s="184"/>
      <c r="D4" s="184"/>
      <c r="E4" s="184"/>
      <c r="F4" s="184"/>
      <c r="G4" s="185"/>
    </row>
    <row r="5" spans="1:10" x14ac:dyDescent="0.25">
      <c r="A5" s="15" t="s">
        <v>3</v>
      </c>
      <c r="B5" s="131">
        <v>50.872013455378095</v>
      </c>
      <c r="C5" s="132">
        <v>44.306921899187103</v>
      </c>
      <c r="D5" s="138">
        <v>45.530928956428212</v>
      </c>
      <c r="E5" s="146">
        <v>45.204029429522627</v>
      </c>
      <c r="F5" s="131">
        <f>ROUND(E5,1)-ROUND(C5,1)</f>
        <v>0.90000000000000568</v>
      </c>
      <c r="G5" s="133">
        <f>ROUND(E5,1)-ROUND(D5,1)</f>
        <v>-0.29999999999999716</v>
      </c>
      <c r="H5" s="40"/>
      <c r="I5" s="40"/>
      <c r="J5" s="40"/>
    </row>
    <row r="6" spans="1:10" x14ac:dyDescent="0.25">
      <c r="A6" s="16" t="s">
        <v>4</v>
      </c>
      <c r="B6" s="134">
        <v>14.793761597429736</v>
      </c>
      <c r="C6" s="65">
        <v>14.438457439159528</v>
      </c>
      <c r="D6" s="139">
        <v>17.668625604529847</v>
      </c>
      <c r="E6" s="127">
        <v>20.905008518829764</v>
      </c>
      <c r="F6" s="134">
        <f t="shared" ref="F6:F13" si="0">ROUND(E6,1)-ROUND(C6,1)</f>
        <v>6.4999999999999982</v>
      </c>
      <c r="G6" s="124">
        <f t="shared" ref="G6:G13" si="1">ROUND(E6,1)-ROUND(D6,1)</f>
        <v>3.1999999999999993</v>
      </c>
      <c r="H6" s="40"/>
      <c r="I6" s="40"/>
      <c r="J6" s="40"/>
    </row>
    <row r="7" spans="1:10" x14ac:dyDescent="0.25">
      <c r="A7" s="16" t="s">
        <v>5</v>
      </c>
      <c r="B7" s="134">
        <v>7.0526341620874717</v>
      </c>
      <c r="C7" s="65">
        <v>6.7581860783799561</v>
      </c>
      <c r="D7" s="139">
        <v>6.5586182870373895</v>
      </c>
      <c r="E7" s="127">
        <v>6.8133277821391864</v>
      </c>
      <c r="F7" s="134">
        <f t="shared" si="0"/>
        <v>0</v>
      </c>
      <c r="G7" s="124">
        <f t="shared" si="1"/>
        <v>0.20000000000000018</v>
      </c>
      <c r="H7" s="40"/>
      <c r="I7" s="40"/>
      <c r="J7" s="40"/>
    </row>
    <row r="8" spans="1:10" x14ac:dyDescent="0.25">
      <c r="A8" s="16" t="s">
        <v>88</v>
      </c>
      <c r="B8" s="134">
        <v>2.6689520170797221</v>
      </c>
      <c r="C8" s="65">
        <v>2.6421810368891632</v>
      </c>
      <c r="D8" s="139">
        <v>2.5524661166630409</v>
      </c>
      <c r="E8" s="127">
        <v>2.5067021451473397</v>
      </c>
      <c r="F8" s="134">
        <f t="shared" si="0"/>
        <v>-0.10000000000000009</v>
      </c>
      <c r="G8" s="124">
        <f t="shared" si="1"/>
        <v>-0.10000000000000009</v>
      </c>
      <c r="H8" s="40"/>
      <c r="I8" s="40"/>
      <c r="J8" s="40"/>
    </row>
    <row r="9" spans="1:10" x14ac:dyDescent="0.25">
      <c r="A9" s="16" t="s">
        <v>89</v>
      </c>
      <c r="B9" s="134">
        <v>4.6799156584886106</v>
      </c>
      <c r="C9" s="65">
        <v>6.9881660308410654</v>
      </c>
      <c r="D9" s="139">
        <v>6.3641190332390627</v>
      </c>
      <c r="E9" s="127">
        <v>5.6193857531982099</v>
      </c>
      <c r="F9" s="134">
        <f t="shared" si="0"/>
        <v>-1.4000000000000004</v>
      </c>
      <c r="G9" s="124">
        <f t="shared" si="1"/>
        <v>-0.80000000000000071</v>
      </c>
      <c r="H9" s="40"/>
      <c r="I9" s="40"/>
      <c r="J9" s="40"/>
    </row>
    <row r="10" spans="1:10" x14ac:dyDescent="0.25">
      <c r="A10" s="16" t="s">
        <v>6</v>
      </c>
      <c r="B10" s="134">
        <v>2.2143799634167753</v>
      </c>
      <c r="C10" s="65">
        <v>1.211389032219863</v>
      </c>
      <c r="D10" s="139">
        <v>1.4237984327482891</v>
      </c>
      <c r="E10" s="127">
        <v>1.6381963125527148</v>
      </c>
      <c r="F10" s="134">
        <f t="shared" si="0"/>
        <v>0.40000000000000013</v>
      </c>
      <c r="G10" s="124">
        <f t="shared" si="1"/>
        <v>0.20000000000000018</v>
      </c>
      <c r="H10" s="40"/>
      <c r="I10" s="40"/>
      <c r="J10" s="40"/>
    </row>
    <row r="11" spans="1:10" x14ac:dyDescent="0.25">
      <c r="A11" s="16" t="s">
        <v>7</v>
      </c>
      <c r="B11" s="134">
        <v>1.8973253471914162</v>
      </c>
      <c r="C11" s="65">
        <v>1.3832581903078185</v>
      </c>
      <c r="D11" s="139">
        <v>1.0832322931134941</v>
      </c>
      <c r="E11" s="127">
        <v>0.67147736019210003</v>
      </c>
      <c r="F11" s="134">
        <f t="shared" si="0"/>
        <v>-0.7</v>
      </c>
      <c r="G11" s="124">
        <f t="shared" si="1"/>
        <v>-0.40000000000000013</v>
      </c>
      <c r="H11" s="40"/>
      <c r="I11" s="40"/>
      <c r="J11" s="40"/>
    </row>
    <row r="12" spans="1:10" x14ac:dyDescent="0.25">
      <c r="A12" s="16" t="s">
        <v>8</v>
      </c>
      <c r="B12" s="134">
        <v>3.5824944171884523</v>
      </c>
      <c r="C12" s="65">
        <v>4.6367504377468931</v>
      </c>
      <c r="D12" s="139">
        <v>3.6050288363969942</v>
      </c>
      <c r="E12" s="127">
        <v>2.3543157205823837</v>
      </c>
      <c r="F12" s="134">
        <f t="shared" si="0"/>
        <v>-2.1999999999999997</v>
      </c>
      <c r="G12" s="124">
        <f t="shared" si="1"/>
        <v>-1.2000000000000002</v>
      </c>
      <c r="H12" s="40"/>
      <c r="I12" s="40"/>
      <c r="J12" s="40"/>
    </row>
    <row r="13" spans="1:10" x14ac:dyDescent="0.25">
      <c r="A13" s="16" t="s">
        <v>9</v>
      </c>
      <c r="B13" s="134">
        <v>12.238598888911961</v>
      </c>
      <c r="C13" s="65">
        <v>17.634728766103589</v>
      </c>
      <c r="D13" s="139">
        <v>15.213082033502248</v>
      </c>
      <c r="E13" s="127">
        <v>14.287621502786093</v>
      </c>
      <c r="F13" s="134">
        <f t="shared" si="0"/>
        <v>-3.3000000000000007</v>
      </c>
      <c r="G13" s="124">
        <f t="shared" si="1"/>
        <v>-0.89999999999999858</v>
      </c>
      <c r="H13" s="40"/>
      <c r="I13" s="40"/>
      <c r="J13" s="40"/>
    </row>
    <row r="14" spans="1:10" x14ac:dyDescent="0.25">
      <c r="A14" s="17" t="s">
        <v>10</v>
      </c>
      <c r="B14" s="135">
        <v>100</v>
      </c>
      <c r="C14" s="128">
        <v>100</v>
      </c>
      <c r="D14" s="128">
        <v>100</v>
      </c>
      <c r="E14" s="151">
        <v>100</v>
      </c>
      <c r="F14" s="135"/>
      <c r="G14" s="129"/>
    </row>
    <row r="15" spans="1:10" x14ac:dyDescent="0.25">
      <c r="A15" t="s">
        <v>84</v>
      </c>
    </row>
    <row r="16" spans="1:10" x14ac:dyDescent="0.25">
      <c r="A16" t="s">
        <v>85</v>
      </c>
      <c r="E16" s="130"/>
      <c r="F16" s="39"/>
    </row>
    <row r="17" spans="1:6" x14ac:dyDescent="0.25">
      <c r="A17" t="s">
        <v>86</v>
      </c>
      <c r="F17" s="39"/>
    </row>
    <row r="18" spans="1:6" x14ac:dyDescent="0.25">
      <c r="A18" t="s">
        <v>87</v>
      </c>
    </row>
  </sheetData>
  <mergeCells count="1">
    <mergeCell ref="A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E33" sqref="E33"/>
    </sheetView>
  </sheetViews>
  <sheetFormatPr baseColWidth="10" defaultRowHeight="15" x14ac:dyDescent="0.25"/>
  <cols>
    <col min="1" max="1" width="38.85546875" bestFit="1" customWidth="1"/>
    <col min="2" max="2" width="10.7109375" customWidth="1"/>
    <col min="5" max="5" width="29.28515625" bestFit="1" customWidth="1"/>
    <col min="6" max="6" width="29.28515625" style="67" bestFit="1" customWidth="1"/>
  </cols>
  <sheetData>
    <row r="1" spans="1:6" x14ac:dyDescent="0.25">
      <c r="A1" t="s">
        <v>81</v>
      </c>
    </row>
    <row r="2" spans="1:6" x14ac:dyDescent="0.25">
      <c r="A2" s="5"/>
      <c r="B2" s="24">
        <v>2010</v>
      </c>
      <c r="C2" s="11">
        <v>2017</v>
      </c>
      <c r="D2" s="11">
        <v>2018</v>
      </c>
      <c r="E2" s="9" t="s">
        <v>137</v>
      </c>
      <c r="F2" s="11" t="s">
        <v>138</v>
      </c>
    </row>
    <row r="3" spans="1:6" x14ac:dyDescent="0.25">
      <c r="A3" s="26" t="s">
        <v>13</v>
      </c>
      <c r="B3" s="74">
        <v>5.2800110939811722</v>
      </c>
      <c r="C3" s="68">
        <v>4.3995998961473397</v>
      </c>
      <c r="D3" s="68">
        <v>4.2399449399929301</v>
      </c>
      <c r="E3" s="74">
        <f>ROUND(D3,1)-ROUND(B3,1)</f>
        <v>-1.0999999999999996</v>
      </c>
      <c r="F3" s="74">
        <f>ROUND(D3,1)-ROUND(C3,1)</f>
        <v>-0.20000000000000018</v>
      </c>
    </row>
    <row r="4" spans="1:6" x14ac:dyDescent="0.25">
      <c r="A4" s="21" t="s">
        <v>14</v>
      </c>
      <c r="B4" s="75"/>
      <c r="C4" s="69"/>
      <c r="D4" s="69"/>
      <c r="E4" s="75"/>
      <c r="F4" s="69"/>
    </row>
    <row r="5" spans="1:6" x14ac:dyDescent="0.25">
      <c r="A5" s="22" t="s">
        <v>15</v>
      </c>
      <c r="B5" s="76">
        <v>5.2183258468377218</v>
      </c>
      <c r="C5" s="70">
        <v>4.6154202544095826</v>
      </c>
      <c r="D5" s="70">
        <v>4.469499424084125</v>
      </c>
      <c r="E5" s="76">
        <f t="shared" ref="E5:E6" si="0">ROUND(D5,1)-ROUND(B5,1)</f>
        <v>-0.70000000000000018</v>
      </c>
      <c r="F5" s="70">
        <f t="shared" ref="F5:F6" si="1">ROUND(D5,1)-ROUND(C5,1)</f>
        <v>-9.9999999999999645E-2</v>
      </c>
    </row>
    <row r="6" spans="1:6" x14ac:dyDescent="0.25">
      <c r="A6" s="22" t="s">
        <v>16</v>
      </c>
      <c r="B6" s="77">
        <v>5.3398042676287645</v>
      </c>
      <c r="C6" s="71">
        <v>4.2062685611262651</v>
      </c>
      <c r="D6" s="71">
        <v>4.0376019389757536</v>
      </c>
      <c r="E6" s="77">
        <f t="shared" si="0"/>
        <v>-1.2999999999999998</v>
      </c>
      <c r="F6" s="71">
        <f t="shared" si="1"/>
        <v>-0.20000000000000018</v>
      </c>
    </row>
    <row r="7" spans="1:6" x14ac:dyDescent="0.25">
      <c r="A7" s="20" t="s">
        <v>29</v>
      </c>
      <c r="B7" s="75"/>
      <c r="C7" s="69"/>
      <c r="D7" s="69"/>
      <c r="E7" s="75"/>
      <c r="F7" s="69"/>
    </row>
    <row r="8" spans="1:6" x14ac:dyDescent="0.25">
      <c r="A8" s="22" t="s">
        <v>17</v>
      </c>
      <c r="B8" s="76">
        <v>7.5877088773186649</v>
      </c>
      <c r="C8" s="70">
        <v>7.7468525399974952</v>
      </c>
      <c r="D8" s="70">
        <v>7.1438566688547356</v>
      </c>
      <c r="E8" s="76">
        <f t="shared" ref="E8:E10" si="2">ROUND(D8,1)-ROUND(B8,1)</f>
        <v>-0.5</v>
      </c>
      <c r="F8" s="70">
        <f t="shared" ref="F8:F10" si="3">ROUND(D8,1)-ROUND(C8,1)</f>
        <v>-0.60000000000000053</v>
      </c>
    </row>
    <row r="9" spans="1:6" x14ac:dyDescent="0.25">
      <c r="A9" s="22" t="s">
        <v>18</v>
      </c>
      <c r="B9" s="76">
        <v>5.274510845226053</v>
      </c>
      <c r="C9" s="70">
        <v>4.7041229959456548</v>
      </c>
      <c r="D9" s="70">
        <v>4.5573517081081292</v>
      </c>
      <c r="E9" s="76">
        <f t="shared" si="2"/>
        <v>-0.70000000000000018</v>
      </c>
      <c r="F9" s="70">
        <f t="shared" si="3"/>
        <v>-0.10000000000000053</v>
      </c>
    </row>
    <row r="10" spans="1:6" x14ac:dyDescent="0.25">
      <c r="A10" s="23" t="s">
        <v>19</v>
      </c>
      <c r="B10" s="78">
        <v>3.0062237040312647</v>
      </c>
      <c r="C10" s="72">
        <v>1.840925339188006</v>
      </c>
      <c r="D10" s="72">
        <v>1.9734787186534894</v>
      </c>
      <c r="E10" s="78">
        <f t="shared" si="2"/>
        <v>-1</v>
      </c>
      <c r="F10" s="72">
        <f t="shared" si="3"/>
        <v>0.19999999999999996</v>
      </c>
    </row>
    <row r="11" spans="1:6" x14ac:dyDescent="0.25">
      <c r="A11" s="21" t="s">
        <v>30</v>
      </c>
      <c r="B11" s="79"/>
      <c r="C11" s="73"/>
      <c r="D11" s="73"/>
      <c r="E11" s="79"/>
      <c r="F11" s="73"/>
    </row>
    <row r="12" spans="1:6" x14ac:dyDescent="0.25">
      <c r="A12" s="22" t="s">
        <v>20</v>
      </c>
      <c r="B12" s="76">
        <v>6.0944948461804245</v>
      </c>
      <c r="C12" s="70">
        <v>5.4524294682713812</v>
      </c>
      <c r="D12" s="70">
        <v>5.4788247165612765</v>
      </c>
      <c r="E12" s="76">
        <f t="shared" ref="E12:E13" si="4">ROUND(D12,1)-ROUND(B12,1)</f>
        <v>-0.59999999999999964</v>
      </c>
      <c r="F12" s="70">
        <f t="shared" ref="F12:F13" si="5">ROUND(D12,1)-ROUND(C12,1)</f>
        <v>0</v>
      </c>
    </row>
    <row r="13" spans="1:6" x14ac:dyDescent="0.25">
      <c r="A13" s="22" t="s">
        <v>21</v>
      </c>
      <c r="B13" s="78">
        <v>3.9481001400488638</v>
      </c>
      <c r="C13" s="72">
        <v>3.0908309789866877</v>
      </c>
      <c r="D13" s="72">
        <v>2.8369484020846012</v>
      </c>
      <c r="E13" s="78">
        <f t="shared" si="4"/>
        <v>-1.1000000000000001</v>
      </c>
      <c r="F13" s="72">
        <f t="shared" si="5"/>
        <v>-0.30000000000000027</v>
      </c>
    </row>
    <row r="14" spans="1:6" x14ac:dyDescent="0.25">
      <c r="A14" s="20" t="s">
        <v>31</v>
      </c>
      <c r="B14" s="75"/>
      <c r="C14" s="69"/>
      <c r="D14" s="69"/>
      <c r="E14" s="75"/>
      <c r="F14" s="69"/>
    </row>
    <row r="15" spans="1:6" x14ac:dyDescent="0.25">
      <c r="A15" s="22" t="s">
        <v>22</v>
      </c>
      <c r="B15" s="76">
        <v>3.383021373366355</v>
      </c>
      <c r="C15" s="70">
        <v>2.6318147085502859</v>
      </c>
      <c r="D15" s="70">
        <v>2.4504039928037482</v>
      </c>
      <c r="E15" s="76">
        <f t="shared" ref="E15:E18" si="6">ROUND(D15,1)-ROUND(B15,1)</f>
        <v>-0.89999999999999991</v>
      </c>
      <c r="F15" s="70">
        <f t="shared" ref="F15:F18" si="7">ROUND(D15,1)-ROUND(C15,1)</f>
        <v>-0.10000000000000009</v>
      </c>
    </row>
    <row r="16" spans="1:6" x14ac:dyDescent="0.25">
      <c r="A16" s="22" t="s">
        <v>23</v>
      </c>
      <c r="B16" s="76">
        <v>4.9682355415459609</v>
      </c>
      <c r="C16" s="70">
        <v>3.9077766387342061</v>
      </c>
      <c r="D16" s="70">
        <v>3.4222512556023301</v>
      </c>
      <c r="E16" s="76">
        <f t="shared" si="6"/>
        <v>-1.6</v>
      </c>
      <c r="F16" s="70">
        <f t="shared" si="7"/>
        <v>-0.5</v>
      </c>
    </row>
    <row r="17" spans="1:7" x14ac:dyDescent="0.25">
      <c r="A17" s="22" t="s">
        <v>24</v>
      </c>
      <c r="B17" s="76">
        <v>5.6898684951700247</v>
      </c>
      <c r="C17" s="70">
        <v>4.6895465582570921</v>
      </c>
      <c r="D17" s="70">
        <v>4.4199470284508378</v>
      </c>
      <c r="E17" s="76">
        <f t="shared" si="6"/>
        <v>-1.2999999999999998</v>
      </c>
      <c r="F17" s="70">
        <f t="shared" si="7"/>
        <v>-0.29999999999999982</v>
      </c>
    </row>
    <row r="18" spans="1:7" x14ac:dyDescent="0.25">
      <c r="A18" s="23" t="s">
        <v>25</v>
      </c>
      <c r="B18" s="78">
        <v>6.9820875335713559</v>
      </c>
      <c r="C18" s="72">
        <v>5.8210704855863069</v>
      </c>
      <c r="D18" s="72">
        <v>5.2174882879377025</v>
      </c>
      <c r="E18" s="78">
        <f t="shared" si="6"/>
        <v>-1.7999999999999998</v>
      </c>
      <c r="F18" s="72">
        <f t="shared" si="7"/>
        <v>-0.59999999999999964</v>
      </c>
    </row>
    <row r="19" spans="1:7" x14ac:dyDescent="0.25">
      <c r="A19" s="21" t="s">
        <v>26</v>
      </c>
      <c r="B19" s="75"/>
      <c r="C19" s="69"/>
      <c r="D19" s="69"/>
      <c r="E19" s="75"/>
      <c r="F19" s="69"/>
    </row>
    <row r="20" spans="1:7" x14ac:dyDescent="0.25">
      <c r="A20" s="22" t="s">
        <v>27</v>
      </c>
      <c r="B20" s="76">
        <v>5.4508903298739675</v>
      </c>
      <c r="C20" s="70">
        <v>4.5217766729518605</v>
      </c>
      <c r="D20" s="70">
        <v>4.3527168289409852</v>
      </c>
      <c r="E20" s="76">
        <f t="shared" ref="E20:E21" si="8">ROUND(D20,1)-ROUND(B20,1)</f>
        <v>-1.0999999999999996</v>
      </c>
      <c r="F20" s="70">
        <f t="shared" ref="F20:F21" si="9">ROUND(D20,1)-ROUND(C20,1)</f>
        <v>-9.9999999999999645E-2</v>
      </c>
    </row>
    <row r="21" spans="1:7" x14ac:dyDescent="0.25">
      <c r="A21" s="23" t="s">
        <v>28</v>
      </c>
      <c r="B21" s="78">
        <v>2.5292832835103725</v>
      </c>
      <c r="C21" s="72">
        <v>2.2652340144726004</v>
      </c>
      <c r="D21" s="72">
        <v>2.3016699663037961</v>
      </c>
      <c r="E21" s="78">
        <f t="shared" si="8"/>
        <v>-0.20000000000000018</v>
      </c>
      <c r="F21" s="72">
        <f t="shared" si="9"/>
        <v>0</v>
      </c>
    </row>
    <row r="22" spans="1:7" x14ac:dyDescent="0.25">
      <c r="A22" s="20" t="s">
        <v>174</v>
      </c>
      <c r="B22" s="75"/>
      <c r="C22" s="69"/>
      <c r="D22" s="69"/>
      <c r="E22" s="75"/>
      <c r="F22" s="69"/>
    </row>
    <row r="23" spans="1:7" x14ac:dyDescent="0.25">
      <c r="A23" s="22" t="s">
        <v>175</v>
      </c>
      <c r="B23" s="163">
        <v>4.2</v>
      </c>
      <c r="C23" s="164">
        <v>2.6</v>
      </c>
      <c r="D23" s="164">
        <v>2.7</v>
      </c>
      <c r="E23" s="163">
        <v>-1.5</v>
      </c>
      <c r="F23" s="164">
        <v>0.1</v>
      </c>
    </row>
    <row r="24" spans="1:7" x14ac:dyDescent="0.25">
      <c r="A24" s="22" t="s">
        <v>176</v>
      </c>
      <c r="B24" s="163">
        <v>1.5</v>
      </c>
      <c r="C24" s="164">
        <v>1</v>
      </c>
      <c r="D24" s="164">
        <v>1.1000000000000001</v>
      </c>
      <c r="E24" s="163">
        <v>-0.4</v>
      </c>
      <c r="F24" s="164">
        <v>0.1</v>
      </c>
    </row>
    <row r="25" spans="1:7" x14ac:dyDescent="0.25">
      <c r="A25" s="22" t="s">
        <v>177</v>
      </c>
      <c r="B25" s="163">
        <v>2.5</v>
      </c>
      <c r="C25" s="164">
        <v>1.8</v>
      </c>
      <c r="D25" s="164">
        <v>2</v>
      </c>
      <c r="E25" s="163">
        <v>-0.5</v>
      </c>
      <c r="F25" s="164">
        <v>0.2</v>
      </c>
    </row>
    <row r="26" spans="1:7" x14ac:dyDescent="0.25">
      <c r="A26" s="23" t="s">
        <v>178</v>
      </c>
      <c r="B26" s="165" t="s">
        <v>179</v>
      </c>
      <c r="C26" s="166">
        <v>3.3</v>
      </c>
      <c r="D26" s="166">
        <v>3.2</v>
      </c>
      <c r="E26" s="165" t="s">
        <v>179</v>
      </c>
      <c r="F26" s="166">
        <v>-0.1</v>
      </c>
    </row>
    <row r="27" spans="1:7" x14ac:dyDescent="0.25">
      <c r="A27" s="162" t="s">
        <v>180</v>
      </c>
      <c r="B27" s="167"/>
      <c r="C27" s="167"/>
      <c r="D27" s="167"/>
      <c r="E27" s="167"/>
      <c r="F27" s="167"/>
    </row>
    <row r="28" spans="1:7" x14ac:dyDescent="0.25">
      <c r="A28" s="30" t="s">
        <v>82</v>
      </c>
      <c r="B28" s="30"/>
      <c r="C28" s="30"/>
      <c r="D28" s="30"/>
    </row>
    <row r="29" spans="1:7" x14ac:dyDescent="0.25">
      <c r="A29" s="30" t="s">
        <v>83</v>
      </c>
      <c r="B29" s="30"/>
      <c r="C29" s="30"/>
      <c r="D29" s="30"/>
    </row>
    <row r="30" spans="1:7" x14ac:dyDescent="0.25">
      <c r="A30" t="s">
        <v>139</v>
      </c>
    </row>
    <row r="31" spans="1:7" x14ac:dyDescent="0.25">
      <c r="E31" s="30"/>
      <c r="G31" s="30"/>
    </row>
    <row r="32" spans="1:7" x14ac:dyDescent="0.25">
      <c r="E32" s="30"/>
      <c r="G32" s="30"/>
    </row>
    <row r="33" spans="5:7" x14ac:dyDescent="0.25">
      <c r="E33" s="30"/>
      <c r="G33" s="3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38" sqref="F38"/>
    </sheetView>
  </sheetViews>
  <sheetFormatPr baseColWidth="10" defaultRowHeight="15" x14ac:dyDescent="0.25"/>
  <cols>
    <col min="1" max="1" width="31.28515625" customWidth="1"/>
    <col min="2" max="2" width="11.28515625" customWidth="1"/>
    <col min="5" max="6" width="29.28515625" bestFit="1" customWidth="1"/>
  </cols>
  <sheetData>
    <row r="1" spans="1:6" x14ac:dyDescent="0.25">
      <c r="A1" s="91" t="s">
        <v>166</v>
      </c>
    </row>
    <row r="2" spans="1:6" x14ac:dyDescent="0.25">
      <c r="A2" s="31"/>
      <c r="B2" s="24">
        <v>2010</v>
      </c>
      <c r="C2" s="11">
        <v>2017</v>
      </c>
      <c r="D2" s="11">
        <v>2018</v>
      </c>
      <c r="E2" s="9" t="s">
        <v>137</v>
      </c>
      <c r="F2" s="60" t="s">
        <v>138</v>
      </c>
    </row>
    <row r="3" spans="1:6" x14ac:dyDescent="0.25">
      <c r="A3" s="59" t="s">
        <v>38</v>
      </c>
      <c r="B3" s="120"/>
      <c r="C3" s="110"/>
      <c r="D3" s="111"/>
      <c r="E3" s="9"/>
      <c r="F3" s="60"/>
    </row>
    <row r="4" spans="1:6" x14ac:dyDescent="0.25">
      <c r="A4" s="54" t="s">
        <v>119</v>
      </c>
      <c r="B4" s="82">
        <v>32.766054325639821</v>
      </c>
      <c r="C4" s="105">
        <v>38.064078657399556</v>
      </c>
      <c r="D4" s="85">
        <v>39.488136405656178</v>
      </c>
      <c r="E4" s="82">
        <f>ROUND(D4,0)-ROUND(B4,0)</f>
        <v>6</v>
      </c>
      <c r="F4" s="85">
        <f>ROUND(D4,0)-ROUND(C4,0)</f>
        <v>1</v>
      </c>
    </row>
    <row r="5" spans="1:6" x14ac:dyDescent="0.25">
      <c r="A5" s="54" t="s">
        <v>120</v>
      </c>
      <c r="B5" s="82">
        <v>36.082155754435547</v>
      </c>
      <c r="C5" s="105">
        <v>32.579420240718768</v>
      </c>
      <c r="D5" s="85">
        <v>33.420173246139626</v>
      </c>
      <c r="E5" s="82">
        <f t="shared" ref="E5:E9" si="0">ROUND(D5,0)-ROUND(B5,0)</f>
        <v>-3</v>
      </c>
      <c r="F5" s="85">
        <f t="shared" ref="F5:F9" si="1">ROUND(D5,0)-ROUND(C5,0)</f>
        <v>0</v>
      </c>
    </row>
    <row r="6" spans="1:6" x14ac:dyDescent="0.25">
      <c r="A6" s="32" t="s">
        <v>34</v>
      </c>
      <c r="B6" s="82">
        <v>13.22001491599937</v>
      </c>
      <c r="C6" s="105">
        <v>15.538681132395322</v>
      </c>
      <c r="D6" s="85">
        <v>15.654254117163694</v>
      </c>
      <c r="E6" s="82">
        <f t="shared" si="0"/>
        <v>3</v>
      </c>
      <c r="F6" s="85">
        <f t="shared" si="1"/>
        <v>0</v>
      </c>
    </row>
    <row r="7" spans="1:6" x14ac:dyDescent="0.25">
      <c r="A7" s="25" t="s">
        <v>35</v>
      </c>
      <c r="B7" s="82">
        <v>10.78153163761972</v>
      </c>
      <c r="C7" s="105">
        <v>8.3148940498389567</v>
      </c>
      <c r="D7" s="85">
        <v>4.517687540658061</v>
      </c>
      <c r="E7" s="82">
        <f t="shared" si="0"/>
        <v>-6</v>
      </c>
      <c r="F7" s="85">
        <f t="shared" si="1"/>
        <v>-3</v>
      </c>
    </row>
    <row r="8" spans="1:6" x14ac:dyDescent="0.25">
      <c r="A8" s="22" t="s">
        <v>36</v>
      </c>
      <c r="B8" s="82">
        <v>6.3796906892761811</v>
      </c>
      <c r="C8" s="105">
        <v>4.6723512459738945</v>
      </c>
      <c r="D8" s="85">
        <v>5.8712294997774501</v>
      </c>
      <c r="E8" s="82">
        <f t="shared" si="0"/>
        <v>0</v>
      </c>
      <c r="F8" s="85">
        <f t="shared" si="1"/>
        <v>1</v>
      </c>
    </row>
    <row r="9" spans="1:6" x14ac:dyDescent="0.25">
      <c r="A9" s="22" t="s">
        <v>37</v>
      </c>
      <c r="B9" s="82">
        <v>0.77069869681268655</v>
      </c>
      <c r="C9" s="105">
        <v>0.83061874894049847</v>
      </c>
      <c r="D9" s="85">
        <v>1.0483856609716851</v>
      </c>
      <c r="E9" s="82">
        <f t="shared" si="0"/>
        <v>0</v>
      </c>
      <c r="F9" s="85">
        <f t="shared" si="1"/>
        <v>0</v>
      </c>
    </row>
    <row r="10" spans="1:6" x14ac:dyDescent="0.25">
      <c r="A10" s="58" t="s">
        <v>13</v>
      </c>
      <c r="B10" s="82">
        <v>100</v>
      </c>
      <c r="C10" s="105">
        <v>100</v>
      </c>
      <c r="D10" s="85">
        <v>99.999866470366683</v>
      </c>
      <c r="E10" s="8"/>
      <c r="F10" s="61"/>
    </row>
    <row r="11" spans="1:6" x14ac:dyDescent="0.25">
      <c r="A11" s="56"/>
      <c r="B11" s="82"/>
      <c r="C11" s="105"/>
      <c r="D11" s="85"/>
      <c r="E11" s="8"/>
      <c r="F11" s="61"/>
    </row>
    <row r="12" spans="1:6" x14ac:dyDescent="0.25">
      <c r="A12" s="59" t="s">
        <v>118</v>
      </c>
      <c r="B12" s="83">
        <v>65.082322754070319</v>
      </c>
      <c r="C12" s="103">
        <v>67.724587218172573</v>
      </c>
      <c r="D12" s="84">
        <v>68.211213065361036</v>
      </c>
      <c r="E12" s="83">
        <f>ROUND(D12,0)-ROUND(B12,0)</f>
        <v>3</v>
      </c>
      <c r="F12" s="84">
        <f>ROUND(D12,0)-ROUND(C12,0)</f>
        <v>0</v>
      </c>
    </row>
    <row r="13" spans="1:6" x14ac:dyDescent="0.25">
      <c r="A13" s="57"/>
      <c r="B13" s="86"/>
      <c r="C13" s="107"/>
      <c r="D13" s="87"/>
      <c r="E13" s="10"/>
      <c r="F13" s="80"/>
    </row>
    <row r="14" spans="1:6" x14ac:dyDescent="0.25">
      <c r="A14" s="21" t="s">
        <v>124</v>
      </c>
      <c r="B14" s="82">
        <v>83.571341295781536</v>
      </c>
      <c r="C14" s="105">
        <v>88.252786613562861</v>
      </c>
      <c r="D14" s="85">
        <v>87</v>
      </c>
      <c r="E14" s="82">
        <f t="shared" ref="E14:E15" si="2">ROUND(D14,0)-ROUND(B14,0)</f>
        <v>3</v>
      </c>
      <c r="F14" s="85">
        <f t="shared" ref="F14:F15" si="3">ROUND(D14,0)-ROUND(C14,0)</f>
        <v>-1</v>
      </c>
    </row>
    <row r="15" spans="1:6" x14ac:dyDescent="0.25">
      <c r="A15" s="55" t="s">
        <v>33</v>
      </c>
      <c r="B15" s="96">
        <v>72.887711152518548</v>
      </c>
      <c r="C15" s="119">
        <v>79.900296704177919</v>
      </c>
      <c r="D15" s="97">
        <v>79</v>
      </c>
      <c r="E15" s="96">
        <f t="shared" si="2"/>
        <v>6</v>
      </c>
      <c r="F15" s="97">
        <f t="shared" si="3"/>
        <v>-1</v>
      </c>
    </row>
    <row r="16" spans="1:6" x14ac:dyDescent="0.25">
      <c r="A16" s="32"/>
      <c r="B16" s="82"/>
      <c r="C16" s="105"/>
      <c r="D16" s="87"/>
      <c r="E16" s="10"/>
      <c r="F16" s="80"/>
    </row>
    <row r="17" spans="1:6" x14ac:dyDescent="0.25">
      <c r="A17" s="26" t="s">
        <v>32</v>
      </c>
      <c r="B17" s="121">
        <v>27.562467544368751</v>
      </c>
      <c r="C17" s="122">
        <v>26.14003902595493</v>
      </c>
      <c r="D17" s="123">
        <v>26.28280507616283</v>
      </c>
      <c r="E17" s="86">
        <f>ROUND(D17,0)-ROUND(B17,0)</f>
        <v>-2</v>
      </c>
      <c r="F17" s="87">
        <f>ROUND(D17,0)-ROUND(C17,0)</f>
        <v>0</v>
      </c>
    </row>
    <row r="19" spans="1:6" x14ac:dyDescent="0.25">
      <c r="A19" t="s">
        <v>121</v>
      </c>
    </row>
    <row r="20" spans="1:6" x14ac:dyDescent="0.25">
      <c r="A20" t="s">
        <v>122</v>
      </c>
    </row>
    <row r="21" spans="1:6" x14ac:dyDescent="0.25">
      <c r="A21" t="s">
        <v>123</v>
      </c>
    </row>
    <row r="22" spans="1:6" x14ac:dyDescent="0.25">
      <c r="A22" t="s">
        <v>91</v>
      </c>
    </row>
    <row r="23" spans="1:6" x14ac:dyDescent="0.25">
      <c r="A23" t="s">
        <v>92</v>
      </c>
    </row>
    <row r="24" spans="1:6" x14ac:dyDescent="0.25">
      <c r="A24" t="s">
        <v>171</v>
      </c>
    </row>
    <row r="25" spans="1:6" x14ac:dyDescent="0.25">
      <c r="A25" s="35"/>
      <c r="B25" s="35"/>
    </row>
    <row r="26" spans="1:6" x14ac:dyDescent="0.25">
      <c r="C26" s="35"/>
      <c r="D26" s="35"/>
    </row>
    <row r="27" spans="1:6" x14ac:dyDescent="0.25">
      <c r="A27" s="35"/>
    </row>
    <row r="28" spans="1:6" x14ac:dyDescent="0.25">
      <c r="A28"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I16" sqref="I16"/>
    </sheetView>
  </sheetViews>
  <sheetFormatPr baseColWidth="10" defaultRowHeight="15" x14ac:dyDescent="0.25"/>
  <cols>
    <col min="1" max="1" width="39.85546875" customWidth="1"/>
    <col min="2" max="2" width="7" bestFit="1" customWidth="1"/>
    <col min="4" max="4" width="7.5703125" bestFit="1" customWidth="1"/>
    <col min="5" max="5" width="11.85546875" bestFit="1" customWidth="1"/>
    <col min="6" max="6" width="13" bestFit="1" customWidth="1"/>
    <col min="7" max="7" width="15.42578125" bestFit="1" customWidth="1"/>
    <col min="8" max="8" width="24" bestFit="1" customWidth="1"/>
    <col min="9" max="10" width="17.28515625" bestFit="1" customWidth="1"/>
  </cols>
  <sheetData>
    <row r="1" spans="1:13" x14ac:dyDescent="0.25">
      <c r="A1" t="s">
        <v>162</v>
      </c>
    </row>
    <row r="2" spans="1:13" x14ac:dyDescent="0.25">
      <c r="B2" s="190" t="s">
        <v>38</v>
      </c>
      <c r="C2" s="186"/>
      <c r="D2" s="186"/>
      <c r="E2" s="186"/>
      <c r="F2" s="191"/>
      <c r="G2" s="186" t="s">
        <v>118</v>
      </c>
      <c r="H2" s="188" t="s">
        <v>126</v>
      </c>
      <c r="I2" s="191" t="s">
        <v>39</v>
      </c>
    </row>
    <row r="3" spans="1:13" x14ac:dyDescent="0.25">
      <c r="B3" s="8" t="s">
        <v>119</v>
      </c>
      <c r="C3" s="12" t="s">
        <v>125</v>
      </c>
      <c r="D3" s="12" t="s">
        <v>34</v>
      </c>
      <c r="E3" s="12" t="s">
        <v>35</v>
      </c>
      <c r="F3" s="7" t="s">
        <v>36</v>
      </c>
      <c r="G3" s="187"/>
      <c r="H3" s="189"/>
      <c r="I3" s="192"/>
    </row>
    <row r="4" spans="1:13" x14ac:dyDescent="0.25">
      <c r="A4" s="33" t="s">
        <v>13</v>
      </c>
      <c r="B4" s="112">
        <v>39.488136405656178</v>
      </c>
      <c r="C4" s="115">
        <v>33.420173246139626</v>
      </c>
      <c r="D4" s="115">
        <v>15.654254117163694</v>
      </c>
      <c r="E4" s="115">
        <v>4.517687540658061</v>
      </c>
      <c r="F4" s="116">
        <v>5.8712294997774501</v>
      </c>
      <c r="G4" s="117">
        <v>68</v>
      </c>
      <c r="H4" s="113">
        <v>87</v>
      </c>
      <c r="I4" s="114">
        <v>26</v>
      </c>
    </row>
    <row r="5" spans="1:13" x14ac:dyDescent="0.25">
      <c r="A5" s="9" t="s">
        <v>14</v>
      </c>
      <c r="B5" s="82"/>
      <c r="C5" s="105"/>
      <c r="D5" s="105"/>
      <c r="E5" s="105"/>
      <c r="F5" s="88"/>
      <c r="G5" s="103"/>
      <c r="H5" s="84"/>
      <c r="I5" s="104"/>
    </row>
    <row r="6" spans="1:13" x14ac:dyDescent="0.25">
      <c r="A6" s="8" t="s">
        <v>40</v>
      </c>
      <c r="B6" s="82">
        <v>36.552708307667039</v>
      </c>
      <c r="C6" s="105">
        <v>29.564220497447057</v>
      </c>
      <c r="D6" s="105">
        <v>22.187042284368882</v>
      </c>
      <c r="E6" s="105">
        <v>3.9076629296538128</v>
      </c>
      <c r="F6" s="89">
        <v>7.1539156502813022</v>
      </c>
      <c r="G6" s="105">
        <v>63.689790973676651</v>
      </c>
      <c r="H6" s="85">
        <v>85</v>
      </c>
      <c r="I6" s="106">
        <v>17</v>
      </c>
      <c r="J6" s="34"/>
      <c r="K6" s="34"/>
      <c r="L6" s="34"/>
    </row>
    <row r="7" spans="1:13" x14ac:dyDescent="0.25">
      <c r="A7" s="8" t="s">
        <v>41</v>
      </c>
      <c r="B7" s="82">
        <v>42.426710878784348</v>
      </c>
      <c r="C7" s="105">
        <v>37.280201146865991</v>
      </c>
      <c r="D7" s="105">
        <v>9.1151730233004251</v>
      </c>
      <c r="E7" s="105">
        <v>5.1283133396819736</v>
      </c>
      <c r="F7" s="89">
        <v>4.587347478470571</v>
      </c>
      <c r="G7" s="105">
        <v>72.737529373882424</v>
      </c>
      <c r="H7" s="85">
        <v>89</v>
      </c>
      <c r="I7" s="106">
        <v>36</v>
      </c>
      <c r="J7" s="34"/>
    </row>
    <row r="8" spans="1:13" x14ac:dyDescent="0.25">
      <c r="A8" s="9" t="s">
        <v>42</v>
      </c>
      <c r="B8" s="83"/>
      <c r="C8" s="103"/>
      <c r="D8" s="103"/>
      <c r="E8" s="103"/>
      <c r="F8" s="90"/>
      <c r="G8" s="103"/>
      <c r="H8" s="84"/>
      <c r="I8" s="104"/>
    </row>
    <row r="9" spans="1:13" x14ac:dyDescent="0.25">
      <c r="A9" s="8" t="s">
        <v>17</v>
      </c>
      <c r="B9" s="82">
        <v>30.863787603334131</v>
      </c>
      <c r="C9" s="105">
        <v>40.644736390765956</v>
      </c>
      <c r="D9" s="105">
        <v>21.147490824271948</v>
      </c>
      <c r="E9" s="105">
        <v>4.30563029533839</v>
      </c>
      <c r="F9" s="89">
        <v>2.1570473021644427</v>
      </c>
      <c r="G9" s="105">
        <v>55.82155027221809</v>
      </c>
      <c r="H9" s="85">
        <v>81</v>
      </c>
      <c r="I9" s="106">
        <v>27</v>
      </c>
      <c r="K9" s="34"/>
      <c r="L9" s="34"/>
      <c r="M9" s="34"/>
    </row>
    <row r="10" spans="1:13" x14ac:dyDescent="0.25">
      <c r="A10" s="8" t="s">
        <v>18</v>
      </c>
      <c r="B10" s="82">
        <v>41.392355526964728</v>
      </c>
      <c r="C10" s="105">
        <v>31.532593545620248</v>
      </c>
      <c r="D10" s="105">
        <v>14.811858046531576</v>
      </c>
      <c r="E10" s="105">
        <v>4.132598906400772</v>
      </c>
      <c r="F10" s="89">
        <v>7.0849683713948748</v>
      </c>
      <c r="G10" s="105">
        <v>71</v>
      </c>
      <c r="H10" s="85">
        <v>89</v>
      </c>
      <c r="I10" s="106">
        <v>25</v>
      </c>
      <c r="K10" s="34"/>
      <c r="L10" s="34"/>
      <c r="M10" s="34"/>
    </row>
    <row r="11" spans="1:13" x14ac:dyDescent="0.25">
      <c r="A11" s="10" t="s">
        <v>19</v>
      </c>
      <c r="B11" s="86">
        <v>47.86095192004337</v>
      </c>
      <c r="C11" s="107">
        <v>28.07735307540807</v>
      </c>
      <c r="D11" s="107">
        <v>8.2045105780805372</v>
      </c>
      <c r="E11" s="107">
        <v>7.1911803894301904</v>
      </c>
      <c r="F11" s="118">
        <v>7.2276760690645894</v>
      </c>
      <c r="G11" s="107">
        <v>78</v>
      </c>
      <c r="H11" s="87">
        <v>91</v>
      </c>
      <c r="I11" s="108">
        <v>33</v>
      </c>
    </row>
    <row r="12" spans="1:13" x14ac:dyDescent="0.25">
      <c r="A12" s="9" t="s">
        <v>43</v>
      </c>
      <c r="B12" s="82"/>
      <c r="C12" s="105"/>
      <c r="D12" s="105"/>
      <c r="E12" s="105"/>
      <c r="F12" s="89"/>
      <c r="G12" s="103"/>
      <c r="H12" s="84"/>
      <c r="I12" s="104"/>
      <c r="K12" s="34"/>
      <c r="L12" s="34"/>
      <c r="M12" s="34"/>
    </row>
    <row r="13" spans="1:13" x14ac:dyDescent="0.25">
      <c r="A13" s="8" t="s">
        <v>44</v>
      </c>
      <c r="B13" s="82">
        <v>36.633363478460588</v>
      </c>
      <c r="C13" s="105">
        <v>35.515218504323201</v>
      </c>
      <c r="D13" s="105">
        <v>16.890089909038274</v>
      </c>
      <c r="E13" s="105">
        <v>4.8021857609730656</v>
      </c>
      <c r="F13" s="89">
        <v>5.1744350181110015</v>
      </c>
      <c r="G13" s="105">
        <v>65</v>
      </c>
      <c r="H13" s="85">
        <v>86</v>
      </c>
      <c r="I13" s="106">
        <v>26</v>
      </c>
    </row>
    <row r="14" spans="1:13" x14ac:dyDescent="0.25">
      <c r="A14" s="10" t="s">
        <v>21</v>
      </c>
      <c r="B14" s="86">
        <v>46.669667779244897</v>
      </c>
      <c r="C14" s="107">
        <v>28.150355740169452</v>
      </c>
      <c r="D14" s="107">
        <v>12.545633561746888</v>
      </c>
      <c r="E14" s="105">
        <v>3.8020180475997321</v>
      </c>
      <c r="F14" s="89">
        <v>7.6240817618617163</v>
      </c>
      <c r="G14" s="107">
        <v>76</v>
      </c>
      <c r="H14" s="87">
        <v>91</v>
      </c>
      <c r="I14" s="108">
        <v>26</v>
      </c>
    </row>
    <row r="15" spans="1:13" x14ac:dyDescent="0.25">
      <c r="A15" s="8" t="s">
        <v>45</v>
      </c>
      <c r="B15" s="83"/>
      <c r="C15" s="103"/>
      <c r="D15" s="103"/>
      <c r="E15" s="103"/>
      <c r="F15" s="90"/>
      <c r="G15" s="105"/>
      <c r="H15" s="85"/>
      <c r="I15" s="106"/>
    </row>
    <row r="16" spans="1:13" x14ac:dyDescent="0.25">
      <c r="A16" s="8" t="s">
        <v>22</v>
      </c>
      <c r="B16" s="82">
        <v>34.575395870059872</v>
      </c>
      <c r="C16" s="105">
        <v>31.216150100569244</v>
      </c>
      <c r="D16" s="105">
        <v>20.0472054175371</v>
      </c>
      <c r="E16" s="105">
        <v>7.7754005296388051</v>
      </c>
      <c r="F16" s="89">
        <v>5.3535843810914283</v>
      </c>
      <c r="G16" s="105">
        <v>62.046254086839014</v>
      </c>
      <c r="H16" s="85">
        <v>81</v>
      </c>
      <c r="I16" s="106">
        <v>34</v>
      </c>
    </row>
    <row r="17" spans="1:12" x14ac:dyDescent="0.25">
      <c r="A17" s="8" t="s">
        <v>46</v>
      </c>
      <c r="B17" s="82">
        <v>38.697656346585198</v>
      </c>
      <c r="C17" s="105">
        <v>28.649314868032306</v>
      </c>
      <c r="D17" s="105">
        <v>21.589503642010666</v>
      </c>
      <c r="E17" s="105">
        <v>6.0878220347321914</v>
      </c>
      <c r="F17" s="89">
        <v>3.8393503672287164</v>
      </c>
      <c r="G17" s="105">
        <v>61.622918805995766</v>
      </c>
      <c r="H17" s="85">
        <v>83</v>
      </c>
      <c r="I17" s="106">
        <v>27</v>
      </c>
    </row>
    <row r="18" spans="1:12" x14ac:dyDescent="0.25">
      <c r="A18" s="8" t="s">
        <v>24</v>
      </c>
      <c r="B18" s="82">
        <v>37.643681960129989</v>
      </c>
      <c r="C18" s="105">
        <v>34.178391713976723</v>
      </c>
      <c r="D18" s="105">
        <v>17.897490341875145</v>
      </c>
      <c r="E18" s="105">
        <v>4.4402663817927488</v>
      </c>
      <c r="F18" s="89">
        <v>4.7072021450159847</v>
      </c>
      <c r="G18" s="105">
        <v>63.81573011721963</v>
      </c>
      <c r="H18" s="85">
        <v>87</v>
      </c>
      <c r="I18" s="106">
        <v>25</v>
      </c>
    </row>
    <row r="19" spans="1:12" x14ac:dyDescent="0.25">
      <c r="A19" s="10" t="s">
        <v>25</v>
      </c>
      <c r="B19" s="86">
        <v>42.717873778427254</v>
      </c>
      <c r="C19" s="107">
        <v>36.77303863366518</v>
      </c>
      <c r="D19" s="107">
        <v>8.5773129966206945</v>
      </c>
      <c r="E19" s="107">
        <v>2.7029911407434466</v>
      </c>
      <c r="F19" s="118">
        <v>8.2804091697871947</v>
      </c>
      <c r="G19" s="107">
        <v>77.707326696501966</v>
      </c>
      <c r="H19" s="87">
        <v>92</v>
      </c>
      <c r="I19" s="108">
        <v>25</v>
      </c>
    </row>
    <row r="20" spans="1:12" x14ac:dyDescent="0.25">
      <c r="A20" t="s">
        <v>121</v>
      </c>
    </row>
    <row r="21" spans="1:12" x14ac:dyDescent="0.25">
      <c r="A21" t="s">
        <v>122</v>
      </c>
    </row>
    <row r="22" spans="1:12" x14ac:dyDescent="0.25">
      <c r="A22" t="s">
        <v>123</v>
      </c>
    </row>
    <row r="23" spans="1:12" x14ac:dyDescent="0.25">
      <c r="A23" s="34" t="s">
        <v>93</v>
      </c>
      <c r="B23" s="30"/>
      <c r="C23" s="30"/>
      <c r="D23" s="30"/>
      <c r="E23" s="34"/>
      <c r="F23" s="30"/>
      <c r="H23" s="34"/>
      <c r="I23" s="30"/>
      <c r="J23" s="30"/>
    </row>
    <row r="24" spans="1:12" x14ac:dyDescent="0.25">
      <c r="A24" s="34" t="s">
        <v>91</v>
      </c>
      <c r="B24" s="34"/>
      <c r="C24" s="34"/>
      <c r="D24" s="34"/>
      <c r="E24" s="34"/>
      <c r="H24" s="34"/>
    </row>
    <row r="25" spans="1:12" x14ac:dyDescent="0.25">
      <c r="A25" s="34" t="s">
        <v>92</v>
      </c>
      <c r="B25" s="34"/>
      <c r="C25" s="34"/>
      <c r="D25" s="34"/>
      <c r="E25" s="34"/>
      <c r="H25" s="34"/>
    </row>
    <row r="26" spans="1:12" x14ac:dyDescent="0.25">
      <c r="A26" s="34"/>
      <c r="B26" s="34"/>
      <c r="C26" s="34"/>
      <c r="D26" s="34"/>
      <c r="E26" s="34"/>
      <c r="H26" s="34"/>
    </row>
    <row r="27" spans="1:12" x14ac:dyDescent="0.25">
      <c r="A27" s="34"/>
      <c r="B27" s="34"/>
      <c r="C27" s="34"/>
      <c r="D27" s="34"/>
      <c r="E27" s="34"/>
      <c r="F27" s="34"/>
      <c r="G27" s="34"/>
      <c r="H27" s="34"/>
      <c r="I27" s="34"/>
      <c r="J27" s="34"/>
      <c r="K27" s="34"/>
      <c r="L27" s="34"/>
    </row>
    <row r="28" spans="1:12" x14ac:dyDescent="0.25">
      <c r="B28" s="34"/>
      <c r="C28" s="34"/>
      <c r="D28" s="34"/>
      <c r="E28" s="34"/>
      <c r="F28" s="34"/>
      <c r="G28" s="34"/>
      <c r="H28" s="34"/>
      <c r="I28" s="34"/>
      <c r="J28" s="34"/>
      <c r="K28" s="34"/>
      <c r="L28" s="34"/>
    </row>
    <row r="29" spans="1:12" x14ac:dyDescent="0.25">
      <c r="B29" s="34"/>
      <c r="C29" s="34"/>
      <c r="D29" s="34"/>
      <c r="E29" s="34"/>
      <c r="F29" s="34"/>
      <c r="G29" s="34"/>
      <c r="H29" s="34"/>
      <c r="I29" s="34"/>
      <c r="J29" s="34"/>
      <c r="K29" s="34"/>
      <c r="L29" s="34"/>
    </row>
    <row r="30" spans="1:12" x14ac:dyDescent="0.25">
      <c r="B30" s="34"/>
      <c r="C30" s="34"/>
      <c r="D30" s="34"/>
      <c r="E30" s="34"/>
      <c r="F30" s="34"/>
      <c r="G30" s="34"/>
      <c r="H30" s="34"/>
      <c r="I30" s="34"/>
      <c r="J30" s="34"/>
      <c r="K30" s="34"/>
      <c r="L30" s="34"/>
    </row>
    <row r="31" spans="1:12" x14ac:dyDescent="0.25">
      <c r="B31" s="34"/>
      <c r="C31" s="34"/>
      <c r="D31" s="34"/>
      <c r="E31" s="34"/>
      <c r="F31" s="34"/>
      <c r="G31" s="34"/>
      <c r="H31" s="34"/>
      <c r="I31" s="34"/>
    </row>
    <row r="32" spans="1:12" x14ac:dyDescent="0.25">
      <c r="B32" s="34"/>
      <c r="C32" s="34"/>
      <c r="D32" s="34"/>
      <c r="E32" s="34"/>
      <c r="F32" s="34"/>
      <c r="G32" s="34"/>
      <c r="H32" s="34"/>
      <c r="I32" s="34"/>
    </row>
    <row r="33" spans="2:9" x14ac:dyDescent="0.25">
      <c r="B33" s="34"/>
      <c r="C33" s="34"/>
      <c r="D33" s="34"/>
      <c r="E33" s="34"/>
      <c r="F33" s="34"/>
      <c r="G33" s="34"/>
      <c r="H33" s="34"/>
      <c r="I33" s="34"/>
    </row>
    <row r="34" spans="2:9" x14ac:dyDescent="0.25">
      <c r="B34" s="34"/>
      <c r="C34" s="34"/>
      <c r="D34" s="34"/>
      <c r="E34" s="34"/>
      <c r="F34" s="34"/>
      <c r="G34" s="34"/>
      <c r="H34" s="34"/>
      <c r="I34" s="34"/>
    </row>
    <row r="35" spans="2:9" x14ac:dyDescent="0.25">
      <c r="B35" s="34"/>
      <c r="C35" s="34"/>
      <c r="D35" s="34"/>
      <c r="E35" s="34"/>
      <c r="F35" s="34"/>
      <c r="G35" s="34"/>
      <c r="H35" s="34"/>
      <c r="I35" s="34"/>
    </row>
    <row r="36" spans="2:9" x14ac:dyDescent="0.25">
      <c r="B36" s="34"/>
      <c r="C36" s="34"/>
      <c r="D36" s="34"/>
      <c r="E36" s="34"/>
      <c r="F36" s="34"/>
      <c r="G36" s="34"/>
      <c r="H36" s="34"/>
      <c r="I36" s="34"/>
    </row>
    <row r="37" spans="2:9" x14ac:dyDescent="0.25">
      <c r="B37" s="34"/>
      <c r="C37" s="34"/>
      <c r="D37" s="34"/>
      <c r="E37" s="34"/>
      <c r="F37" s="34"/>
      <c r="G37" s="34"/>
      <c r="H37" s="34"/>
      <c r="I37" s="34"/>
    </row>
    <row r="38" spans="2:9" x14ac:dyDescent="0.25">
      <c r="B38" s="34"/>
      <c r="C38" s="34"/>
      <c r="D38" s="34"/>
      <c r="E38" s="34"/>
      <c r="F38" s="34"/>
      <c r="G38" s="34"/>
      <c r="H38" s="34"/>
      <c r="I38" s="34"/>
    </row>
    <row r="39" spans="2:9" x14ac:dyDescent="0.25">
      <c r="B39" s="34"/>
      <c r="C39" s="34"/>
      <c r="D39" s="34"/>
      <c r="E39" s="34"/>
      <c r="F39" s="34"/>
      <c r="G39" s="34"/>
      <c r="H39" s="34"/>
      <c r="I39" s="34"/>
    </row>
    <row r="40" spans="2:9" x14ac:dyDescent="0.25">
      <c r="B40" s="34"/>
      <c r="C40" s="34"/>
      <c r="D40" s="34"/>
      <c r="E40" s="34"/>
      <c r="F40" s="34"/>
      <c r="G40" s="34"/>
      <c r="H40" s="34"/>
      <c r="I40" s="34"/>
    </row>
    <row r="41" spans="2:9" x14ac:dyDescent="0.25">
      <c r="B41" s="34"/>
      <c r="C41" s="34"/>
      <c r="D41" s="34"/>
      <c r="E41" s="34"/>
      <c r="F41" s="34"/>
      <c r="G41" s="34"/>
      <c r="H41" s="34"/>
      <c r="I41" s="34"/>
    </row>
    <row r="42" spans="2:9" x14ac:dyDescent="0.25">
      <c r="B42" s="34"/>
      <c r="C42" s="34"/>
      <c r="D42" s="34"/>
      <c r="E42" s="34"/>
      <c r="F42" s="34"/>
      <c r="G42" s="34"/>
      <c r="H42" s="34"/>
      <c r="I42" s="34"/>
    </row>
  </sheetData>
  <mergeCells count="4">
    <mergeCell ref="G2:G3"/>
    <mergeCell ref="H2:H3"/>
    <mergeCell ref="B2:F2"/>
    <mergeCell ref="I2:I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baseColWidth="10" defaultRowHeight="15" x14ac:dyDescent="0.25"/>
  <cols>
    <col min="2" max="2" width="14.140625" bestFit="1" customWidth="1"/>
    <col min="3" max="3" width="19" bestFit="1" customWidth="1"/>
    <col min="4" max="4" width="27.28515625" bestFit="1" customWidth="1"/>
    <col min="5" max="5" width="20.42578125" bestFit="1" customWidth="1"/>
    <col min="6" max="6" width="18.85546875" bestFit="1" customWidth="1"/>
  </cols>
  <sheetData>
    <row r="1" spans="1:11" x14ac:dyDescent="0.25">
      <c r="A1" t="s">
        <v>161</v>
      </c>
    </row>
    <row r="2" spans="1:11" x14ac:dyDescent="0.25">
      <c r="B2" s="193" t="s">
        <v>47</v>
      </c>
      <c r="C2" s="195" t="s">
        <v>127</v>
      </c>
      <c r="D2" s="196"/>
      <c r="E2" s="197"/>
    </row>
    <row r="3" spans="1:11" x14ac:dyDescent="0.25">
      <c r="B3" s="194"/>
      <c r="C3" s="8" t="s">
        <v>128</v>
      </c>
      <c r="D3" s="12" t="s">
        <v>129</v>
      </c>
      <c r="E3" s="7" t="s">
        <v>130</v>
      </c>
      <c r="H3" s="34"/>
      <c r="I3" s="34"/>
      <c r="J3" s="34"/>
    </row>
    <row r="4" spans="1:11" x14ac:dyDescent="0.25">
      <c r="A4" s="9" t="s">
        <v>15</v>
      </c>
      <c r="B4" s="85">
        <v>16.847617102396502</v>
      </c>
      <c r="C4" s="83">
        <v>60.018758132719803</v>
      </c>
      <c r="D4" s="103">
        <v>8.2401352412579296</v>
      </c>
      <c r="E4" s="104">
        <v>31.741106626022301</v>
      </c>
      <c r="H4" s="34"/>
      <c r="I4" s="34"/>
      <c r="J4" s="34"/>
    </row>
    <row r="5" spans="1:11" x14ac:dyDescent="0.25">
      <c r="A5" s="8" t="s">
        <v>16</v>
      </c>
      <c r="B5" s="85">
        <v>35.6877264892303</v>
      </c>
      <c r="C5" s="82">
        <v>49.673032242220003</v>
      </c>
      <c r="D5" s="105">
        <v>12.626201152762</v>
      </c>
      <c r="E5" s="106">
        <v>37.700766605018003</v>
      </c>
      <c r="H5" s="34"/>
      <c r="I5" s="34"/>
      <c r="J5" s="34"/>
    </row>
    <row r="6" spans="1:11" x14ac:dyDescent="0.25">
      <c r="A6" s="10" t="s">
        <v>13</v>
      </c>
      <c r="B6" s="87">
        <v>26.282947817753001</v>
      </c>
      <c r="C6" s="86">
        <v>52.707595407307799</v>
      </c>
      <c r="D6" s="107">
        <v>11.3397199552654</v>
      </c>
      <c r="E6" s="108">
        <v>35.952684637426799</v>
      </c>
      <c r="H6" s="34"/>
      <c r="I6" s="34"/>
      <c r="J6" s="34"/>
    </row>
    <row r="7" spans="1:11" x14ac:dyDescent="0.25">
      <c r="A7" t="s">
        <v>94</v>
      </c>
      <c r="H7" s="34"/>
      <c r="I7" s="34"/>
      <c r="J7" s="34"/>
    </row>
    <row r="8" spans="1:11" x14ac:dyDescent="0.25">
      <c r="A8" t="s">
        <v>95</v>
      </c>
    </row>
    <row r="9" spans="1:11" x14ac:dyDescent="0.25">
      <c r="A9" t="s">
        <v>140</v>
      </c>
      <c r="G9" s="34"/>
      <c r="H9" s="34"/>
      <c r="I9" s="34"/>
      <c r="K9" s="34"/>
    </row>
    <row r="10" spans="1:11" x14ac:dyDescent="0.25">
      <c r="A10" s="34" t="s">
        <v>96</v>
      </c>
      <c r="G10" s="34"/>
      <c r="H10" s="34"/>
      <c r="I10" s="34"/>
    </row>
    <row r="11" spans="1:11" x14ac:dyDescent="0.25">
      <c r="A11" s="34"/>
      <c r="G11" s="34"/>
      <c r="H11" s="34"/>
      <c r="I11" s="34"/>
      <c r="K11" s="34"/>
    </row>
    <row r="12" spans="1:11" x14ac:dyDescent="0.25">
      <c r="A12" s="34"/>
    </row>
    <row r="13" spans="1:11" x14ac:dyDescent="0.25">
      <c r="A13" s="34"/>
    </row>
    <row r="14" spans="1:11" x14ac:dyDescent="0.25">
      <c r="A14" s="34"/>
    </row>
  </sheetData>
  <mergeCells count="2">
    <mergeCell ref="B2:B3"/>
    <mergeCell ref="C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15" sqref="B15"/>
    </sheetView>
  </sheetViews>
  <sheetFormatPr baseColWidth="10" defaultRowHeight="15" x14ac:dyDescent="0.25"/>
  <cols>
    <col min="1" max="1" width="39.85546875" customWidth="1"/>
    <col min="2" max="2" width="14.5703125" bestFit="1" customWidth="1"/>
    <col min="3" max="3" width="15.85546875" bestFit="1" customWidth="1"/>
    <col min="4" max="4" width="18.28515625" bestFit="1" customWidth="1"/>
  </cols>
  <sheetData>
    <row r="1" spans="1:9" x14ac:dyDescent="0.25">
      <c r="A1" t="s">
        <v>160</v>
      </c>
    </row>
    <row r="2" spans="1:9" x14ac:dyDescent="0.25">
      <c r="B2" s="94" t="s">
        <v>153</v>
      </c>
      <c r="C2" s="13" t="s">
        <v>151</v>
      </c>
      <c r="D2" s="14" t="s">
        <v>152</v>
      </c>
    </row>
    <row r="3" spans="1:9" x14ac:dyDescent="0.25">
      <c r="A3" s="33" t="s">
        <v>13</v>
      </c>
      <c r="B3" s="112">
        <v>14.487013913906429</v>
      </c>
      <c r="C3" s="113">
        <v>48.4218897627091</v>
      </c>
      <c r="D3" s="114">
        <v>26.440636491547657</v>
      </c>
      <c r="F3" s="81"/>
      <c r="G3" s="81"/>
      <c r="H3" s="81"/>
    </row>
    <row r="4" spans="1:9" x14ac:dyDescent="0.25">
      <c r="A4" s="9" t="s">
        <v>14</v>
      </c>
      <c r="B4" s="82"/>
      <c r="C4" s="84"/>
      <c r="D4" s="104"/>
      <c r="F4" s="81"/>
      <c r="G4" s="81"/>
      <c r="H4" s="81"/>
    </row>
    <row r="5" spans="1:9" x14ac:dyDescent="0.25">
      <c r="A5" s="8" t="s">
        <v>40</v>
      </c>
      <c r="B5" s="82">
        <v>20.196350762527231</v>
      </c>
      <c r="C5" s="85">
        <v>49.411151960784316</v>
      </c>
      <c r="D5" s="106">
        <v>25.252450980392155</v>
      </c>
      <c r="E5" s="34"/>
      <c r="F5" s="81"/>
      <c r="G5" s="81"/>
      <c r="H5" s="81"/>
    </row>
    <row r="6" spans="1:9" x14ac:dyDescent="0.25">
      <c r="A6" s="8" t="s">
        <v>41</v>
      </c>
      <c r="B6" s="82">
        <v>8.7962038029832108</v>
      </c>
      <c r="C6" s="85">
        <v>47.43576867221325</v>
      </c>
      <c r="D6" s="106">
        <v>27.624899903636042</v>
      </c>
      <c r="E6" s="34"/>
      <c r="F6" s="81"/>
      <c r="G6" s="81"/>
      <c r="H6" s="81"/>
    </row>
    <row r="7" spans="1:9" x14ac:dyDescent="0.25">
      <c r="A7" s="9" t="s">
        <v>42</v>
      </c>
      <c r="B7" s="83"/>
      <c r="C7" s="84"/>
      <c r="D7" s="104"/>
      <c r="F7" s="81"/>
      <c r="G7" s="81"/>
      <c r="H7" s="81"/>
    </row>
    <row r="8" spans="1:9" x14ac:dyDescent="0.25">
      <c r="A8" s="8" t="s">
        <v>17</v>
      </c>
      <c r="B8" s="82">
        <v>17.480493360802747</v>
      </c>
      <c r="C8" s="85">
        <v>56.881006098971532</v>
      </c>
      <c r="D8" s="106">
        <v>32.026744575290046</v>
      </c>
      <c r="F8" s="81"/>
      <c r="G8" s="81"/>
      <c r="H8" s="81"/>
    </row>
    <row r="9" spans="1:9" x14ac:dyDescent="0.25">
      <c r="A9" s="8" t="s">
        <v>18</v>
      </c>
      <c r="B9" s="82">
        <v>14.360768620856637</v>
      </c>
      <c r="C9" s="85">
        <v>46.21782557564083</v>
      </c>
      <c r="D9" s="106">
        <v>25.061754673506421</v>
      </c>
      <c r="F9" s="81"/>
      <c r="G9" s="81"/>
      <c r="H9" s="81"/>
    </row>
    <row r="10" spans="1:9" x14ac:dyDescent="0.25">
      <c r="A10" s="10" t="s">
        <v>19</v>
      </c>
      <c r="B10" s="86">
        <v>8.508666118370952</v>
      </c>
      <c r="C10" s="87">
        <v>42.102957750769136</v>
      </c>
      <c r="D10" s="108">
        <v>21.829358189405706</v>
      </c>
      <c r="F10" s="81"/>
      <c r="G10" s="81"/>
      <c r="H10" s="81"/>
    </row>
    <row r="11" spans="1:9" x14ac:dyDescent="0.25">
      <c r="A11" s="9" t="s">
        <v>43</v>
      </c>
      <c r="B11" s="82"/>
      <c r="C11" s="84"/>
      <c r="D11" s="104"/>
      <c r="F11" s="81"/>
      <c r="G11" s="81"/>
      <c r="H11" s="81"/>
    </row>
    <row r="12" spans="1:9" x14ac:dyDescent="0.25">
      <c r="A12" s="8" t="s">
        <v>44</v>
      </c>
      <c r="B12" s="82">
        <v>14.776834468153805</v>
      </c>
      <c r="C12" s="85">
        <v>48.582234124383923</v>
      </c>
      <c r="D12" s="106">
        <v>26.647863783557924</v>
      </c>
      <c r="F12" s="81"/>
      <c r="G12" s="81"/>
      <c r="H12" s="81"/>
    </row>
    <row r="13" spans="1:9" x14ac:dyDescent="0.25">
      <c r="A13" s="10" t="s">
        <v>21</v>
      </c>
      <c r="B13" s="86">
        <v>13.756965003993669</v>
      </c>
      <c r="C13" s="87">
        <v>48.017873455742034</v>
      </c>
      <c r="D13" s="108">
        <v>25.918698973125249</v>
      </c>
      <c r="F13" s="81"/>
      <c r="G13" s="81"/>
      <c r="H13" s="81"/>
    </row>
    <row r="14" spans="1:9" x14ac:dyDescent="0.25">
      <c r="A14" s="8" t="s">
        <v>45</v>
      </c>
      <c r="B14" s="84"/>
      <c r="C14" s="85"/>
      <c r="D14" s="106"/>
      <c r="F14" s="81"/>
      <c r="G14" s="81"/>
      <c r="H14" s="81"/>
    </row>
    <row r="15" spans="1:9" x14ac:dyDescent="0.25">
      <c r="A15" s="8" t="s">
        <v>22</v>
      </c>
      <c r="B15" s="85">
        <v>16.281033816092219</v>
      </c>
      <c r="C15" s="85">
        <v>50.320856638604624</v>
      </c>
      <c r="D15" s="106">
        <v>25.391126577771651</v>
      </c>
      <c r="F15" s="81"/>
      <c r="G15" s="81"/>
      <c r="H15" s="81"/>
      <c r="I15" s="34"/>
    </row>
    <row r="16" spans="1:9" x14ac:dyDescent="0.25">
      <c r="A16" s="8" t="s">
        <v>46</v>
      </c>
      <c r="B16" s="85">
        <v>17.224418620628491</v>
      </c>
      <c r="C16" s="85">
        <v>51.11466698644562</v>
      </c>
      <c r="D16" s="106">
        <v>26.454800619072067</v>
      </c>
      <c r="F16" s="81"/>
      <c r="G16" s="81"/>
      <c r="H16" s="81"/>
      <c r="I16" s="34"/>
    </row>
    <row r="17" spans="1:9" x14ac:dyDescent="0.25">
      <c r="A17" s="8" t="s">
        <v>24</v>
      </c>
      <c r="B17" s="85">
        <v>16.764198075086327</v>
      </c>
      <c r="C17" s="85">
        <v>54.752065031434647</v>
      </c>
      <c r="D17" s="106">
        <v>29.781098796141777</v>
      </c>
      <c r="F17" s="81"/>
      <c r="G17" s="81"/>
      <c r="H17" s="81"/>
      <c r="I17" s="34"/>
    </row>
    <row r="18" spans="1:9" x14ac:dyDescent="0.25">
      <c r="A18" s="10" t="s">
        <v>25</v>
      </c>
      <c r="B18" s="87">
        <v>10.512499999999999</v>
      </c>
      <c r="C18" s="87">
        <v>41.648289665211067</v>
      </c>
      <c r="D18" s="108">
        <v>24.417631004366811</v>
      </c>
      <c r="F18" s="81"/>
      <c r="G18" s="81"/>
      <c r="H18" s="81"/>
    </row>
    <row r="19" spans="1:9" x14ac:dyDescent="0.25">
      <c r="A19" s="95" t="s">
        <v>154</v>
      </c>
    </row>
    <row r="20" spans="1:9" x14ac:dyDescent="0.25">
      <c r="A20" t="s">
        <v>140</v>
      </c>
    </row>
    <row r="21" spans="1:9" x14ac:dyDescent="0.25">
      <c r="A21" s="34"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13</vt:i4>
      </vt:variant>
    </vt:vector>
  </HeadingPairs>
  <TitlesOfParts>
    <vt:vector size="13" baseType="lpstr">
      <vt:lpstr>Lisez-moi</vt:lpstr>
      <vt:lpstr>Graphique 1</vt:lpstr>
      <vt:lpstr>Tableau 1</vt:lpstr>
      <vt:lpstr>Tableau 1 comp</vt:lpstr>
      <vt:lpstr>Tableau 2</vt:lpstr>
      <vt:lpstr>Tableau 3</vt:lpstr>
      <vt:lpstr>Tableau 4</vt:lpstr>
      <vt:lpstr>Tableau 5</vt:lpstr>
      <vt:lpstr>Tableau 6</vt:lpstr>
      <vt:lpstr>Tableau 7</vt:lpstr>
      <vt:lpstr>Tableau 8</vt:lpstr>
      <vt:lpstr>Tableau 9</vt:lpstr>
      <vt:lpstr>Graphique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2019-07-10T14:37:18Z</dcterms:created>
  <dcterms:modified xsi:type="dcterms:W3CDTF">2020-09-22T12:20:07Z</dcterms:modified>
</cp:coreProperties>
</file>