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bookViews>
  <sheets>
    <sheet name="Lisez-moi" sheetId="29" r:id="rId1"/>
    <sheet name="Graphique 1" sheetId="88" r:id="rId2"/>
    <sheet name="Graphique 2" sheetId="99" r:id="rId3"/>
    <sheet name="Graphique 3" sheetId="101" r:id="rId4"/>
    <sheet name="Graphique 4" sheetId="103" r:id="rId5"/>
    <sheet name="Graphique 5" sheetId="134" r:id="rId6"/>
    <sheet name="Graphique 6" sheetId="142" r:id="rId7"/>
    <sheet name="Graphique 7" sheetId="133" r:id="rId8"/>
    <sheet name="Graphique A" sheetId="96" r:id="rId9"/>
    <sheet name="Graphique B" sheetId="65" r:id="rId10"/>
    <sheet name="Graphique C" sheetId="66" r:id="rId11"/>
    <sheet name="Graphique D" sheetId="97" r:id="rId12"/>
    <sheet name="Graphique E" sheetId="63" r:id="rId13"/>
    <sheet name="Tab1" sheetId="58" r:id="rId14"/>
    <sheet name="Tab2" sheetId="135" r:id="rId15"/>
    <sheet name="Tab3" sheetId="136" r:id="rId16"/>
    <sheet name="Graphique G" sheetId="123" r:id="rId17"/>
    <sheet name="Graphique  H" sheetId="124"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24" l="1"/>
  <c r="A22" i="133" l="1"/>
  <c r="X4" i="133"/>
  <c r="X5" i="133"/>
  <c r="X6" i="133"/>
  <c r="X7" i="133"/>
  <c r="X8" i="133"/>
  <c r="X9" i="133"/>
  <c r="X10" i="133"/>
  <c r="X11" i="133"/>
  <c r="X12" i="133"/>
  <c r="X13" i="133"/>
  <c r="X14" i="133"/>
  <c r="X15" i="133"/>
  <c r="X16" i="133"/>
  <c r="X17" i="133"/>
  <c r="X18" i="133"/>
  <c r="X19" i="133"/>
  <c r="X20" i="133"/>
  <c r="U5" i="103" l="1"/>
  <c r="T5" i="103"/>
  <c r="T6" i="103"/>
  <c r="T7" i="103"/>
  <c r="T8" i="103"/>
  <c r="T9" i="103"/>
  <c r="U15" i="101" l="1"/>
  <c r="U16" i="101"/>
  <c r="U17" i="101"/>
  <c r="U18" i="101"/>
  <c r="U19" i="101"/>
  <c r="I22" i="63" l="1"/>
  <c r="I21" i="63"/>
  <c r="I20" i="63"/>
  <c r="I19" i="63"/>
  <c r="G72" i="65"/>
  <c r="G69" i="65"/>
  <c r="G29" i="65"/>
  <c r="G22" i="65"/>
  <c r="G21" i="65"/>
  <c r="G20" i="65"/>
  <c r="G19" i="65"/>
  <c r="G12" i="65"/>
  <c r="G11" i="65"/>
  <c r="G9" i="65"/>
  <c r="H69" i="96"/>
  <c r="G19" i="96"/>
  <c r="S5" i="103" l="1"/>
  <c r="S6" i="103"/>
  <c r="S7" i="103"/>
  <c r="S8" i="103"/>
  <c r="S9" i="103"/>
  <c r="V15" i="101"/>
  <c r="T15" i="101"/>
  <c r="T16" i="101"/>
  <c r="T17" i="101"/>
  <c r="T18" i="101"/>
  <c r="T19" i="101"/>
  <c r="B19" i="101"/>
  <c r="B18" i="101"/>
  <c r="U7" i="103" l="1"/>
  <c r="R7" i="103"/>
  <c r="R5" i="103"/>
  <c r="R6" i="103"/>
  <c r="R8" i="103"/>
  <c r="R9" i="103"/>
  <c r="S15" i="101"/>
  <c r="S16" i="101"/>
  <c r="S17" i="101"/>
  <c r="S18" i="101"/>
  <c r="S19" i="101"/>
  <c r="Q5" i="103" l="1"/>
  <c r="Q6" i="103"/>
  <c r="U6" i="103"/>
  <c r="Q7" i="103"/>
  <c r="Q8" i="103"/>
  <c r="U8" i="103"/>
  <c r="Q9" i="103"/>
  <c r="U9" i="103"/>
  <c r="R15" i="101"/>
  <c r="R16" i="101"/>
  <c r="V16" i="101"/>
  <c r="R17" i="101"/>
  <c r="V17" i="101"/>
  <c r="R18" i="101"/>
  <c r="V18" i="101"/>
  <c r="R19" i="101"/>
  <c r="V19" i="101"/>
  <c r="P5" i="103" l="1"/>
  <c r="P6" i="103"/>
  <c r="P7" i="103"/>
  <c r="P8" i="103"/>
  <c r="P9" i="103"/>
  <c r="Q15" i="101"/>
  <c r="Q16" i="101"/>
  <c r="Q17" i="101"/>
  <c r="Q18" i="101"/>
  <c r="Q19" i="101"/>
  <c r="O5" i="103" l="1"/>
  <c r="O6" i="103"/>
  <c r="O7" i="103"/>
  <c r="O8" i="103"/>
  <c r="O9" i="103"/>
  <c r="P15" i="101"/>
  <c r="P16" i="101"/>
  <c r="P17" i="101"/>
  <c r="P18" i="101"/>
  <c r="P19" i="101"/>
  <c r="N9" i="103" l="1"/>
  <c r="N8" i="103"/>
  <c r="N7" i="103"/>
  <c r="N6" i="103"/>
  <c r="N5" i="103"/>
  <c r="M9" i="103"/>
  <c r="M8" i="103"/>
  <c r="M7" i="103"/>
  <c r="M6" i="103"/>
  <c r="M5" i="103"/>
  <c r="O17" i="101"/>
  <c r="O15" i="101"/>
  <c r="O16" i="101"/>
  <c r="O18" i="101"/>
  <c r="O19" i="101"/>
  <c r="N15" i="101" l="1"/>
  <c r="N16" i="101"/>
  <c r="N17" i="101"/>
  <c r="N18" i="101"/>
  <c r="N19" i="101"/>
  <c r="M15" i="101" l="1"/>
  <c r="M19" i="101"/>
  <c r="M18" i="101"/>
  <c r="M17" i="101"/>
  <c r="M16" i="101"/>
  <c r="C15" i="101" l="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C19" i="101"/>
  <c r="D19" i="101"/>
  <c r="E19" i="101"/>
  <c r="F19" i="101"/>
  <c r="G19" i="101"/>
  <c r="H19" i="101"/>
  <c r="I19" i="101"/>
  <c r="J19" i="101"/>
  <c r="K19" i="101"/>
  <c r="L19" i="101"/>
  <c r="B15" i="101"/>
  <c r="B16" i="101"/>
  <c r="B17" i="101"/>
</calcChain>
</file>

<file path=xl/sharedStrings.xml><?xml version="1.0" encoding="utf-8"?>
<sst xmlns="http://schemas.openxmlformats.org/spreadsheetml/2006/main" count="884" uniqueCount="237">
  <si>
    <t>Elle a été arrêtée</t>
  </si>
  <si>
    <t>Elle a diminué très fortement
 (de 50 % ou plus)</t>
  </si>
  <si>
    <t>Elle a diminué fortement
 (de moins de 50 %)</t>
  </si>
  <si>
    <t>Elle est restée inchangée</t>
  </si>
  <si>
    <t>Elle a augmenté</t>
  </si>
  <si>
    <t>nd</t>
  </si>
  <si>
    <t>Ensemble</t>
  </si>
  <si>
    <t>avril</t>
  </si>
  <si>
    <t>Oui</t>
  </si>
  <si>
    <t>Non</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</si>
  <si>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</si>
  <si>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</si>
  <si>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</si>
  <si>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</si>
  <si>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</si>
  <si>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</si>
  <si>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</si>
  <si>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</si>
  <si>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</si>
  <si>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</si>
  <si>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</si>
  <si>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</si>
  <si>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</si>
  <si>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</si>
  <si>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</si>
  <si>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</si>
  <si>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</si>
  <si>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</si>
  <si>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</si>
  <si>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</si>
  <si>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</si>
  <si>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</si>
  <si>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</si>
  <si>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</si>
  <si>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</si>
  <si>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</si>
  <si>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juin</t>
  </si>
  <si>
    <t>10 - 19 salariés</t>
  </si>
  <si>
    <t>20 - 49 salariés</t>
  </si>
  <si>
    <t>50 - 99 salariés</t>
  </si>
  <si>
    <t>100 - 249 salariés</t>
  </si>
  <si>
    <t>250 - 499 salariés</t>
  </si>
  <si>
    <t>500 salariés ou +</t>
  </si>
  <si>
    <t>juillet</t>
  </si>
  <si>
    <t>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</si>
  <si>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</si>
  <si>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</si>
  <si>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</si>
  <si>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</si>
  <si>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novembre</t>
  </si>
  <si>
    <t>mars</t>
  </si>
  <si>
    <t>Elle a diminué très fortement (de 50 % ou plus)</t>
  </si>
  <si>
    <t>Elle a diminué fortement (de moins de 50 %)</t>
  </si>
  <si>
    <t>Graphique 1 : Evolution de l'activité depuis le premier confinement (en % de salariés)</t>
  </si>
  <si>
    <t>décembre</t>
  </si>
  <si>
    <t>Tableau 1 : Conséquence de la crise sanitaire sur l'activité par taille d'entreprise (en % de salariés)</t>
  </si>
  <si>
    <t>janvier</t>
  </si>
  <si>
    <t>février</t>
  </si>
  <si>
    <t>Source : Dares, enquête Acemo Covid, 2020-2021.</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</si>
  <si>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</si>
  <si>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</si>
  <si>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</si>
  <si>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</si>
  <si>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Commerce</t>
  </si>
  <si>
    <t>Perte de débouchés</t>
  </si>
  <si>
    <t xml:space="preserve">Difficultés d'approvisionnement </t>
  </si>
  <si>
    <t>Manque de personnel pouvant travailler</t>
  </si>
  <si>
    <t>Perte de débouchés, fermetures administratives ou difficultés d'approvisionnement</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</si>
  <si>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</si>
  <si>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</si>
  <si>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</si>
  <si>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</si>
  <si>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</si>
  <si>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</si>
  <si>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</si>
  <si>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</si>
  <si>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</si>
  <si>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</si>
  <si>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</si>
  <si>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</si>
  <si>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</si>
  <si>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</si>
  <si>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</si>
  <si>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</si>
  <si>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</si>
  <si>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</si>
  <si>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</si>
  <si>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</si>
  <si>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</si>
  <si>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</si>
  <si>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</si>
  <si>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</si>
  <si>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</si>
  <si>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</si>
  <si>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</si>
  <si>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</si>
  <si>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</si>
  <si>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</si>
  <si>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</si>
  <si>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</si>
  <si>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</si>
  <si>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</si>
  <si>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</si>
  <si>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</si>
  <si>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</si>
  <si>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</si>
  <si>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</si>
  <si>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</si>
  <si>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</si>
  <si>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</si>
  <si>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</si>
  <si>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</si>
  <si>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</si>
  <si>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</si>
  <si>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</si>
  <si>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</si>
  <si>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</si>
  <si>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</si>
  <si>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</si>
  <si>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</si>
  <si>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</si>
  <si>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</si>
  <si>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</si>
  <si>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</si>
  <si>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</si>
  <si>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</si>
  <si>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</si>
  <si>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</si>
  <si>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</si>
  <si>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</si>
  <si>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</si>
  <si>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</si>
  <si>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</si>
  <si>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</si>
  <si>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</si>
  <si>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</si>
  <si>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</si>
  <si>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</si>
  <si>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</si>
  <si>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</si>
  <si>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</si>
  <si>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</si>
  <si>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</si>
  <si>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Source : Dares, enquête Acemo Covid 2021.</t>
  </si>
  <si>
    <t>avril-20*</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</si>
  <si>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</si>
  <si>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</si>
  <si>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</si>
  <si>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</si>
  <si>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juin-20*</t>
  </si>
  <si>
    <t>Taux de recours</t>
  </si>
  <si>
    <t>en millions</t>
  </si>
  <si>
    <t>Nombre de salariés placés en activité partielle</t>
  </si>
  <si>
    <t>Nombre d'ETP placés en activité partielle</t>
  </si>
  <si>
    <t xml:space="preserve">Montant d'indemnisation (milliards d'euros) </t>
  </si>
  <si>
    <t>Source : Dares, enquête Acemo Covid, 2021.</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</si>
  <si>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</si>
  <si>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</si>
  <si>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</si>
  <si>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</si>
  <si>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</si>
  <si>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</si>
  <si>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août-20*</t>
  </si>
  <si>
    <t>Effectifs salariés du privé au T2 2021</t>
  </si>
  <si>
    <t>Données d'emploi : Insee, estimations d'emploi ; estimations trimestrielles Acoss-Urssaf, Dares, Insee</t>
  </si>
  <si>
    <t>Nombre d'ETP en APLD (échelle de gauche)</t>
  </si>
  <si>
    <t>Graphique G : Estimation des nombres de salariés effectivement en activité partielle depuis mars 2020, par taille d’entreprise</t>
  </si>
  <si>
    <t>Graphique H : estimation des nombres d’heures chômées depuis mars 2020, par secteur d’activité</t>
  </si>
  <si>
    <t>Graphique D : Répartition des salariés au cours de la dernière semaine du mois précédent (en %)</t>
  </si>
  <si>
    <t>Graphique E : Reprise de l'activité par secteur d'activité (% de salariés)</t>
  </si>
  <si>
    <t>Nombre d'ETP en AP</t>
  </si>
  <si>
    <t xml:space="preserve">Révisions </t>
  </si>
  <si>
    <t>Nombre de salariés en APLD</t>
  </si>
  <si>
    <t>Nombre d'ETP en APLD</t>
  </si>
  <si>
    <t>Graphique E : Reprise de l'activité anticipée en fonction du secteur d'activité en fonction du secteur d'activité (% de salariés)</t>
  </si>
  <si>
    <t>Ensemble - novembre</t>
  </si>
  <si>
    <t>DE - Énergie, eau, déchets - novembre</t>
  </si>
  <si>
    <t>C1 - Industrie agro-alimentaire - novembre</t>
  </si>
  <si>
    <t>C2 - Cokéfaction et raffinage - novembre</t>
  </si>
  <si>
    <t>C3 - Biens d'équipement - novembre</t>
  </si>
  <si>
    <t>C4 - Fabrication de matériels de transport - novembre</t>
  </si>
  <si>
    <t>C5 - Fabrication d'autres produits industriels  - novembre</t>
  </si>
  <si>
    <t>FZ - Construction - novembre</t>
  </si>
  <si>
    <t>GZ - Commerce - novembre</t>
  </si>
  <si>
    <t>HZ - Transports et entreposage - novembre</t>
  </si>
  <si>
    <t>IZ - Hébergement et restauration - novembre</t>
  </si>
  <si>
    <t>JZ - Information et communication - novembre</t>
  </si>
  <si>
    <t>KZ - Activités financières et d'assurance - novembre</t>
  </si>
  <si>
    <t>LZ - Activités immobilières - novembre</t>
  </si>
  <si>
    <t>MN - Services aux entreprises - novembre</t>
  </si>
  <si>
    <t>OQ - Enseignement, santé humaine et action sociale - novembre</t>
  </si>
  <si>
    <t>RU - Autres activités de services - novembre</t>
  </si>
  <si>
    <t>sept-20*</t>
  </si>
  <si>
    <t>oct-20*</t>
  </si>
  <si>
    <t>juil.-20*</t>
  </si>
  <si>
    <t>sept.-20*</t>
  </si>
  <si>
    <t>oct.-20*</t>
  </si>
  <si>
    <t>Synthèse du 4 novembre 2021</t>
  </si>
  <si>
    <t>Ensemble - décembre</t>
  </si>
  <si>
    <t>DE - Énergie, eau, déchets - décembre</t>
  </si>
  <si>
    <t>C1 - Industrie agro-alimentaire - décembre</t>
  </si>
  <si>
    <t>C2 - Cokéfaction et raffinage - décembre</t>
  </si>
  <si>
    <t>C3 - Biens d'équipement - décembre</t>
  </si>
  <si>
    <t>C4 - Fabrication de matériels de transport - décembre</t>
  </si>
  <si>
    <t>C5 - Fabrication d'autres produits industriels  - décembre</t>
  </si>
  <si>
    <t>FZ - Construction - décembre</t>
  </si>
  <si>
    <t>GZ - Commerce - décembre</t>
  </si>
  <si>
    <t>HZ - Transports et entreposage - décembre</t>
  </si>
  <si>
    <t>IZ - Hébergement et restauration - décembre</t>
  </si>
  <si>
    <t>JZ - Information et communication - décembre</t>
  </si>
  <si>
    <t>KZ - Activités financières et d'assurance - décembre</t>
  </si>
  <si>
    <t>LZ - Activités immobilières - décembre</t>
  </si>
  <si>
    <t>MN - Services aux entreprises - décembre</t>
  </si>
  <si>
    <t>OQ - Enseignement, santé humaine et action sociale - décembre</t>
  </si>
  <si>
    <t>RU - Autres activités de services - décembre</t>
  </si>
  <si>
    <t>Graphique D : Répartition des salariés au cours de la semaine du 22 novembre (en %)</t>
  </si>
  <si>
    <t xml:space="preserve">Tableau 3 : Récapitulatif des chiffres de l'activité partielle </t>
  </si>
  <si>
    <t>Tableau 2 : Tableau des révisions des chffres de l'activité partielle</t>
  </si>
  <si>
    <t>Tableau 3 : Récapitulatif des chiffres de l'encadré d'activité partielle</t>
  </si>
  <si>
    <t>Tableau 1 : Conséquence de la crise sanitaire sur l'activité par taille d'entreprise depuis avril 2020 (en % de salariés)</t>
  </si>
  <si>
    <t>Tableau 2 : Récapitulatif des révisions des chiffres de l'activité partielle</t>
  </si>
  <si>
    <t>Graphiques complémentaires</t>
  </si>
  <si>
    <t>Graphique 2 : Causes de la diminution de l'activité depuis avril 2020 (en % de salariés)</t>
  </si>
  <si>
    <t>Graphique 3 : Répartition des salariés au cours de la dernière semaine du mois depuis mars 2020 (en %)</t>
  </si>
  <si>
    <t>Graphique 4 : Reprise anticipée de l'activité depuis avril 2020 (en % de salariés)</t>
  </si>
  <si>
    <r>
      <t xml:space="preserve">Enquête Activité et conditions d'emploi de la main d'œuvre - Covid
</t>
    </r>
    <r>
      <rPr>
        <sz val="10"/>
        <rFont val="Arial"/>
        <family val="2"/>
      </rPr>
      <t>Graphiques de la vue d'ensemble - décembre 2021</t>
    </r>
  </si>
  <si>
    <t>Graphique 3 : Répartition des salariés au cours de la dernière semaine du mois (en %)</t>
  </si>
  <si>
    <t>Graphique 2 : Causes de la diminution de l'activité (en % de salariés)</t>
  </si>
  <si>
    <t>Graphique 4 : Reprise anticipée de l'activité (en % de salariés)</t>
  </si>
  <si>
    <t>nov-20*</t>
  </si>
  <si>
    <t>Graphique 5 : Estimation des nombres de salariés en activité partielle entre mars 2020 et novembre 2021</t>
  </si>
  <si>
    <t>Publication du 29 novembre 2021</t>
  </si>
  <si>
    <t>nov.-20*</t>
  </si>
  <si>
    <t>Note de lecture : le nombre de salariés effectivement placés en activité partielle en octobre 2021 pour les entreprises de moins de 20 salariés est estimé à 67 000.</t>
  </si>
  <si>
    <t xml:space="preserve">Graphique 7 : Estimation des nombres de salariés effectivement en activité partielle entre mars 2020 et octobre 2021, par secteur d’activité </t>
  </si>
  <si>
    <t>Graphique 6 : Salariés en activité partielle de longue durée</t>
  </si>
  <si>
    <t>Graphique 7 : Estimation des nombres de salariés effectivement en activité partielle,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</si>
</sst>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40"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
      <sz val="8"/>
      <name val="Arial"/>
      <family val="2"/>
    </font>
    <font>
      <u/>
      <sz val="8"/>
      <color indexed="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right/>
      <top style="thin">
        <color indexed="64"/>
      </top>
      <bottom style="dotted">
        <color indexed="64"/>
      </bottom>
      <diagonal/>
    </border>
    <border>
      <left style="thin">
        <color indexed="64"/>
      </left>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343">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0" borderId="1" xfId="0"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1" fillId="3" borderId="1" xfId="0" applyFont="1" applyFill="1" applyBorder="1"/>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1" fillId="2" borderId="16" xfId="0" applyFont="1" applyFill="1" applyBorder="1"/>
    <xf numFmtId="0" fontId="11" fillId="2" borderId="17" xfId="0" applyFont="1" applyFill="1" applyBorder="1"/>
    <xf numFmtId="0" fontId="11" fillId="3" borderId="3" xfId="0" applyFont="1" applyFill="1" applyBorder="1"/>
    <xf numFmtId="0" fontId="11" fillId="2" borderId="16" xfId="0" quotePrefix="1"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17" fontId="12" fillId="0" borderId="0" xfId="0" applyNumberFormat="1" applyFont="1"/>
    <xf numFmtId="0" fontId="18" fillId="0" borderId="0" xfId="3" applyFont="1" applyAlignment="1" applyProtection="1"/>
    <xf numFmtId="0" fontId="15" fillId="7" borderId="3" xfId="0" applyFont="1" applyFill="1" applyBorder="1" applyAlignment="1">
      <alignment wrapText="1"/>
    </xf>
    <xf numFmtId="0" fontId="24" fillId="3" borderId="13" xfId="0" applyFont="1" applyFill="1" applyBorder="1" applyAlignment="1">
      <alignment horizontal="center" vertical="center"/>
    </xf>
    <xf numFmtId="164" fontId="24" fillId="3" borderId="13" xfId="0" applyNumberFormat="1" applyFont="1" applyFill="1" applyBorder="1" applyAlignment="1">
      <alignment horizontal="center" vertical="center"/>
    </xf>
    <xf numFmtId="0" fontId="24" fillId="0" borderId="0" xfId="0" applyFont="1"/>
    <xf numFmtId="0" fontId="9" fillId="0" borderId="0" xfId="3" applyFont="1" applyAlignment="1" applyProtection="1"/>
    <xf numFmtId="0" fontId="27"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12" fillId="0" borderId="0" xfId="0" applyFont="1" applyFill="1"/>
    <xf numFmtId="0" fontId="28" fillId="0" borderId="0" xfId="0" applyFont="1" applyFill="1" applyAlignment="1">
      <alignment horizontal="center" vertical="center" wrapText="1"/>
    </xf>
    <xf numFmtId="9" fontId="23" fillId="0" borderId="0" xfId="1" applyFont="1" applyFill="1" applyAlignment="1">
      <alignment horizontal="center" vertical="center"/>
    </xf>
    <xf numFmtId="166" fontId="23" fillId="0" borderId="0" xfId="0" applyNumberFormat="1" applyFont="1" applyFill="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 fontId="0" fillId="0" borderId="0" xfId="0" applyNumberFormat="1"/>
    <xf numFmtId="17" fontId="12" fillId="0" borderId="0" xfId="0" applyNumberFormat="1" applyFont="1" applyBorder="1" applyAlignment="1">
      <alignment horizontal="left"/>
    </xf>
    <xf numFmtId="164" fontId="11" fillId="2" borderId="12" xfId="0" applyNumberFormat="1" applyFont="1" applyFill="1" applyBorder="1"/>
    <xf numFmtId="164" fontId="11" fillId="3" borderId="4" xfId="0" applyNumberFormat="1" applyFont="1" applyFill="1" applyBorder="1"/>
    <xf numFmtId="164" fontId="11" fillId="2" borderId="17" xfId="0" applyNumberFormat="1" applyFont="1" applyFill="1" applyBorder="1"/>
    <xf numFmtId="0" fontId="13" fillId="3" borderId="33" xfId="0" applyFont="1" applyFill="1" applyBorder="1" applyAlignment="1">
      <alignment horizontal="center" vertical="center" wrapText="1"/>
    </xf>
    <xf numFmtId="164" fontId="11" fillId="3" borderId="3" xfId="0" applyNumberFormat="1" applyFont="1" applyFill="1" applyBorder="1"/>
    <xf numFmtId="164" fontId="11" fillId="2" borderId="16"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0" fontId="24" fillId="0" borderId="0" xfId="0" applyFont="1" applyFill="1" applyBorder="1"/>
    <xf numFmtId="0" fontId="0" fillId="0" borderId="13" xfId="0" applyBorder="1"/>
    <xf numFmtId="0" fontId="11" fillId="3" borderId="13" xfId="0" applyFont="1" applyFill="1" applyBorder="1"/>
    <xf numFmtId="0" fontId="11" fillId="3" borderId="36" xfId="0" applyFont="1" applyFill="1" applyBorder="1"/>
    <xf numFmtId="164" fontId="11" fillId="3" borderId="36" xfId="0" applyNumberFormat="1" applyFont="1" applyFill="1" applyBorder="1"/>
    <xf numFmtId="164" fontId="11" fillId="3" borderId="37" xfId="0" applyNumberFormat="1" applyFont="1" applyFill="1" applyBorder="1"/>
    <xf numFmtId="164" fontId="11" fillId="3" borderId="38"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11" fillId="3" borderId="36" xfId="0" applyNumberFormat="1" applyFont="1" applyFill="1" applyBorder="1" applyAlignment="1">
      <alignment horizontal="right"/>
    </xf>
    <xf numFmtId="164" fontId="11" fillId="3" borderId="5" xfId="0" applyNumberFormat="1" applyFont="1" applyFill="1" applyBorder="1" applyAlignment="1">
      <alignment horizontal="right"/>
    </xf>
    <xf numFmtId="164" fontId="0" fillId="0" borderId="0" xfId="0" applyNumberFormat="1" applyAlignment="1">
      <alignment horizontal="right"/>
    </xf>
    <xf numFmtId="164" fontId="11" fillId="3" borderId="11" xfId="0" applyNumberFormat="1" applyFont="1" applyFill="1" applyBorder="1"/>
    <xf numFmtId="164" fontId="11" fillId="3" borderId="2" xfId="0" applyNumberFormat="1" applyFont="1" applyFill="1" applyBorder="1"/>
    <xf numFmtId="0" fontId="11" fillId="2" borderId="36" xfId="0" applyFont="1" applyFill="1" applyBorder="1"/>
    <xf numFmtId="164" fontId="11" fillId="2" borderId="36" xfId="0" applyNumberFormat="1" applyFont="1" applyFill="1" applyBorder="1"/>
    <xf numFmtId="164" fontId="11" fillId="2" borderId="37" xfId="0" applyNumberFormat="1" applyFont="1" applyFill="1" applyBorder="1"/>
    <xf numFmtId="164" fontId="11" fillId="2" borderId="38" xfId="0" applyNumberFormat="1" applyFont="1" applyFill="1" applyBorder="1"/>
    <xf numFmtId="164" fontId="11" fillId="3" borderId="1" xfId="0" applyNumberFormat="1" applyFont="1" applyFill="1" applyBorder="1"/>
    <xf numFmtId="17" fontId="12" fillId="0" borderId="8" xfId="0" applyNumberFormat="1" applyFont="1" applyBorder="1" applyAlignment="1">
      <alignment horizontal="center" vertical="center"/>
    </xf>
    <xf numFmtId="17" fontId="12" fillId="0" borderId="9" xfId="0" applyNumberFormat="1" applyFont="1" applyBorder="1" applyAlignment="1">
      <alignment horizontal="center" vertical="center"/>
    </xf>
    <xf numFmtId="17" fontId="12" fillId="0" borderId="10" xfId="0" applyNumberFormat="1" applyFont="1" applyBorder="1" applyAlignment="1">
      <alignment horizontal="center" vertical="center"/>
    </xf>
    <xf numFmtId="0" fontId="0" fillId="0" borderId="0" xfId="0" applyFont="1"/>
    <xf numFmtId="17" fontId="15" fillId="7" borderId="8" xfId="0" applyNumberFormat="1" applyFont="1" applyFill="1" applyBorder="1" applyAlignment="1">
      <alignment horizontal="center" vertical="center"/>
    </xf>
    <xf numFmtId="17" fontId="15" fillId="7" borderId="9" xfId="0" applyNumberFormat="1" applyFont="1" applyFill="1" applyBorder="1" applyAlignment="1">
      <alignment horizontal="center" vertical="center"/>
    </xf>
    <xf numFmtId="17" fontId="15" fillId="7" borderId="10" xfId="0" applyNumberFormat="1" applyFont="1" applyFill="1" applyBorder="1" applyAlignment="1">
      <alignment horizontal="center" vertical="center"/>
    </xf>
    <xf numFmtId="164" fontId="12" fillId="0" borderId="0" xfId="0" applyNumberFormat="1" applyFont="1"/>
    <xf numFmtId="0" fontId="25" fillId="3" borderId="13" xfId="0" applyFont="1" applyFill="1" applyBorder="1" applyAlignment="1">
      <alignment horizontal="left" vertical="center" wrapText="1"/>
    </xf>
    <xf numFmtId="49" fontId="24" fillId="3" borderId="13" xfId="0" applyNumberFormat="1" applyFont="1" applyFill="1" applyBorder="1" applyAlignment="1">
      <alignment horizontal="center" vertical="center"/>
    </xf>
    <xf numFmtId="17" fontId="24" fillId="3" borderId="13" xfId="0" applyNumberFormat="1" applyFont="1" applyFill="1" applyBorder="1" applyAlignment="1">
      <alignment horizontal="center" vertical="center"/>
    </xf>
    <xf numFmtId="0" fontId="25" fillId="0" borderId="0" xfId="0" applyFont="1" applyFill="1" applyBorder="1" applyAlignment="1">
      <alignment vertical="center"/>
    </xf>
    <xf numFmtId="0" fontId="35" fillId="0" borderId="0" xfId="0" applyFont="1" applyFill="1" applyBorder="1"/>
    <xf numFmtId="17"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37" fillId="0" borderId="0" xfId="0" applyFont="1" applyFill="1" applyAlignment="1">
      <alignment vertical="center"/>
    </xf>
    <xf numFmtId="0" fontId="34" fillId="0" borderId="31" xfId="0" applyFont="1" applyFill="1" applyBorder="1" applyAlignment="1">
      <alignment horizontal="center" vertical="center" wrapText="1"/>
    </xf>
    <xf numFmtId="0" fontId="34" fillId="0" borderId="31" xfId="0" applyFont="1" applyFill="1" applyBorder="1" applyAlignment="1">
      <alignment horizontal="left" vertical="center" wrapText="1"/>
    </xf>
    <xf numFmtId="168" fontId="4" fillId="0" borderId="31" xfId="6" applyNumberFormat="1" applyFont="1" applyFill="1" applyBorder="1" applyAlignment="1">
      <alignment horizontal="center" vertical="center" wrapText="1"/>
    </xf>
    <xf numFmtId="168" fontId="34" fillId="0" borderId="31" xfId="6" applyNumberFormat="1" applyFont="1" applyFill="1" applyBorder="1" applyAlignment="1">
      <alignment horizontal="center" vertical="center" wrapText="1"/>
    </xf>
    <xf numFmtId="166" fontId="38" fillId="0" borderId="0" xfId="6" applyNumberFormat="1" applyFont="1" applyFill="1" applyAlignment="1">
      <alignment horizontal="center" vertical="center"/>
    </xf>
    <xf numFmtId="166" fontId="38" fillId="0" borderId="0" xfId="6" applyNumberFormat="1" applyFont="1" applyFill="1" applyBorder="1" applyAlignment="1">
      <alignment horizontal="center" vertical="center"/>
    </xf>
    <xf numFmtId="166" fontId="27" fillId="0" borderId="0" xfId="6" applyNumberFormat="1" applyFont="1" applyFill="1" applyBorder="1" applyAlignment="1">
      <alignment horizontal="center" vertical="center"/>
    </xf>
    <xf numFmtId="166" fontId="38" fillId="0" borderId="0" xfId="0" applyNumberFormat="1" applyFont="1" applyFill="1" applyAlignment="1">
      <alignment horizontal="center" vertical="center"/>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166" fontId="38" fillId="0" borderId="7" xfId="6" applyNumberFormat="1" applyFont="1" applyFill="1" applyBorder="1" applyAlignment="1">
      <alignment horizontal="center" vertical="center"/>
    </xf>
    <xf numFmtId="166" fontId="27" fillId="0" borderId="7" xfId="6" applyNumberFormat="1" applyFont="1" applyFill="1" applyBorder="1" applyAlignment="1">
      <alignment horizontal="center" vertical="center"/>
    </xf>
    <xf numFmtId="0" fontId="39" fillId="0" borderId="0" xfId="3" applyFont="1" applyFill="1" applyAlignment="1" applyProtection="1"/>
    <xf numFmtId="0" fontId="31" fillId="0" borderId="0" xfId="0" applyFont="1" applyFill="1"/>
    <xf numFmtId="0" fontId="30" fillId="0" borderId="0" xfId="0" applyFont="1" applyFill="1"/>
    <xf numFmtId="0" fontId="31" fillId="0" borderId="13" xfId="0" applyFont="1" applyFill="1" applyBorder="1" applyAlignment="1">
      <alignment horizontal="center" vertical="center" wrapText="1"/>
    </xf>
    <xf numFmtId="17" fontId="30" fillId="0" borderId="13" xfId="0" applyNumberFormat="1" applyFont="1" applyFill="1" applyBorder="1" applyAlignment="1">
      <alignment vertical="center"/>
    </xf>
    <xf numFmtId="166" fontId="30" fillId="0" borderId="13" xfId="6" applyNumberFormat="1" applyFont="1" applyFill="1" applyBorder="1"/>
    <xf numFmtId="1" fontId="30" fillId="0" borderId="13" xfId="1" applyNumberFormat="1" applyFont="1" applyFill="1" applyBorder="1" applyAlignment="1">
      <alignment vertical="center"/>
    </xf>
    <xf numFmtId="0" fontId="30" fillId="0" borderId="0" xfId="0" applyFont="1" applyFill="1" applyAlignment="1">
      <alignment vertical="center"/>
    </xf>
    <xf numFmtId="0" fontId="30" fillId="0" borderId="13" xfId="0" applyFont="1" applyFill="1" applyBorder="1" applyAlignment="1">
      <alignment vertical="center" wrapText="1"/>
    </xf>
    <xf numFmtId="0" fontId="21" fillId="0" borderId="0" xfId="0" applyFont="1" applyFill="1"/>
    <xf numFmtId="0" fontId="30" fillId="0" borderId="0" xfId="0" applyFont="1" applyFill="1" applyAlignment="1">
      <alignment horizontal="center" vertical="center"/>
    </xf>
    <xf numFmtId="0" fontId="8" fillId="0" borderId="0" xfId="3" applyFont="1" applyFill="1" applyAlignment="1" applyProtection="1"/>
    <xf numFmtId="0" fontId="32" fillId="0" borderId="13" xfId="0" applyFont="1" applyFill="1" applyBorder="1" applyAlignment="1">
      <alignment vertical="center" wrapText="1"/>
    </xf>
    <xf numFmtId="0" fontId="30" fillId="0" borderId="13" xfId="0" applyFont="1" applyFill="1" applyBorder="1" applyAlignment="1">
      <alignment horizontal="center" vertical="center" wrapText="1"/>
    </xf>
    <xf numFmtId="0" fontId="34" fillId="0" borderId="0" xfId="0" applyFont="1" applyFill="1" applyAlignment="1">
      <alignment vertical="center"/>
    </xf>
    <xf numFmtId="0" fontId="31" fillId="0" borderId="0" xfId="0" applyFont="1" applyFill="1" applyAlignment="1">
      <alignment vertical="center"/>
    </xf>
    <xf numFmtId="0" fontId="23" fillId="0" borderId="0" xfId="0" applyFont="1" applyFill="1"/>
    <xf numFmtId="0" fontId="24" fillId="0" borderId="7" xfId="0" applyFont="1" applyFill="1" applyBorder="1" applyAlignment="1">
      <alignment horizontal="center" vertical="center"/>
    </xf>
    <xf numFmtId="49" fontId="25" fillId="0" borderId="8" xfId="0" applyNumberFormat="1" applyFont="1" applyFill="1" applyBorder="1" applyAlignment="1">
      <alignment horizontal="center" vertical="center"/>
    </xf>
    <xf numFmtId="17" fontId="25" fillId="0" borderId="9" xfId="0" applyNumberFormat="1" applyFont="1" applyFill="1" applyBorder="1" applyAlignment="1">
      <alignment horizontal="center" vertical="center"/>
    </xf>
    <xf numFmtId="17" fontId="25" fillId="0" borderId="10" xfId="0" applyNumberFormat="1" applyFont="1" applyFill="1" applyBorder="1" applyAlignment="1">
      <alignment horizontal="center" vertical="center"/>
    </xf>
    <xf numFmtId="0" fontId="26" fillId="0" borderId="0" xfId="0" applyFont="1" applyFill="1" applyAlignment="1">
      <alignment horizontal="center" vertical="center"/>
    </xf>
    <xf numFmtId="0" fontId="24" fillId="0" borderId="4" xfId="0" applyFont="1" applyFill="1" applyBorder="1" applyAlignment="1">
      <alignment horizontal="left" vertical="center"/>
    </xf>
    <xf numFmtId="167" fontId="24" fillId="0" borderId="3" xfId="6" applyNumberFormat="1" applyFont="1" applyFill="1" applyBorder="1" applyAlignment="1">
      <alignment horizontal="center" vertical="center"/>
    </xf>
    <xf numFmtId="167" fontId="24" fillId="0" borderId="0" xfId="6" applyNumberFormat="1" applyFont="1" applyFill="1" applyBorder="1" applyAlignment="1">
      <alignment horizontal="center" vertical="center"/>
    </xf>
    <xf numFmtId="167" fontId="24" fillId="0" borderId="11" xfId="6" applyNumberFormat="1" applyFont="1" applyFill="1" applyBorder="1" applyAlignment="1">
      <alignment horizontal="center" vertical="center"/>
    </xf>
    <xf numFmtId="167" fontId="24" fillId="0" borderId="2" xfId="6" applyNumberFormat="1" applyFont="1" applyFill="1" applyBorder="1" applyAlignment="1">
      <alignment horizontal="center" vertical="center"/>
    </xf>
    <xf numFmtId="0" fontId="24" fillId="0" borderId="26" xfId="0" applyFont="1" applyFill="1" applyBorder="1" applyAlignment="1">
      <alignment horizontal="left" vertical="center"/>
    </xf>
    <xf numFmtId="167" fontId="24" fillId="0" borderId="25" xfId="6" applyNumberFormat="1" applyFont="1" applyFill="1" applyBorder="1" applyAlignment="1">
      <alignment horizontal="center" vertical="center"/>
    </xf>
    <xf numFmtId="167" fontId="24" fillId="0" borderId="27" xfId="6" applyNumberFormat="1" applyFont="1" applyFill="1" applyBorder="1" applyAlignment="1">
      <alignment horizontal="center" vertical="center"/>
    </xf>
    <xf numFmtId="167" fontId="24" fillId="0" borderId="26" xfId="6" applyNumberFormat="1" applyFont="1" applyFill="1" applyBorder="1" applyAlignment="1">
      <alignment horizontal="center" vertical="center"/>
    </xf>
    <xf numFmtId="167" fontId="24" fillId="0" borderId="28" xfId="6" applyNumberFormat="1" applyFont="1" applyFill="1" applyBorder="1" applyAlignment="1">
      <alignment horizontal="center" vertical="center"/>
    </xf>
    <xf numFmtId="167" fontId="24" fillId="0" borderId="29" xfId="6" applyNumberFormat="1" applyFont="1" applyFill="1" applyBorder="1" applyAlignment="1">
      <alignment horizontal="center" vertical="center"/>
    </xf>
    <xf numFmtId="167" fontId="24" fillId="0" borderId="30" xfId="6" applyNumberFormat="1" applyFont="1" applyFill="1" applyBorder="1" applyAlignment="1">
      <alignment horizontal="center" vertical="center"/>
    </xf>
    <xf numFmtId="166" fontId="24" fillId="0" borderId="3" xfId="6" applyNumberFormat="1" applyFont="1" applyFill="1" applyBorder="1" applyAlignment="1">
      <alignment horizontal="center" vertical="center"/>
    </xf>
    <xf numFmtId="166" fontId="24" fillId="0" borderId="0" xfId="6" applyNumberFormat="1" applyFont="1" applyFill="1" applyBorder="1" applyAlignment="1">
      <alignment horizontal="center" vertical="center"/>
    </xf>
    <xf numFmtId="166" fontId="24" fillId="0" borderId="4" xfId="6" applyNumberFormat="1" applyFont="1" applyFill="1" applyBorder="1" applyAlignment="1">
      <alignment horizontal="center" vertical="center"/>
    </xf>
    <xf numFmtId="166" fontId="24" fillId="0" borderId="25" xfId="6" applyNumberFormat="1" applyFont="1" applyFill="1" applyBorder="1" applyAlignment="1">
      <alignment horizontal="center" vertical="center"/>
    </xf>
    <xf numFmtId="166" fontId="24" fillId="0" borderId="27" xfId="6" applyNumberFormat="1" applyFont="1" applyFill="1" applyBorder="1" applyAlignment="1">
      <alignment horizontal="center" vertical="center"/>
    </xf>
    <xf numFmtId="166" fontId="24" fillId="0" borderId="26" xfId="6" applyNumberFormat="1" applyFont="1" applyFill="1" applyBorder="1" applyAlignment="1">
      <alignment horizontal="center" vertical="center"/>
    </xf>
    <xf numFmtId="167" fontId="24" fillId="0" borderId="4" xfId="6" applyNumberFormat="1" applyFont="1" applyFill="1" applyBorder="1" applyAlignment="1">
      <alignment horizontal="center" vertical="center"/>
    </xf>
    <xf numFmtId="0" fontId="24" fillId="0" borderId="6" xfId="0" applyFont="1" applyFill="1" applyBorder="1" applyAlignment="1">
      <alignment horizontal="left" vertical="center"/>
    </xf>
    <xf numFmtId="167" fontId="24" fillId="0" borderId="5" xfId="6" applyNumberFormat="1" applyFont="1" applyFill="1" applyBorder="1" applyAlignment="1">
      <alignment horizontal="center" vertical="center"/>
    </xf>
    <xf numFmtId="167" fontId="24" fillId="0" borderId="7" xfId="6" applyNumberFormat="1" applyFont="1" applyFill="1" applyBorder="1" applyAlignment="1">
      <alignment horizontal="center" vertical="center"/>
    </xf>
    <xf numFmtId="167" fontId="24" fillId="0" borderId="6" xfId="6"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6" fillId="0" borderId="0" xfId="0" applyFont="1" applyFill="1"/>
    <xf numFmtId="0" fontId="26" fillId="0" borderId="0" xfId="0" applyFont="1" applyFill="1" applyAlignment="1">
      <alignment horizontal="left" vertical="center"/>
    </xf>
    <xf numFmtId="0" fontId="22" fillId="0" borderId="0" xfId="0" applyFont="1" applyFill="1" applyAlignment="1">
      <alignment vertical="center"/>
    </xf>
    <xf numFmtId="0" fontId="24" fillId="0" borderId="8" xfId="0" applyFont="1" applyFill="1" applyBorder="1" applyAlignment="1">
      <alignment horizontal="center" vertical="center"/>
    </xf>
    <xf numFmtId="0" fontId="25" fillId="0" borderId="20" xfId="0" applyFont="1" applyFill="1" applyBorder="1" applyAlignment="1">
      <alignment horizontal="left" vertical="center" wrapText="1"/>
    </xf>
    <xf numFmtId="164" fontId="24" fillId="0" borderId="21" xfId="0" applyNumberFormat="1" applyFont="1" applyFill="1" applyBorder="1" applyAlignment="1">
      <alignment horizontal="center" vertical="center"/>
    </xf>
    <xf numFmtId="164" fontId="24" fillId="0" borderId="22" xfId="0" applyNumberFormat="1" applyFont="1" applyFill="1" applyBorder="1" applyAlignment="1">
      <alignment horizontal="center" vertical="center"/>
    </xf>
    <xf numFmtId="164" fontId="24" fillId="0" borderId="32" xfId="0" applyNumberFormat="1" applyFont="1" applyFill="1" applyBorder="1" applyAlignment="1">
      <alignment horizontal="center" vertical="center"/>
    </xf>
    <xf numFmtId="0" fontId="26" fillId="0" borderId="0" xfId="0" applyFont="1" applyFill="1" applyBorder="1"/>
    <xf numFmtId="1" fontId="24" fillId="0" borderId="21" xfId="0" applyNumberFormat="1" applyFont="1" applyFill="1" applyBorder="1" applyAlignment="1">
      <alignment horizontal="center" vertical="center"/>
    </xf>
    <xf numFmtId="1" fontId="24" fillId="0" borderId="22" xfId="0" applyNumberFormat="1" applyFont="1" applyFill="1" applyBorder="1" applyAlignment="1">
      <alignment horizontal="center" vertical="center"/>
    </xf>
    <xf numFmtId="0" fontId="25" fillId="0" borderId="19" xfId="0" applyFont="1" applyFill="1" applyBorder="1" applyAlignment="1">
      <alignment vertical="center" wrapText="1"/>
    </xf>
    <xf numFmtId="164" fontId="24" fillId="0" borderId="23" xfId="0" applyNumberFormat="1" applyFont="1" applyFill="1" applyBorder="1" applyAlignment="1">
      <alignment horizontal="center" vertical="center"/>
    </xf>
    <xf numFmtId="164" fontId="24" fillId="0" borderId="24" xfId="0" applyNumberFormat="1" applyFont="1" applyFill="1" applyBorder="1" applyAlignment="1">
      <alignment horizontal="center" vertical="center"/>
    </xf>
    <xf numFmtId="0" fontId="24" fillId="0" borderId="0" xfId="0" applyFont="1" applyFill="1"/>
    <xf numFmtId="0" fontId="24" fillId="0" borderId="0" xfId="0" applyFont="1" applyFill="1" applyAlignment="1">
      <alignment horizontal="left" vertical="center"/>
    </xf>
    <xf numFmtId="164" fontId="24" fillId="0" borderId="39" xfId="0" applyNumberFormat="1" applyFont="1" applyFill="1" applyBorder="1" applyAlignment="1">
      <alignment horizontal="center" vertical="center"/>
    </xf>
    <xf numFmtId="164" fontId="24" fillId="0" borderId="40" xfId="0" applyNumberFormat="1" applyFont="1" applyFill="1" applyBorder="1" applyAlignment="1">
      <alignment horizontal="center" vertical="center"/>
    </xf>
    <xf numFmtId="1" fontId="24" fillId="0" borderId="40" xfId="0" applyNumberFormat="1" applyFont="1" applyFill="1" applyBorder="1" applyAlignment="1">
      <alignment horizontal="center" vertical="center"/>
    </xf>
    <xf numFmtId="164" fontId="24" fillId="0" borderId="41" xfId="0" applyNumberFormat="1" applyFont="1" applyFill="1" applyBorder="1" applyAlignment="1">
      <alignment horizontal="center" vertical="center"/>
    </xf>
    <xf numFmtId="0" fontId="18" fillId="0" borderId="0" xfId="3" applyFont="1" applyFill="1" applyAlignment="1" applyProtection="1"/>
    <xf numFmtId="0" fontId="33" fillId="0" borderId="0" xfId="0" applyFont="1" applyFill="1" applyAlignment="1">
      <alignment vertical="center"/>
    </xf>
    <xf numFmtId="166" fontId="27" fillId="0" borderId="0" xfId="6" applyNumberFormat="1" applyFont="1" applyFill="1" applyAlignment="1">
      <alignment vertical="center"/>
    </xf>
    <xf numFmtId="0" fontId="31" fillId="0" borderId="31" xfId="0" applyFont="1" applyFill="1" applyBorder="1" applyAlignment="1">
      <alignment horizontal="center" vertical="center"/>
    </xf>
    <xf numFmtId="168" fontId="31" fillId="0" borderId="31" xfId="6" applyNumberFormat="1" applyFont="1" applyFill="1" applyBorder="1" applyAlignment="1">
      <alignment horizontal="center" vertical="center" wrapText="1"/>
    </xf>
    <xf numFmtId="0" fontId="30" fillId="0" borderId="0" xfId="0" applyFont="1" applyFill="1" applyBorder="1" applyAlignment="1">
      <alignment horizontal="left" vertical="center"/>
    </xf>
    <xf numFmtId="166" fontId="30" fillId="0" borderId="0" xfId="6" applyNumberFormat="1" applyFont="1" applyFill="1" applyBorder="1" applyAlignment="1">
      <alignment horizontal="center" vertical="center"/>
    </xf>
    <xf numFmtId="0" fontId="30" fillId="0" borderId="0" xfId="0" applyFont="1" applyFill="1" applyAlignment="1">
      <alignment horizontal="left" vertical="center"/>
    </xf>
    <xf numFmtId="166" fontId="30" fillId="0" borderId="0" xfId="6" applyNumberFormat="1" applyFont="1" applyFill="1" applyAlignment="1">
      <alignment horizontal="center" vertical="center"/>
    </xf>
    <xf numFmtId="0" fontId="30" fillId="0" borderId="7" xfId="0" applyFont="1" applyFill="1" applyBorder="1" applyAlignment="1">
      <alignment horizontal="left" vertical="center"/>
    </xf>
    <xf numFmtId="166"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30" fillId="0" borderId="0" xfId="0" applyNumberFormat="1" applyFont="1" applyFill="1" applyAlignment="1">
      <alignment horizontal="center" vertical="center"/>
    </xf>
    <xf numFmtId="167" fontId="27" fillId="0" borderId="0" xfId="6" applyNumberFormat="1" applyFont="1" applyFill="1" applyAlignment="1">
      <alignment horizontal="center" vertical="center"/>
    </xf>
    <xf numFmtId="0" fontId="27" fillId="0" borderId="0" xfId="0" applyFont="1" applyFill="1"/>
    <xf numFmtId="166" fontId="30" fillId="0" borderId="0" xfId="0" applyNumberFormat="1" applyFont="1" applyFill="1" applyBorder="1" applyAlignment="1">
      <alignment horizontal="center" vertical="center"/>
    </xf>
    <xf numFmtId="166" fontId="30" fillId="0" borderId="7" xfId="6" applyNumberFormat="1" applyFont="1" applyFill="1" applyBorder="1" applyAlignment="1">
      <alignment horizontal="center" vertical="center"/>
    </xf>
    <xf numFmtId="0" fontId="31" fillId="0" borderId="31"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167" fontId="30" fillId="0" borderId="0" xfId="6" applyNumberFormat="1" applyFont="1" applyFill="1" applyAlignment="1">
      <alignment horizontal="center" vertical="center"/>
    </xf>
    <xf numFmtId="0" fontId="34" fillId="0" borderId="0" xfId="0" applyFont="1" applyFill="1" applyAlignment="1">
      <alignment horizontal="center" vertical="center" wrapText="1"/>
    </xf>
    <xf numFmtId="0" fontId="35" fillId="0" borderId="0" xfId="0" applyFont="1" applyFill="1" applyAlignment="1">
      <alignment vertical="center"/>
    </xf>
    <xf numFmtId="0" fontId="35" fillId="0" borderId="0" xfId="0" applyFont="1" applyFill="1" applyAlignment="1">
      <alignment horizontal="left" vertical="center"/>
    </xf>
    <xf numFmtId="166" fontId="35" fillId="0" borderId="0" xfId="6" applyNumberFormat="1" applyFont="1" applyFill="1" applyAlignment="1">
      <alignment horizontal="center" vertical="center"/>
    </xf>
    <xf numFmtId="17" fontId="12" fillId="0" borderId="7" xfId="0" applyNumberFormat="1" applyFont="1" applyBorder="1"/>
    <xf numFmtId="9" fontId="0" fillId="0" borderId="0" xfId="1" applyNumberFormat="1" applyFont="1" applyAlignment="1">
      <alignment horizontal="right"/>
    </xf>
    <xf numFmtId="1" fontId="0" fillId="0" borderId="0" xfId="1" applyNumberFormat="1" applyFont="1"/>
    <xf numFmtId="9" fontId="23" fillId="0" borderId="7" xfId="1" applyFont="1" applyFill="1" applyBorder="1" applyAlignment="1">
      <alignment horizontal="center" vertical="center"/>
    </xf>
    <xf numFmtId="166" fontId="0" fillId="0" borderId="0" xfId="0" applyNumberFormat="1" applyFill="1"/>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5" fillId="5" borderId="0" xfId="2" applyFont="1" applyFill="1" applyAlignment="1">
      <alignment horizontal="left" vertical="center" wrapText="1"/>
    </xf>
    <xf numFmtId="0" fontId="4" fillId="4"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8" fillId="0" borderId="0" xfId="3" applyFill="1" applyAlignment="1" applyProtection="1">
      <alignment horizontal="center"/>
    </xf>
    <xf numFmtId="0" fontId="8" fillId="0" borderId="0" xfId="3" applyFill="1" applyAlignment="1" applyProtection="1">
      <alignment horizontal="left"/>
    </xf>
    <xf numFmtId="0" fontId="4" fillId="6" borderId="0" xfId="2" applyFont="1" applyFill="1" applyAlignment="1">
      <alignment horizontal="left" wrapText="1"/>
    </xf>
    <xf numFmtId="0" fontId="8" fillId="0" borderId="0" xfId="3" applyAlignment="1" applyProtection="1">
      <alignment horizontal="center"/>
    </xf>
    <xf numFmtId="0" fontId="8" fillId="0" borderId="0" xfId="3" applyAlignment="1" applyProtection="1">
      <alignment horizontal="left"/>
    </xf>
    <xf numFmtId="0" fontId="9" fillId="5" borderId="0" xfId="3" applyFont="1" applyFill="1" applyAlignment="1" applyProtection="1">
      <alignment horizontal="left" vertical="center" wrapText="1"/>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35" fillId="0" borderId="0" xfId="0" applyFont="1" applyFill="1" applyBorder="1" applyAlignment="1">
      <alignment horizontal="left" vertical="center" wrapText="1"/>
    </xf>
    <xf numFmtId="0" fontId="31" fillId="0" borderId="13" xfId="0" applyFont="1" applyFill="1" applyBorder="1" applyAlignment="1">
      <alignment horizontal="center" vertical="center" wrapText="1"/>
    </xf>
    <xf numFmtId="0" fontId="36" fillId="0" borderId="0" xfId="0" applyFont="1" applyFill="1" applyAlignment="1">
      <alignment horizontal="left" vertical="center" wrapText="1"/>
    </xf>
    <xf numFmtId="0" fontId="12" fillId="0" borderId="18" xfId="0" applyFont="1" applyBorder="1" applyAlignment="1">
      <alignment horizontal="center" vertical="center" textRotation="90"/>
    </xf>
    <xf numFmtId="0" fontId="12" fillId="0" borderId="34" xfId="0" applyFont="1" applyBorder="1" applyAlignment="1">
      <alignment horizontal="center" vertical="center" textRotation="90"/>
    </xf>
    <xf numFmtId="0" fontId="12" fillId="0" borderId="19" xfId="0" applyFont="1" applyBorder="1" applyAlignment="1">
      <alignment horizontal="center" vertical="center" textRotation="90"/>
    </xf>
    <xf numFmtId="0" fontId="11" fillId="3" borderId="35" xfId="0" applyFont="1" applyFill="1" applyBorder="1" applyAlignment="1">
      <alignment horizontal="center" vertical="center" textRotation="90"/>
    </xf>
    <xf numFmtId="0" fontId="11" fillId="3" borderId="34" xfId="0" applyFont="1" applyFill="1" applyBorder="1" applyAlignment="1">
      <alignment horizontal="center" vertical="center" textRotation="90"/>
    </xf>
    <xf numFmtId="0" fontId="11" fillId="3" borderId="19" xfId="0" applyFont="1" applyFill="1" applyBorder="1" applyAlignment="1">
      <alignment horizontal="center" vertical="center" textRotation="90"/>
    </xf>
    <xf numFmtId="0" fontId="11" fillId="3" borderId="18" xfId="0" applyFont="1" applyFill="1" applyBorder="1" applyAlignment="1">
      <alignment horizontal="center" vertical="center" textRotation="90"/>
    </xf>
    <xf numFmtId="0" fontId="27"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1"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166" fontId="30" fillId="0" borderId="0" xfId="6" applyNumberFormat="1" applyFont="1" applyFill="1" applyAlignment="1">
      <alignment horizontal="center" vertical="center"/>
    </xf>
    <xf numFmtId="0" fontId="30" fillId="0" borderId="0" xfId="0" applyFont="1" applyFill="1" applyAlignment="1">
      <alignment horizontal="left" vertical="center" wrapText="1"/>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5F14D"/>
      <color rgb="FF660033"/>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numRef>
              <c:f>'Graphique 1'!$B$4:$V$4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1'!$B$5:$V$5</c:f>
              <c:numCache>
                <c:formatCode>0.0</c:formatCode>
                <c:ptCount val="21"/>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pt idx="18">
                  <c:v>0.3</c:v>
                </c:pt>
                <c:pt idx="19">
                  <c:v>0.2</c:v>
                </c:pt>
                <c:pt idx="20">
                  <c:v>0.1</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numRef>
              <c:f>'Graphique 1'!$B$4:$V$4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1'!$B$6:$V$6</c:f>
              <c:numCache>
                <c:formatCode>0.0</c:formatCode>
                <c:ptCount val="21"/>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2.1999999999999997</c:v>
                </c:pt>
                <c:pt idx="18">
                  <c:v>1.5</c:v>
                </c:pt>
                <c:pt idx="19">
                  <c:v>1.3</c:v>
                </c:pt>
                <c:pt idx="20">
                  <c:v>1.7000000000000002</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numRef>
              <c:f>'Graphique 1'!$B$4:$V$4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1'!$B$7:$V$7</c:f>
              <c:numCache>
                <c:formatCode>0.0</c:formatCode>
                <c:ptCount val="21"/>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15.5</c:v>
                </c:pt>
                <c:pt idx="18">
                  <c:v>15.5</c:v>
                </c:pt>
                <c:pt idx="19">
                  <c:v>15.8</c:v>
                </c:pt>
                <c:pt idx="20">
                  <c:v>15.1</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numRef>
              <c:f>'Graphique 1'!$B$4:$V$4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1'!$B$8:$V$8</c:f>
              <c:numCache>
                <c:formatCode>0.0</c:formatCode>
                <c:ptCount val="21"/>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75.7</c:v>
                </c:pt>
                <c:pt idx="18">
                  <c:v>74.2</c:v>
                </c:pt>
                <c:pt idx="19">
                  <c:v>75</c:v>
                </c:pt>
                <c:pt idx="20">
                  <c:v>76</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numRef>
              <c:f>'Graphique 1'!$B$4:$V$4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1'!$B$9:$V$9</c:f>
              <c:numCache>
                <c:formatCode>0.0</c:formatCode>
                <c:ptCount val="21"/>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6.1</c:v>
                </c:pt>
                <c:pt idx="18">
                  <c:v>8.5</c:v>
                </c:pt>
                <c:pt idx="19">
                  <c:v>7.7</c:v>
                </c:pt>
                <c:pt idx="20">
                  <c:v>7.0000000000000009</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C'!$C$3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C'!$C$4:$C$87</c15:sqref>
                  </c15:fullRef>
                </c:ext>
              </c:extLst>
              <c:f>('Graphique C'!$C$4:$C$17,'Graphique C'!$C$23:$C$87)</c:f>
              <c:numCache>
                <c:formatCode>0.0</c:formatCode>
                <c:ptCount val="79"/>
                <c:pt idx="0">
                  <c:v>18.2</c:v>
                </c:pt>
                <c:pt idx="1">
                  <c:v>16.5</c:v>
                </c:pt>
                <c:pt idx="2">
                  <c:v>19</c:v>
                </c:pt>
                <c:pt idx="3">
                  <c:v>19.100000000000001</c:v>
                </c:pt>
                <c:pt idx="5">
                  <c:v>18.899999999999999</c:v>
                </c:pt>
                <c:pt idx="6">
                  <c:v>16.8</c:v>
                </c:pt>
                <c:pt idx="7">
                  <c:v>17.5</c:v>
                </c:pt>
                <c:pt idx="8">
                  <c:v>16.600000000000001</c:v>
                </c:pt>
                <c:pt idx="10">
                  <c:v>11.600000000000001</c:v>
                </c:pt>
                <c:pt idx="11">
                  <c:v>9.3000000000000007</c:v>
                </c:pt>
                <c:pt idx="12">
                  <c:v>9.4</c:v>
                </c:pt>
                <c:pt idx="13">
                  <c:v>9.1</c:v>
                </c:pt>
                <c:pt idx="15">
                  <c:v>26.700000000000003</c:v>
                </c:pt>
                <c:pt idx="16">
                  <c:v>22.900000000000002</c:v>
                </c:pt>
                <c:pt idx="17">
                  <c:v>21</c:v>
                </c:pt>
                <c:pt idx="18">
                  <c:v>19.900000000000002</c:v>
                </c:pt>
                <c:pt idx="20">
                  <c:v>57.499999999999993</c:v>
                </c:pt>
                <c:pt idx="21">
                  <c:v>59.8</c:v>
                </c:pt>
                <c:pt idx="22">
                  <c:v>57.8</c:v>
                </c:pt>
                <c:pt idx="23">
                  <c:v>62.3</c:v>
                </c:pt>
                <c:pt idx="25">
                  <c:v>19.400000000000002</c:v>
                </c:pt>
                <c:pt idx="26">
                  <c:v>17.2</c:v>
                </c:pt>
                <c:pt idx="27">
                  <c:v>18</c:v>
                </c:pt>
                <c:pt idx="28">
                  <c:v>14.099999999999998</c:v>
                </c:pt>
                <c:pt idx="30">
                  <c:v>8.9</c:v>
                </c:pt>
                <c:pt idx="31">
                  <c:v>7.1</c:v>
                </c:pt>
                <c:pt idx="32">
                  <c:v>7.5</c:v>
                </c:pt>
                <c:pt idx="33">
                  <c:v>7.6</c:v>
                </c:pt>
                <c:pt idx="35">
                  <c:v>18.3</c:v>
                </c:pt>
                <c:pt idx="36">
                  <c:v>15</c:v>
                </c:pt>
                <c:pt idx="37">
                  <c:v>17.299999999999997</c:v>
                </c:pt>
                <c:pt idx="38">
                  <c:v>18.2</c:v>
                </c:pt>
                <c:pt idx="40">
                  <c:v>35.699999999999996</c:v>
                </c:pt>
                <c:pt idx="41">
                  <c:v>39.800000000000004</c:v>
                </c:pt>
                <c:pt idx="42">
                  <c:v>40.300000000000004</c:v>
                </c:pt>
                <c:pt idx="43">
                  <c:v>38.4</c:v>
                </c:pt>
                <c:pt idx="45">
                  <c:v>23.9</c:v>
                </c:pt>
                <c:pt idx="46">
                  <c:v>22.7</c:v>
                </c:pt>
                <c:pt idx="47">
                  <c:v>30.7</c:v>
                </c:pt>
                <c:pt idx="48">
                  <c:v>40.699999999999996</c:v>
                </c:pt>
                <c:pt idx="50">
                  <c:v>7.0000000000000009</c:v>
                </c:pt>
                <c:pt idx="51">
                  <c:v>6.1</c:v>
                </c:pt>
                <c:pt idx="52">
                  <c:v>9.5</c:v>
                </c:pt>
                <c:pt idx="53">
                  <c:v>10.199999999999999</c:v>
                </c:pt>
                <c:pt idx="55">
                  <c:v>7.1999999999999993</c:v>
                </c:pt>
                <c:pt idx="56">
                  <c:v>4.3999999999999995</c:v>
                </c:pt>
                <c:pt idx="57">
                  <c:v>5.8000000000000007</c:v>
                </c:pt>
                <c:pt idx="58">
                  <c:v>5.7</c:v>
                </c:pt>
                <c:pt idx="60">
                  <c:v>8</c:v>
                </c:pt>
                <c:pt idx="61">
                  <c:v>3.8</c:v>
                </c:pt>
                <c:pt idx="62">
                  <c:v>8.6</c:v>
                </c:pt>
                <c:pt idx="63">
                  <c:v>4.5999999999999996</c:v>
                </c:pt>
                <c:pt idx="65">
                  <c:v>18.8</c:v>
                </c:pt>
                <c:pt idx="66">
                  <c:v>16.600000000000001</c:v>
                </c:pt>
                <c:pt idx="67">
                  <c:v>22.5</c:v>
                </c:pt>
                <c:pt idx="68">
                  <c:v>23.7</c:v>
                </c:pt>
                <c:pt idx="70">
                  <c:v>12.1</c:v>
                </c:pt>
                <c:pt idx="71">
                  <c:v>9.1999999999999993</c:v>
                </c:pt>
                <c:pt idx="72">
                  <c:v>11.899999999999999</c:v>
                </c:pt>
                <c:pt idx="73">
                  <c:v>10.6</c:v>
                </c:pt>
                <c:pt idx="75">
                  <c:v>13.600000000000001</c:v>
                </c:pt>
                <c:pt idx="76">
                  <c:v>12.9</c:v>
                </c:pt>
                <c:pt idx="77">
                  <c:v>17.8</c:v>
                </c:pt>
                <c:pt idx="78">
                  <c:v>18</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C'!$D$3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C'!$D$4:$D$87</c15:sqref>
                  </c15:fullRef>
                </c:ext>
              </c:extLst>
              <c:f>('Graphique C'!$D$4:$D$17,'Graphique C'!$D$23:$D$87)</c:f>
              <c:numCache>
                <c:formatCode>0.0</c:formatCode>
                <c:ptCount val="79"/>
                <c:pt idx="0">
                  <c:v>81.8</c:v>
                </c:pt>
                <c:pt idx="1">
                  <c:v>83.5</c:v>
                </c:pt>
                <c:pt idx="2">
                  <c:v>80.900000000000006</c:v>
                </c:pt>
                <c:pt idx="3">
                  <c:v>80.900000000000006</c:v>
                </c:pt>
                <c:pt idx="5">
                  <c:v>81.100000000000009</c:v>
                </c:pt>
                <c:pt idx="6">
                  <c:v>83.2</c:v>
                </c:pt>
                <c:pt idx="7">
                  <c:v>82.5</c:v>
                </c:pt>
                <c:pt idx="8">
                  <c:v>83.399999999999991</c:v>
                </c:pt>
                <c:pt idx="10">
                  <c:v>88.4</c:v>
                </c:pt>
                <c:pt idx="11">
                  <c:v>90.7</c:v>
                </c:pt>
                <c:pt idx="12">
                  <c:v>90.600000000000009</c:v>
                </c:pt>
                <c:pt idx="13">
                  <c:v>90.9</c:v>
                </c:pt>
                <c:pt idx="15">
                  <c:v>73.3</c:v>
                </c:pt>
                <c:pt idx="16">
                  <c:v>77.100000000000009</c:v>
                </c:pt>
                <c:pt idx="17">
                  <c:v>79</c:v>
                </c:pt>
                <c:pt idx="18">
                  <c:v>80.100000000000009</c:v>
                </c:pt>
                <c:pt idx="20">
                  <c:v>42.5</c:v>
                </c:pt>
                <c:pt idx="21">
                  <c:v>40.200000000000003</c:v>
                </c:pt>
                <c:pt idx="22">
                  <c:v>42.199999999999996</c:v>
                </c:pt>
                <c:pt idx="23">
                  <c:v>37.700000000000003</c:v>
                </c:pt>
                <c:pt idx="25">
                  <c:v>80.600000000000009</c:v>
                </c:pt>
                <c:pt idx="26">
                  <c:v>82.8</c:v>
                </c:pt>
                <c:pt idx="27">
                  <c:v>82</c:v>
                </c:pt>
                <c:pt idx="28">
                  <c:v>85.9</c:v>
                </c:pt>
                <c:pt idx="30">
                  <c:v>91.100000000000009</c:v>
                </c:pt>
                <c:pt idx="31">
                  <c:v>92.9</c:v>
                </c:pt>
                <c:pt idx="32">
                  <c:v>92.5</c:v>
                </c:pt>
                <c:pt idx="33">
                  <c:v>92.4</c:v>
                </c:pt>
                <c:pt idx="35">
                  <c:v>81.699999999999989</c:v>
                </c:pt>
                <c:pt idx="36">
                  <c:v>85</c:v>
                </c:pt>
                <c:pt idx="37">
                  <c:v>82.699999999999989</c:v>
                </c:pt>
                <c:pt idx="38">
                  <c:v>81.8</c:v>
                </c:pt>
                <c:pt idx="40">
                  <c:v>64.3</c:v>
                </c:pt>
                <c:pt idx="41">
                  <c:v>60.199999999999996</c:v>
                </c:pt>
                <c:pt idx="42">
                  <c:v>59.699999999999996</c:v>
                </c:pt>
                <c:pt idx="43">
                  <c:v>61.6</c:v>
                </c:pt>
                <c:pt idx="45">
                  <c:v>76.099999999999994</c:v>
                </c:pt>
                <c:pt idx="46">
                  <c:v>77.3</c:v>
                </c:pt>
                <c:pt idx="47">
                  <c:v>69.3</c:v>
                </c:pt>
                <c:pt idx="48">
                  <c:v>59.3</c:v>
                </c:pt>
                <c:pt idx="50">
                  <c:v>93</c:v>
                </c:pt>
                <c:pt idx="51">
                  <c:v>93.899999999999991</c:v>
                </c:pt>
                <c:pt idx="52">
                  <c:v>90.5</c:v>
                </c:pt>
                <c:pt idx="53">
                  <c:v>89.8</c:v>
                </c:pt>
                <c:pt idx="55">
                  <c:v>92.800000000000011</c:v>
                </c:pt>
                <c:pt idx="56">
                  <c:v>95.6</c:v>
                </c:pt>
                <c:pt idx="57">
                  <c:v>94.199999999999989</c:v>
                </c:pt>
                <c:pt idx="58">
                  <c:v>94.3</c:v>
                </c:pt>
                <c:pt idx="60">
                  <c:v>92</c:v>
                </c:pt>
                <c:pt idx="61">
                  <c:v>96.2</c:v>
                </c:pt>
                <c:pt idx="62">
                  <c:v>91.4</c:v>
                </c:pt>
                <c:pt idx="63">
                  <c:v>95.399999999999991</c:v>
                </c:pt>
                <c:pt idx="65">
                  <c:v>81.2</c:v>
                </c:pt>
                <c:pt idx="66">
                  <c:v>83.399999999999991</c:v>
                </c:pt>
                <c:pt idx="67">
                  <c:v>77.3</c:v>
                </c:pt>
                <c:pt idx="68">
                  <c:v>76.3</c:v>
                </c:pt>
                <c:pt idx="70">
                  <c:v>87.9</c:v>
                </c:pt>
                <c:pt idx="71">
                  <c:v>90.8</c:v>
                </c:pt>
                <c:pt idx="72">
                  <c:v>88.1</c:v>
                </c:pt>
                <c:pt idx="73">
                  <c:v>89.4</c:v>
                </c:pt>
                <c:pt idx="75">
                  <c:v>86.4</c:v>
                </c:pt>
                <c:pt idx="76">
                  <c:v>87.1</c:v>
                </c:pt>
                <c:pt idx="77">
                  <c:v>82.199999999999989</c:v>
                </c:pt>
                <c:pt idx="78">
                  <c:v>82</c:v>
                </c:pt>
              </c:numCache>
            </c:numRef>
          </c:val>
          <c:extLst>
            <c:ext xmlns:c15="http://schemas.microsoft.com/office/drawing/2012/chart" uri="{02D57815-91ED-43cb-92C2-25804820EDAC}">
              <c15:categoryFilterExceptions>
                <c15:categoryFilterException>
                  <c15:sqref>'Graphique C'!$D$20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C'!$D$21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C'!$D$22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D'!$C$3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D'!$C$4:$C$88</c:f>
              <c:numCache>
                <c:formatCode>0.0</c:formatCode>
                <c:ptCount val="85"/>
                <c:pt idx="0">
                  <c:v>70.399999999999991</c:v>
                </c:pt>
                <c:pt idx="1">
                  <c:v>68.5</c:v>
                </c:pt>
                <c:pt idx="2">
                  <c:v>69.5</c:v>
                </c:pt>
                <c:pt idx="3">
                  <c:v>54.800000000000004</c:v>
                </c:pt>
                <c:pt idx="5">
                  <c:v>63.7</c:v>
                </c:pt>
                <c:pt idx="6">
                  <c:v>62.4</c:v>
                </c:pt>
                <c:pt idx="7">
                  <c:v>64.5</c:v>
                </c:pt>
                <c:pt idx="8">
                  <c:v>55.500000000000007</c:v>
                </c:pt>
                <c:pt idx="10">
                  <c:v>77.400000000000006</c:v>
                </c:pt>
                <c:pt idx="11">
                  <c:v>77.100000000000009</c:v>
                </c:pt>
                <c:pt idx="12">
                  <c:v>79.600000000000009</c:v>
                </c:pt>
                <c:pt idx="13">
                  <c:v>65.7</c:v>
                </c:pt>
                <c:pt idx="15">
                  <c:v>74.8</c:v>
                </c:pt>
                <c:pt idx="16">
                  <c:v>74</c:v>
                </c:pt>
                <c:pt idx="17">
                  <c:v>74</c:v>
                </c:pt>
                <c:pt idx="18">
                  <c:v>64.8</c:v>
                </c:pt>
                <c:pt idx="20">
                  <c:v>62.2</c:v>
                </c:pt>
                <c:pt idx="21">
                  <c:v>61.8</c:v>
                </c:pt>
                <c:pt idx="22">
                  <c:v>65</c:v>
                </c:pt>
                <c:pt idx="23">
                  <c:v>47.8</c:v>
                </c:pt>
                <c:pt idx="25">
                  <c:v>60.6</c:v>
                </c:pt>
                <c:pt idx="26">
                  <c:v>58.5</c:v>
                </c:pt>
                <c:pt idx="27">
                  <c:v>57.999999999999993</c:v>
                </c:pt>
                <c:pt idx="28">
                  <c:v>50.3</c:v>
                </c:pt>
                <c:pt idx="30">
                  <c:v>75.2</c:v>
                </c:pt>
                <c:pt idx="31">
                  <c:v>73.7</c:v>
                </c:pt>
                <c:pt idx="32">
                  <c:v>76.099999999999994</c:v>
                </c:pt>
                <c:pt idx="33">
                  <c:v>56.2</c:v>
                </c:pt>
                <c:pt idx="35">
                  <c:v>83.6</c:v>
                </c:pt>
                <c:pt idx="36">
                  <c:v>82.699999999999989</c:v>
                </c:pt>
                <c:pt idx="37">
                  <c:v>83.6</c:v>
                </c:pt>
                <c:pt idx="38">
                  <c:v>55.800000000000004</c:v>
                </c:pt>
                <c:pt idx="40">
                  <c:v>74</c:v>
                </c:pt>
                <c:pt idx="41">
                  <c:v>72.7</c:v>
                </c:pt>
                <c:pt idx="42">
                  <c:v>72.2</c:v>
                </c:pt>
                <c:pt idx="43">
                  <c:v>60.099999999999994</c:v>
                </c:pt>
                <c:pt idx="45">
                  <c:v>72.399999999999991</c:v>
                </c:pt>
                <c:pt idx="46">
                  <c:v>71.2</c:v>
                </c:pt>
                <c:pt idx="47">
                  <c:v>68.100000000000009</c:v>
                </c:pt>
                <c:pt idx="48">
                  <c:v>58.3</c:v>
                </c:pt>
                <c:pt idx="50">
                  <c:v>79.5</c:v>
                </c:pt>
                <c:pt idx="51">
                  <c:v>78.8</c:v>
                </c:pt>
                <c:pt idx="52">
                  <c:v>77.5</c:v>
                </c:pt>
                <c:pt idx="53">
                  <c:v>71.2</c:v>
                </c:pt>
                <c:pt idx="55">
                  <c:v>37.299999999999997</c:v>
                </c:pt>
                <c:pt idx="56">
                  <c:v>37.1</c:v>
                </c:pt>
                <c:pt idx="57">
                  <c:v>35.5</c:v>
                </c:pt>
                <c:pt idx="58">
                  <c:v>26.900000000000002</c:v>
                </c:pt>
                <c:pt idx="60">
                  <c:v>53.2</c:v>
                </c:pt>
                <c:pt idx="61">
                  <c:v>48.9</c:v>
                </c:pt>
                <c:pt idx="62">
                  <c:v>52.7</c:v>
                </c:pt>
                <c:pt idx="63">
                  <c:v>37.5</c:v>
                </c:pt>
                <c:pt idx="65">
                  <c:v>59.599999999999994</c:v>
                </c:pt>
                <c:pt idx="66">
                  <c:v>58.3</c:v>
                </c:pt>
                <c:pt idx="67">
                  <c:v>62</c:v>
                </c:pt>
                <c:pt idx="68">
                  <c:v>46.800000000000004</c:v>
                </c:pt>
                <c:pt idx="70">
                  <c:v>64.5</c:v>
                </c:pt>
                <c:pt idx="71">
                  <c:v>62.8</c:v>
                </c:pt>
                <c:pt idx="72">
                  <c:v>63.5</c:v>
                </c:pt>
                <c:pt idx="73">
                  <c:v>49</c:v>
                </c:pt>
                <c:pt idx="75">
                  <c:v>78.400000000000006</c:v>
                </c:pt>
                <c:pt idx="76">
                  <c:v>73.7</c:v>
                </c:pt>
                <c:pt idx="77">
                  <c:v>78.2</c:v>
                </c:pt>
                <c:pt idx="78">
                  <c:v>61.1</c:v>
                </c:pt>
                <c:pt idx="80">
                  <c:v>74.7</c:v>
                </c:pt>
                <c:pt idx="81">
                  <c:v>73.3</c:v>
                </c:pt>
                <c:pt idx="82">
                  <c:v>75</c:v>
                </c:pt>
                <c:pt idx="83">
                  <c:v>54.300000000000004</c:v>
                </c:pt>
              </c:numCache>
            </c:numRef>
          </c:val>
          <c:extLst>
            <c:ext xmlns:c16="http://schemas.microsoft.com/office/drawing/2014/chart" uri="{C3380CC4-5D6E-409C-BE32-E72D297353CC}">
              <c16:uniqueId val="{00000066-0278-477D-879B-FDFC7901D015}"/>
            </c:ext>
          </c:extLst>
        </c:ser>
        <c:ser>
          <c:idx val="1"/>
          <c:order val="1"/>
          <c:tx>
            <c:strRef>
              <c:f>'Graphique D'!$D$3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D'!$D$4:$D$88</c:f>
              <c:numCache>
                <c:formatCode>0.0</c:formatCode>
                <c:ptCount val="85"/>
                <c:pt idx="0">
                  <c:v>14.399999999999999</c:v>
                </c:pt>
                <c:pt idx="1">
                  <c:v>13.8</c:v>
                </c:pt>
                <c:pt idx="2">
                  <c:v>14.299999999999999</c:v>
                </c:pt>
                <c:pt idx="3">
                  <c:v>12.6</c:v>
                </c:pt>
                <c:pt idx="5">
                  <c:v>20.399999999999999</c:v>
                </c:pt>
                <c:pt idx="6">
                  <c:v>21.4</c:v>
                </c:pt>
                <c:pt idx="7">
                  <c:v>20.399999999999999</c:v>
                </c:pt>
                <c:pt idx="8">
                  <c:v>19.100000000000001</c:v>
                </c:pt>
                <c:pt idx="10">
                  <c:v>7.3999999999999995</c:v>
                </c:pt>
                <c:pt idx="11">
                  <c:v>7.1</c:v>
                </c:pt>
                <c:pt idx="12">
                  <c:v>6.3</c:v>
                </c:pt>
                <c:pt idx="13">
                  <c:v>5.7</c:v>
                </c:pt>
                <c:pt idx="15">
                  <c:v>8.5</c:v>
                </c:pt>
                <c:pt idx="16">
                  <c:v>7.8</c:v>
                </c:pt>
                <c:pt idx="17">
                  <c:v>7.9</c:v>
                </c:pt>
                <c:pt idx="18">
                  <c:v>6.4</c:v>
                </c:pt>
                <c:pt idx="20">
                  <c:v>22.400000000000002</c:v>
                </c:pt>
                <c:pt idx="21">
                  <c:v>20.399999999999999</c:v>
                </c:pt>
                <c:pt idx="22">
                  <c:v>20.3</c:v>
                </c:pt>
                <c:pt idx="23">
                  <c:v>17.899999999999999</c:v>
                </c:pt>
                <c:pt idx="25">
                  <c:v>23.599999999999998</c:v>
                </c:pt>
                <c:pt idx="26">
                  <c:v>21.7</c:v>
                </c:pt>
                <c:pt idx="27">
                  <c:v>24</c:v>
                </c:pt>
                <c:pt idx="28">
                  <c:v>18.899999999999999</c:v>
                </c:pt>
                <c:pt idx="30">
                  <c:v>11.3</c:v>
                </c:pt>
                <c:pt idx="31">
                  <c:v>9.9</c:v>
                </c:pt>
                <c:pt idx="32">
                  <c:v>9.9</c:v>
                </c:pt>
                <c:pt idx="33">
                  <c:v>9.6</c:v>
                </c:pt>
                <c:pt idx="35">
                  <c:v>5.8000000000000007</c:v>
                </c:pt>
                <c:pt idx="36">
                  <c:v>5.4</c:v>
                </c:pt>
                <c:pt idx="37">
                  <c:v>4.8</c:v>
                </c:pt>
                <c:pt idx="38">
                  <c:v>5.0999999999999996</c:v>
                </c:pt>
                <c:pt idx="40">
                  <c:v>10.8</c:v>
                </c:pt>
                <c:pt idx="41">
                  <c:v>10.7</c:v>
                </c:pt>
                <c:pt idx="42">
                  <c:v>11.3</c:v>
                </c:pt>
                <c:pt idx="43">
                  <c:v>9.1999999999999993</c:v>
                </c:pt>
                <c:pt idx="45">
                  <c:v>9.6</c:v>
                </c:pt>
                <c:pt idx="46">
                  <c:v>9.1999999999999993</c:v>
                </c:pt>
                <c:pt idx="47">
                  <c:v>9</c:v>
                </c:pt>
                <c:pt idx="48">
                  <c:v>9.9</c:v>
                </c:pt>
                <c:pt idx="50">
                  <c:v>2.4</c:v>
                </c:pt>
                <c:pt idx="51">
                  <c:v>2.5</c:v>
                </c:pt>
                <c:pt idx="52">
                  <c:v>2.5</c:v>
                </c:pt>
                <c:pt idx="53">
                  <c:v>2.1999999999999997</c:v>
                </c:pt>
                <c:pt idx="55">
                  <c:v>49.8</c:v>
                </c:pt>
                <c:pt idx="56">
                  <c:v>47.9</c:v>
                </c:pt>
                <c:pt idx="57">
                  <c:v>51.2</c:v>
                </c:pt>
                <c:pt idx="58">
                  <c:v>41.8</c:v>
                </c:pt>
                <c:pt idx="60">
                  <c:v>33.900000000000006</c:v>
                </c:pt>
                <c:pt idx="61">
                  <c:v>31.6</c:v>
                </c:pt>
                <c:pt idx="62">
                  <c:v>33.4</c:v>
                </c:pt>
                <c:pt idx="63">
                  <c:v>29.5</c:v>
                </c:pt>
                <c:pt idx="65">
                  <c:v>24.5</c:v>
                </c:pt>
                <c:pt idx="66">
                  <c:v>22.400000000000002</c:v>
                </c:pt>
                <c:pt idx="67">
                  <c:v>20.7</c:v>
                </c:pt>
                <c:pt idx="68">
                  <c:v>19.5</c:v>
                </c:pt>
                <c:pt idx="70">
                  <c:v>20.599999999999998</c:v>
                </c:pt>
                <c:pt idx="71">
                  <c:v>20.100000000000001</c:v>
                </c:pt>
                <c:pt idx="72">
                  <c:v>21.099999999999998</c:v>
                </c:pt>
                <c:pt idx="73">
                  <c:v>18.7</c:v>
                </c:pt>
                <c:pt idx="75">
                  <c:v>4.5999999999999996</c:v>
                </c:pt>
                <c:pt idx="76">
                  <c:v>4.1000000000000005</c:v>
                </c:pt>
                <c:pt idx="77">
                  <c:v>4.7</c:v>
                </c:pt>
                <c:pt idx="78">
                  <c:v>3.8</c:v>
                </c:pt>
                <c:pt idx="80">
                  <c:v>11.700000000000001</c:v>
                </c:pt>
                <c:pt idx="81">
                  <c:v>11.600000000000001</c:v>
                </c:pt>
                <c:pt idx="82">
                  <c:v>12</c:v>
                </c:pt>
                <c:pt idx="83">
                  <c:v>9.4</c:v>
                </c:pt>
              </c:numCache>
            </c:numRef>
          </c:val>
          <c:extLst>
            <c:ext xmlns:c16="http://schemas.microsoft.com/office/drawing/2014/chart" uri="{C3380CC4-5D6E-409C-BE32-E72D297353CC}">
              <c16:uniqueId val="{000000CD-0278-477D-879B-FDFC7901D015}"/>
            </c:ext>
          </c:extLst>
        </c:ser>
        <c:ser>
          <c:idx val="2"/>
          <c:order val="2"/>
          <c:tx>
            <c:strRef>
              <c:f>'Graphique D'!$E$3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D'!$E$4:$E$88</c:f>
              <c:numCache>
                <c:formatCode>0.0</c:formatCode>
                <c:ptCount val="85"/>
                <c:pt idx="0">
                  <c:v>0.89999999999999991</c:v>
                </c:pt>
                <c:pt idx="1">
                  <c:v>0.89999999999999991</c:v>
                </c:pt>
                <c:pt idx="2">
                  <c:v>1.0999999999999999</c:v>
                </c:pt>
                <c:pt idx="3">
                  <c:v>1.0999999999999999</c:v>
                </c:pt>
                <c:pt idx="5">
                  <c:v>0.5</c:v>
                </c:pt>
                <c:pt idx="6">
                  <c:v>0.4</c:v>
                </c:pt>
                <c:pt idx="7">
                  <c:v>0.70000000000000007</c:v>
                </c:pt>
                <c:pt idx="8">
                  <c:v>0.6</c:v>
                </c:pt>
                <c:pt idx="10">
                  <c:v>0.70000000000000007</c:v>
                </c:pt>
                <c:pt idx="11">
                  <c:v>0.5</c:v>
                </c:pt>
                <c:pt idx="12">
                  <c:v>0.5</c:v>
                </c:pt>
                <c:pt idx="13">
                  <c:v>0.70000000000000007</c:v>
                </c:pt>
                <c:pt idx="15">
                  <c:v>0</c:v>
                </c:pt>
                <c:pt idx="16">
                  <c:v>0</c:v>
                </c:pt>
                <c:pt idx="17">
                  <c:v>0</c:v>
                </c:pt>
                <c:pt idx="18">
                  <c:v>0</c:v>
                </c:pt>
                <c:pt idx="20">
                  <c:v>1.4000000000000001</c:v>
                </c:pt>
                <c:pt idx="21">
                  <c:v>1.0999999999999999</c:v>
                </c:pt>
                <c:pt idx="22">
                  <c:v>0.89999999999999991</c:v>
                </c:pt>
                <c:pt idx="23">
                  <c:v>1.0999999999999999</c:v>
                </c:pt>
                <c:pt idx="25">
                  <c:v>2.6</c:v>
                </c:pt>
                <c:pt idx="26">
                  <c:v>3.2</c:v>
                </c:pt>
                <c:pt idx="27">
                  <c:v>3.2</c:v>
                </c:pt>
                <c:pt idx="28">
                  <c:v>3</c:v>
                </c:pt>
                <c:pt idx="30">
                  <c:v>0.89999999999999991</c:v>
                </c:pt>
                <c:pt idx="31">
                  <c:v>0.89999999999999991</c:v>
                </c:pt>
                <c:pt idx="32">
                  <c:v>0.89999999999999991</c:v>
                </c:pt>
                <c:pt idx="33">
                  <c:v>0.70000000000000007</c:v>
                </c:pt>
                <c:pt idx="35">
                  <c:v>0.6</c:v>
                </c:pt>
                <c:pt idx="36">
                  <c:v>0.5</c:v>
                </c:pt>
                <c:pt idx="37">
                  <c:v>0.70000000000000007</c:v>
                </c:pt>
                <c:pt idx="38">
                  <c:v>0.4</c:v>
                </c:pt>
                <c:pt idx="40">
                  <c:v>0.89999999999999991</c:v>
                </c:pt>
                <c:pt idx="41">
                  <c:v>0.70000000000000007</c:v>
                </c:pt>
                <c:pt idx="42">
                  <c:v>1</c:v>
                </c:pt>
                <c:pt idx="43">
                  <c:v>0.89999999999999991</c:v>
                </c:pt>
                <c:pt idx="45">
                  <c:v>1.7000000000000002</c:v>
                </c:pt>
                <c:pt idx="46">
                  <c:v>1.7000000000000002</c:v>
                </c:pt>
                <c:pt idx="47">
                  <c:v>1.7999999999999998</c:v>
                </c:pt>
                <c:pt idx="48">
                  <c:v>2.2999999999999998</c:v>
                </c:pt>
                <c:pt idx="50">
                  <c:v>1.4000000000000001</c:v>
                </c:pt>
                <c:pt idx="51">
                  <c:v>2</c:v>
                </c:pt>
                <c:pt idx="52">
                  <c:v>4.8</c:v>
                </c:pt>
                <c:pt idx="53">
                  <c:v>4.5999999999999996</c:v>
                </c:pt>
                <c:pt idx="55">
                  <c:v>0.3</c:v>
                </c:pt>
                <c:pt idx="56">
                  <c:v>0.3</c:v>
                </c:pt>
                <c:pt idx="57">
                  <c:v>0.4</c:v>
                </c:pt>
                <c:pt idx="58">
                  <c:v>0.5</c:v>
                </c:pt>
                <c:pt idx="60">
                  <c:v>0.3</c:v>
                </c:pt>
                <c:pt idx="61">
                  <c:v>0.3</c:v>
                </c:pt>
                <c:pt idx="62">
                  <c:v>0.4</c:v>
                </c:pt>
                <c:pt idx="63">
                  <c:v>0.3</c:v>
                </c:pt>
                <c:pt idx="65">
                  <c:v>0.4</c:v>
                </c:pt>
                <c:pt idx="66">
                  <c:v>0.5</c:v>
                </c:pt>
                <c:pt idx="67">
                  <c:v>0.5</c:v>
                </c:pt>
                <c:pt idx="68">
                  <c:v>1.0999999999999999</c:v>
                </c:pt>
                <c:pt idx="70">
                  <c:v>1.0999999999999999</c:v>
                </c:pt>
                <c:pt idx="71">
                  <c:v>1.2</c:v>
                </c:pt>
                <c:pt idx="72">
                  <c:v>1.2</c:v>
                </c:pt>
                <c:pt idx="73">
                  <c:v>1.3</c:v>
                </c:pt>
                <c:pt idx="75">
                  <c:v>0.6</c:v>
                </c:pt>
                <c:pt idx="76">
                  <c:v>0.4</c:v>
                </c:pt>
                <c:pt idx="77">
                  <c:v>0.6</c:v>
                </c:pt>
                <c:pt idx="78">
                  <c:v>0.5</c:v>
                </c:pt>
                <c:pt idx="80">
                  <c:v>0.8</c:v>
                </c:pt>
                <c:pt idx="81">
                  <c:v>0.6</c:v>
                </c:pt>
                <c:pt idx="82">
                  <c:v>1.0999999999999999</c:v>
                </c:pt>
                <c:pt idx="83">
                  <c:v>1.2</c:v>
                </c:pt>
              </c:numCache>
            </c:numRef>
          </c:val>
          <c:extLst>
            <c:ext xmlns:c16="http://schemas.microsoft.com/office/drawing/2014/chart" uri="{C3380CC4-5D6E-409C-BE32-E72D297353CC}">
              <c16:uniqueId val="{00000134-0278-477D-879B-FDFC7901D015}"/>
            </c:ext>
          </c:extLst>
        </c:ser>
        <c:ser>
          <c:idx val="3"/>
          <c:order val="3"/>
          <c:tx>
            <c:strRef>
              <c:f>'Graphique D'!$F$3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D'!$F$4:$F$88</c:f>
              <c:numCache>
                <c:formatCode>0.0</c:formatCode>
                <c:ptCount val="85"/>
                <c:pt idx="0">
                  <c:v>7.6</c:v>
                </c:pt>
                <c:pt idx="1">
                  <c:v>7.1999999999999993</c:v>
                </c:pt>
                <c:pt idx="2">
                  <c:v>7.3</c:v>
                </c:pt>
                <c:pt idx="3">
                  <c:v>5.7</c:v>
                </c:pt>
                <c:pt idx="5">
                  <c:v>6.6000000000000005</c:v>
                </c:pt>
                <c:pt idx="6">
                  <c:v>6.6000000000000005</c:v>
                </c:pt>
                <c:pt idx="7">
                  <c:v>5.8000000000000007</c:v>
                </c:pt>
                <c:pt idx="8">
                  <c:v>5</c:v>
                </c:pt>
                <c:pt idx="10">
                  <c:v>8.4</c:v>
                </c:pt>
                <c:pt idx="11">
                  <c:v>8</c:v>
                </c:pt>
                <c:pt idx="12">
                  <c:v>6.6000000000000005</c:v>
                </c:pt>
                <c:pt idx="13">
                  <c:v>6</c:v>
                </c:pt>
                <c:pt idx="15">
                  <c:v>4.5</c:v>
                </c:pt>
                <c:pt idx="16">
                  <c:v>6.1</c:v>
                </c:pt>
                <c:pt idx="17">
                  <c:v>5.7</c:v>
                </c:pt>
                <c:pt idx="18">
                  <c:v>5.0999999999999996</c:v>
                </c:pt>
                <c:pt idx="20">
                  <c:v>6.8000000000000007</c:v>
                </c:pt>
                <c:pt idx="21">
                  <c:v>6.8000000000000007</c:v>
                </c:pt>
                <c:pt idx="22">
                  <c:v>6.4</c:v>
                </c:pt>
                <c:pt idx="23">
                  <c:v>5.3</c:v>
                </c:pt>
                <c:pt idx="25">
                  <c:v>6.5</c:v>
                </c:pt>
                <c:pt idx="26">
                  <c:v>6.6000000000000005</c:v>
                </c:pt>
                <c:pt idx="27">
                  <c:v>6.6000000000000005</c:v>
                </c:pt>
                <c:pt idx="28">
                  <c:v>5.6000000000000005</c:v>
                </c:pt>
                <c:pt idx="30">
                  <c:v>7.1</c:v>
                </c:pt>
                <c:pt idx="31">
                  <c:v>7.1</c:v>
                </c:pt>
                <c:pt idx="32">
                  <c:v>6.7</c:v>
                </c:pt>
                <c:pt idx="33">
                  <c:v>5.2</c:v>
                </c:pt>
                <c:pt idx="35">
                  <c:v>6.3</c:v>
                </c:pt>
                <c:pt idx="36">
                  <c:v>6.4</c:v>
                </c:pt>
                <c:pt idx="37">
                  <c:v>5.8999999999999995</c:v>
                </c:pt>
                <c:pt idx="38">
                  <c:v>4.5</c:v>
                </c:pt>
                <c:pt idx="40">
                  <c:v>7.6</c:v>
                </c:pt>
                <c:pt idx="41">
                  <c:v>7.3</c:v>
                </c:pt>
                <c:pt idx="42">
                  <c:v>7.3</c:v>
                </c:pt>
                <c:pt idx="43">
                  <c:v>6.4</c:v>
                </c:pt>
                <c:pt idx="45">
                  <c:v>7.7</c:v>
                </c:pt>
                <c:pt idx="46">
                  <c:v>8.2000000000000011</c:v>
                </c:pt>
                <c:pt idx="47">
                  <c:v>9.8000000000000007</c:v>
                </c:pt>
                <c:pt idx="48">
                  <c:v>5.6000000000000005</c:v>
                </c:pt>
                <c:pt idx="50">
                  <c:v>7.3</c:v>
                </c:pt>
                <c:pt idx="51">
                  <c:v>6.3</c:v>
                </c:pt>
                <c:pt idx="52">
                  <c:v>7.5</c:v>
                </c:pt>
                <c:pt idx="53">
                  <c:v>6</c:v>
                </c:pt>
                <c:pt idx="55">
                  <c:v>5.5</c:v>
                </c:pt>
                <c:pt idx="56">
                  <c:v>5.0999999999999996</c:v>
                </c:pt>
                <c:pt idx="57">
                  <c:v>5.5</c:v>
                </c:pt>
                <c:pt idx="58">
                  <c:v>4</c:v>
                </c:pt>
                <c:pt idx="60">
                  <c:v>5.4</c:v>
                </c:pt>
                <c:pt idx="61">
                  <c:v>5</c:v>
                </c:pt>
                <c:pt idx="62">
                  <c:v>5.4</c:v>
                </c:pt>
                <c:pt idx="63">
                  <c:v>4.8</c:v>
                </c:pt>
                <c:pt idx="65">
                  <c:v>7.3999999999999995</c:v>
                </c:pt>
                <c:pt idx="66">
                  <c:v>6.7</c:v>
                </c:pt>
                <c:pt idx="67">
                  <c:v>6.5</c:v>
                </c:pt>
                <c:pt idx="68">
                  <c:v>5.0999999999999996</c:v>
                </c:pt>
                <c:pt idx="70">
                  <c:v>6.9</c:v>
                </c:pt>
                <c:pt idx="71">
                  <c:v>6.6000000000000005</c:v>
                </c:pt>
                <c:pt idx="72">
                  <c:v>6.5</c:v>
                </c:pt>
                <c:pt idx="73">
                  <c:v>4.9000000000000004</c:v>
                </c:pt>
                <c:pt idx="75">
                  <c:v>10.6</c:v>
                </c:pt>
                <c:pt idx="76">
                  <c:v>9.5</c:v>
                </c:pt>
                <c:pt idx="77">
                  <c:v>9.7000000000000011</c:v>
                </c:pt>
                <c:pt idx="78">
                  <c:v>7.7</c:v>
                </c:pt>
                <c:pt idx="80">
                  <c:v>7.0000000000000009</c:v>
                </c:pt>
                <c:pt idx="81">
                  <c:v>6.1</c:v>
                </c:pt>
                <c:pt idx="82">
                  <c:v>6</c:v>
                </c:pt>
                <c:pt idx="83">
                  <c:v>4.5</c:v>
                </c:pt>
              </c:numCache>
            </c:numRef>
          </c:val>
          <c:extLst>
            <c:ext xmlns:c16="http://schemas.microsoft.com/office/drawing/2014/chart" uri="{C3380CC4-5D6E-409C-BE32-E72D297353CC}">
              <c16:uniqueId val="{000001B7-0278-477D-879B-FDFC7901D015}"/>
            </c:ext>
          </c:extLst>
        </c:ser>
        <c:ser>
          <c:idx val="4"/>
          <c:order val="4"/>
          <c:tx>
            <c:strRef>
              <c:f>'Graphique D'!$G$3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D'!$G$4:$G$88</c:f>
              <c:numCache>
                <c:formatCode>0.0</c:formatCode>
                <c:ptCount val="85"/>
                <c:pt idx="0">
                  <c:v>6.6000000000000005</c:v>
                </c:pt>
                <c:pt idx="1">
                  <c:v>9.6</c:v>
                </c:pt>
                <c:pt idx="2">
                  <c:v>7.6</c:v>
                </c:pt>
                <c:pt idx="3">
                  <c:v>25.6</c:v>
                </c:pt>
                <c:pt idx="5">
                  <c:v>8.6999999999999993</c:v>
                </c:pt>
                <c:pt idx="6">
                  <c:v>9.1</c:v>
                </c:pt>
                <c:pt idx="7">
                  <c:v>8.5</c:v>
                </c:pt>
                <c:pt idx="8">
                  <c:v>18.899999999999999</c:v>
                </c:pt>
                <c:pt idx="10">
                  <c:v>5.8999999999999995</c:v>
                </c:pt>
                <c:pt idx="11">
                  <c:v>7.1999999999999993</c:v>
                </c:pt>
                <c:pt idx="12">
                  <c:v>6.8000000000000007</c:v>
                </c:pt>
                <c:pt idx="13">
                  <c:v>21.7</c:v>
                </c:pt>
                <c:pt idx="15">
                  <c:v>12.2</c:v>
                </c:pt>
                <c:pt idx="16">
                  <c:v>12.1</c:v>
                </c:pt>
                <c:pt idx="17">
                  <c:v>12.3</c:v>
                </c:pt>
                <c:pt idx="18">
                  <c:v>23.799999999999997</c:v>
                </c:pt>
                <c:pt idx="20">
                  <c:v>7.0000000000000009</c:v>
                </c:pt>
                <c:pt idx="21">
                  <c:v>10</c:v>
                </c:pt>
                <c:pt idx="22">
                  <c:v>7.3</c:v>
                </c:pt>
                <c:pt idx="23">
                  <c:v>27.800000000000004</c:v>
                </c:pt>
                <c:pt idx="25">
                  <c:v>6.7</c:v>
                </c:pt>
                <c:pt idx="26">
                  <c:v>9.8000000000000007</c:v>
                </c:pt>
                <c:pt idx="27">
                  <c:v>7.9</c:v>
                </c:pt>
                <c:pt idx="28">
                  <c:v>22.2</c:v>
                </c:pt>
                <c:pt idx="30">
                  <c:v>5.5</c:v>
                </c:pt>
                <c:pt idx="31">
                  <c:v>8.4</c:v>
                </c:pt>
                <c:pt idx="32">
                  <c:v>6.4</c:v>
                </c:pt>
                <c:pt idx="33">
                  <c:v>28.1</c:v>
                </c:pt>
                <c:pt idx="35">
                  <c:v>3.6999999999999997</c:v>
                </c:pt>
                <c:pt idx="36">
                  <c:v>4.9000000000000004</c:v>
                </c:pt>
                <c:pt idx="37">
                  <c:v>4.8</c:v>
                </c:pt>
                <c:pt idx="38">
                  <c:v>34</c:v>
                </c:pt>
                <c:pt idx="40">
                  <c:v>6.7</c:v>
                </c:pt>
                <c:pt idx="41">
                  <c:v>8.5</c:v>
                </c:pt>
                <c:pt idx="42">
                  <c:v>8.1</c:v>
                </c:pt>
                <c:pt idx="43">
                  <c:v>23.3</c:v>
                </c:pt>
                <c:pt idx="45">
                  <c:v>8.4</c:v>
                </c:pt>
                <c:pt idx="46">
                  <c:v>9.5</c:v>
                </c:pt>
                <c:pt idx="47">
                  <c:v>11.1</c:v>
                </c:pt>
                <c:pt idx="48">
                  <c:v>23.7</c:v>
                </c:pt>
                <c:pt idx="50">
                  <c:v>9.3000000000000007</c:v>
                </c:pt>
                <c:pt idx="51">
                  <c:v>10.299999999999999</c:v>
                </c:pt>
                <c:pt idx="52">
                  <c:v>7.6</c:v>
                </c:pt>
                <c:pt idx="53">
                  <c:v>15.9</c:v>
                </c:pt>
                <c:pt idx="55">
                  <c:v>7.1</c:v>
                </c:pt>
                <c:pt idx="56">
                  <c:v>9.5</c:v>
                </c:pt>
                <c:pt idx="57">
                  <c:v>7.3</c:v>
                </c:pt>
                <c:pt idx="58">
                  <c:v>26.3</c:v>
                </c:pt>
                <c:pt idx="60">
                  <c:v>7.1999999999999993</c:v>
                </c:pt>
                <c:pt idx="61">
                  <c:v>14.099999999999998</c:v>
                </c:pt>
                <c:pt idx="62">
                  <c:v>8.1</c:v>
                </c:pt>
                <c:pt idx="63">
                  <c:v>27.700000000000003</c:v>
                </c:pt>
                <c:pt idx="65">
                  <c:v>8.1</c:v>
                </c:pt>
                <c:pt idx="66">
                  <c:v>12.1</c:v>
                </c:pt>
                <c:pt idx="67">
                  <c:v>10.299999999999999</c:v>
                </c:pt>
                <c:pt idx="68">
                  <c:v>26.900000000000002</c:v>
                </c:pt>
                <c:pt idx="70">
                  <c:v>6.9</c:v>
                </c:pt>
                <c:pt idx="71">
                  <c:v>9.1999999999999993</c:v>
                </c:pt>
                <c:pt idx="72">
                  <c:v>7.7</c:v>
                </c:pt>
                <c:pt idx="73">
                  <c:v>25.900000000000002</c:v>
                </c:pt>
                <c:pt idx="75">
                  <c:v>5.8000000000000007</c:v>
                </c:pt>
                <c:pt idx="76">
                  <c:v>12.2</c:v>
                </c:pt>
                <c:pt idx="77">
                  <c:v>6.7</c:v>
                </c:pt>
                <c:pt idx="78">
                  <c:v>26.6</c:v>
                </c:pt>
                <c:pt idx="80">
                  <c:v>5.8000000000000007</c:v>
                </c:pt>
                <c:pt idx="81">
                  <c:v>8.2000000000000011</c:v>
                </c:pt>
                <c:pt idx="82">
                  <c:v>5.8999999999999995</c:v>
                </c:pt>
                <c:pt idx="83">
                  <c:v>30.5</c:v>
                </c:pt>
              </c:numCache>
            </c:numRef>
          </c:val>
          <c:extLst>
            <c:ext xmlns:c16="http://schemas.microsoft.com/office/drawing/2014/chart" uri="{C3380CC4-5D6E-409C-BE32-E72D297353CC}">
              <c16:uniqueId val="{00000236-0278-477D-879B-FDFC7901D015}"/>
            </c:ext>
          </c:extLst>
        </c:ser>
        <c:ser>
          <c:idx val="5"/>
          <c:order val="5"/>
          <c:tx>
            <c:strRef>
              <c:f>'Graphique D'!$H$3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D'!$B$4:$B$88</c:f>
              <c:strCache>
                <c:ptCount val="84"/>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C2 - Cokéfaction et raffinage - novembre</c:v>
                </c:pt>
                <c:pt idx="16">
                  <c:v>octobre</c:v>
                </c:pt>
                <c:pt idx="17">
                  <c:v>septembre</c:v>
                </c:pt>
                <c:pt idx="18">
                  <c:v>août</c:v>
                </c:pt>
                <c:pt idx="20">
                  <c:v>C3 - Biens d'équipement - novembre</c:v>
                </c:pt>
                <c:pt idx="21">
                  <c:v>octobre</c:v>
                </c:pt>
                <c:pt idx="22">
                  <c:v>septembre</c:v>
                </c:pt>
                <c:pt idx="23">
                  <c:v>août</c:v>
                </c:pt>
                <c:pt idx="25">
                  <c:v>C4 - Fabrication de matériels de transport - novembre</c:v>
                </c:pt>
                <c:pt idx="26">
                  <c:v>octobre</c:v>
                </c:pt>
                <c:pt idx="27">
                  <c:v>septembre</c:v>
                </c:pt>
                <c:pt idx="28">
                  <c:v>août</c:v>
                </c:pt>
                <c:pt idx="30">
                  <c:v>C5 - Fabrication d'autres produits industriels  - novembre</c:v>
                </c:pt>
                <c:pt idx="31">
                  <c:v>octobre</c:v>
                </c:pt>
                <c:pt idx="32">
                  <c:v>septembre</c:v>
                </c:pt>
                <c:pt idx="33">
                  <c:v>août</c:v>
                </c:pt>
                <c:pt idx="35">
                  <c:v>FZ - Construction - novembre</c:v>
                </c:pt>
                <c:pt idx="36">
                  <c:v>octobre</c:v>
                </c:pt>
                <c:pt idx="37">
                  <c:v>septembre</c:v>
                </c:pt>
                <c:pt idx="38">
                  <c:v>août</c:v>
                </c:pt>
                <c:pt idx="40">
                  <c:v>GZ - Commerce - novembre</c:v>
                </c:pt>
                <c:pt idx="41">
                  <c:v>octobre</c:v>
                </c:pt>
                <c:pt idx="42">
                  <c:v>septembre</c:v>
                </c:pt>
                <c:pt idx="43">
                  <c:v>août</c:v>
                </c:pt>
                <c:pt idx="45">
                  <c:v>HZ - Transports et entreposage - novembre</c:v>
                </c:pt>
                <c:pt idx="46">
                  <c:v>octobre</c:v>
                </c:pt>
                <c:pt idx="47">
                  <c:v>septembre</c:v>
                </c:pt>
                <c:pt idx="48">
                  <c:v>août</c:v>
                </c:pt>
                <c:pt idx="50">
                  <c:v>IZ - Hébergement et restauration - novembre</c:v>
                </c:pt>
                <c:pt idx="51">
                  <c:v>octobre</c:v>
                </c:pt>
                <c:pt idx="52">
                  <c:v>septembre</c:v>
                </c:pt>
                <c:pt idx="53">
                  <c:v>août</c:v>
                </c:pt>
                <c:pt idx="55">
                  <c:v>JZ - Information et communication - novembre</c:v>
                </c:pt>
                <c:pt idx="56">
                  <c:v>octobre</c:v>
                </c:pt>
                <c:pt idx="57">
                  <c:v>septembre</c:v>
                </c:pt>
                <c:pt idx="58">
                  <c:v>août</c:v>
                </c:pt>
                <c:pt idx="60">
                  <c:v>KZ - Activités financières et d'assurance - novembre</c:v>
                </c:pt>
                <c:pt idx="61">
                  <c:v>octobre</c:v>
                </c:pt>
                <c:pt idx="62">
                  <c:v>septembre</c:v>
                </c:pt>
                <c:pt idx="63">
                  <c:v>août</c:v>
                </c:pt>
                <c:pt idx="65">
                  <c:v>LZ - Activités immobilières - novembre</c:v>
                </c:pt>
                <c:pt idx="66">
                  <c:v>octobre</c:v>
                </c:pt>
                <c:pt idx="67">
                  <c:v>septembre</c:v>
                </c:pt>
                <c:pt idx="68">
                  <c:v>août</c:v>
                </c:pt>
                <c:pt idx="70">
                  <c:v>MN - Services aux entreprises - novembre</c:v>
                </c:pt>
                <c:pt idx="71">
                  <c:v>octobre</c:v>
                </c:pt>
                <c:pt idx="72">
                  <c:v>septembre</c:v>
                </c:pt>
                <c:pt idx="73">
                  <c:v>août</c:v>
                </c:pt>
                <c:pt idx="75">
                  <c:v>OQ - Enseignement, santé humaine et action sociale - novembre</c:v>
                </c:pt>
                <c:pt idx="76">
                  <c:v>octobre</c:v>
                </c:pt>
                <c:pt idx="77">
                  <c:v>septembre</c:v>
                </c:pt>
                <c:pt idx="78">
                  <c:v>août</c:v>
                </c:pt>
                <c:pt idx="80">
                  <c:v>RU - Autres activités de services - novembre</c:v>
                </c:pt>
                <c:pt idx="81">
                  <c:v>octobre</c:v>
                </c:pt>
                <c:pt idx="82">
                  <c:v>septembre</c:v>
                </c:pt>
                <c:pt idx="83">
                  <c:v>août</c:v>
                </c:pt>
              </c:strCache>
            </c:strRef>
          </c:cat>
          <c:val>
            <c:numRef>
              <c:f>'Graphique D'!$H$4:$H$88</c:f>
              <c:numCache>
                <c:formatCode>0.0</c:formatCode>
                <c:ptCount val="85"/>
                <c:pt idx="0">
                  <c:v>0.1</c:v>
                </c:pt>
                <c:pt idx="1">
                  <c:v>0.1</c:v>
                </c:pt>
                <c:pt idx="2">
                  <c:v>0.1</c:v>
                </c:pt>
                <c:pt idx="3">
                  <c:v>0.2</c:v>
                </c:pt>
                <c:pt idx="5">
                  <c:v>0.2</c:v>
                </c:pt>
                <c:pt idx="6">
                  <c:v>0</c:v>
                </c:pt>
                <c:pt idx="7">
                  <c:v>0</c:v>
                </c:pt>
                <c:pt idx="8">
                  <c:v>1</c:v>
                </c:pt>
                <c:pt idx="10">
                  <c:v>0.1</c:v>
                </c:pt>
                <c:pt idx="11">
                  <c:v>0</c:v>
                </c:pt>
                <c:pt idx="12">
                  <c:v>0.1</c:v>
                </c:pt>
                <c:pt idx="13">
                  <c:v>0.2</c:v>
                </c:pt>
                <c:pt idx="15">
                  <c:v>0</c:v>
                </c:pt>
                <c:pt idx="16">
                  <c:v>0</c:v>
                </c:pt>
                <c:pt idx="17">
                  <c:v>0</c:v>
                </c:pt>
                <c:pt idx="18">
                  <c:v>0</c:v>
                </c:pt>
                <c:pt idx="20">
                  <c:v>0.1</c:v>
                </c:pt>
                <c:pt idx="21">
                  <c:v>0</c:v>
                </c:pt>
                <c:pt idx="22">
                  <c:v>0.1</c:v>
                </c:pt>
                <c:pt idx="23">
                  <c:v>0.1</c:v>
                </c:pt>
                <c:pt idx="25">
                  <c:v>0</c:v>
                </c:pt>
                <c:pt idx="26">
                  <c:v>0.2</c:v>
                </c:pt>
                <c:pt idx="27">
                  <c:v>0.2</c:v>
                </c:pt>
                <c:pt idx="28">
                  <c:v>0</c:v>
                </c:pt>
                <c:pt idx="30">
                  <c:v>0.1</c:v>
                </c:pt>
                <c:pt idx="31">
                  <c:v>0</c:v>
                </c:pt>
                <c:pt idx="32">
                  <c:v>0</c:v>
                </c:pt>
                <c:pt idx="33">
                  <c:v>0.2</c:v>
                </c:pt>
                <c:pt idx="35">
                  <c:v>0</c:v>
                </c:pt>
                <c:pt idx="36">
                  <c:v>0.1</c:v>
                </c:pt>
                <c:pt idx="37">
                  <c:v>0.1</c:v>
                </c:pt>
                <c:pt idx="38">
                  <c:v>0.2</c:v>
                </c:pt>
                <c:pt idx="40">
                  <c:v>0.1</c:v>
                </c:pt>
                <c:pt idx="41">
                  <c:v>0.1</c:v>
                </c:pt>
                <c:pt idx="42">
                  <c:v>0.1</c:v>
                </c:pt>
                <c:pt idx="43">
                  <c:v>0.1</c:v>
                </c:pt>
                <c:pt idx="45">
                  <c:v>0.2</c:v>
                </c:pt>
                <c:pt idx="46">
                  <c:v>0.2</c:v>
                </c:pt>
                <c:pt idx="47">
                  <c:v>0.2</c:v>
                </c:pt>
                <c:pt idx="48">
                  <c:v>0.2</c:v>
                </c:pt>
                <c:pt idx="50">
                  <c:v>0.1</c:v>
                </c:pt>
                <c:pt idx="51">
                  <c:v>0</c:v>
                </c:pt>
                <c:pt idx="52">
                  <c:v>0.1</c:v>
                </c:pt>
                <c:pt idx="53">
                  <c:v>0.1</c:v>
                </c:pt>
                <c:pt idx="55">
                  <c:v>0</c:v>
                </c:pt>
                <c:pt idx="56">
                  <c:v>0</c:v>
                </c:pt>
                <c:pt idx="57">
                  <c:v>0.1</c:v>
                </c:pt>
                <c:pt idx="58">
                  <c:v>0.6</c:v>
                </c:pt>
                <c:pt idx="60">
                  <c:v>0</c:v>
                </c:pt>
                <c:pt idx="61">
                  <c:v>0</c:v>
                </c:pt>
                <c:pt idx="62">
                  <c:v>0</c:v>
                </c:pt>
                <c:pt idx="63">
                  <c:v>0.2</c:v>
                </c:pt>
                <c:pt idx="65">
                  <c:v>0</c:v>
                </c:pt>
                <c:pt idx="66">
                  <c:v>0.1</c:v>
                </c:pt>
                <c:pt idx="67">
                  <c:v>0</c:v>
                </c:pt>
                <c:pt idx="68">
                  <c:v>0.6</c:v>
                </c:pt>
                <c:pt idx="70">
                  <c:v>0.1</c:v>
                </c:pt>
                <c:pt idx="71">
                  <c:v>0.1</c:v>
                </c:pt>
                <c:pt idx="72">
                  <c:v>0.1</c:v>
                </c:pt>
                <c:pt idx="73">
                  <c:v>0.1</c:v>
                </c:pt>
                <c:pt idx="75">
                  <c:v>0</c:v>
                </c:pt>
                <c:pt idx="76">
                  <c:v>0.1</c:v>
                </c:pt>
                <c:pt idx="77">
                  <c:v>0.1</c:v>
                </c:pt>
                <c:pt idx="78">
                  <c:v>0.3</c:v>
                </c:pt>
                <c:pt idx="80">
                  <c:v>0</c:v>
                </c:pt>
                <c:pt idx="81">
                  <c:v>0.1</c:v>
                </c:pt>
                <c:pt idx="82">
                  <c:v>0.1</c:v>
                </c:pt>
                <c:pt idx="83">
                  <c:v>0.2</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3554549298491982E-2"/>
          <c:w val="0.59336727601808104"/>
          <c:h val="0.9177866617011109"/>
        </c:manualLayout>
      </c:layout>
      <c:barChart>
        <c:barDir val="bar"/>
        <c:grouping val="stacked"/>
        <c:varyColors val="0"/>
        <c:ser>
          <c:idx val="0"/>
          <c:order val="0"/>
          <c:tx>
            <c:strRef>
              <c:f>'Graphique E'!$C$3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4-F38D-4EE6-A133-374AE3DF7CEF}"/>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5-F38D-4EE6-A133-374AE3DF7CEF}"/>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6-F38D-4EE6-A133-374AE3DF7CEF}"/>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7-F38D-4EE6-A133-374AE3DF7CEF}"/>
              </c:ext>
            </c:extLst>
          </c:dPt>
          <c:dPt>
            <c:idx val="1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8-F38D-4EE6-A133-374AE3DF7CEF}"/>
              </c:ext>
            </c:extLst>
          </c:dPt>
          <c:dPt>
            <c:idx val="2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9-F38D-4EE6-A133-374AE3DF7CEF}"/>
              </c:ext>
            </c:extLst>
          </c:dPt>
          <c:dPt>
            <c:idx val="2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A-F38D-4EE6-A133-374AE3DF7CEF}"/>
              </c:ext>
            </c:extLst>
          </c:dPt>
          <c:dPt>
            <c:idx val="3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B-F38D-4EE6-A133-374AE3DF7CEF}"/>
              </c:ext>
            </c:extLst>
          </c:dPt>
          <c:dPt>
            <c:idx val="3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C-F38D-4EE6-A133-374AE3DF7CEF}"/>
              </c:ext>
            </c:extLst>
          </c:dPt>
          <c:dPt>
            <c:idx val="4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D-F38D-4EE6-A133-374AE3DF7CEF}"/>
              </c:ext>
            </c:extLst>
          </c:dPt>
          <c:dPt>
            <c:idx val="4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E-F38D-4EE6-A133-374AE3DF7CEF}"/>
              </c:ext>
            </c:extLst>
          </c:dPt>
          <c:dPt>
            <c:idx val="5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F-F38D-4EE6-A133-374AE3DF7CEF}"/>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3-F38D-4EE6-A133-374AE3DF7CEF}"/>
              </c:ext>
            </c:extLst>
          </c:dPt>
          <c:dPt>
            <c:idx val="6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0-F38D-4EE6-A133-374AE3DF7CEF}"/>
              </c:ext>
            </c:extLst>
          </c:dPt>
          <c:dPt>
            <c:idx val="6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1-F38D-4EE6-A133-374AE3DF7CEF}"/>
              </c:ext>
            </c:extLst>
          </c:dPt>
          <c:dPt>
            <c:idx val="7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2-F38D-4EE6-A133-374AE3DF7CEF}"/>
              </c:ext>
            </c:extLst>
          </c:dPt>
          <c:dPt>
            <c:idx val="7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E'!$C$4:$C$87</c15:sqref>
                  </c15:fullRef>
                </c:ext>
              </c:extLst>
              <c:f>('Graphique E'!$C$4:$C$18,'Graphique E'!$C$24:$C$87)</c:f>
              <c:numCache>
                <c:formatCode>0.0</c:formatCode>
                <c:ptCount val="79"/>
                <c:pt idx="0">
                  <c:v>41</c:v>
                </c:pt>
                <c:pt idx="1">
                  <c:v>40.1</c:v>
                </c:pt>
                <c:pt idx="2">
                  <c:v>38.800000000000004</c:v>
                </c:pt>
                <c:pt idx="3">
                  <c:v>37.299999999999997</c:v>
                </c:pt>
                <c:pt idx="5">
                  <c:v>36.799999999999997</c:v>
                </c:pt>
                <c:pt idx="6">
                  <c:v>37.299999999999997</c:v>
                </c:pt>
                <c:pt idx="7">
                  <c:v>37.6</c:v>
                </c:pt>
                <c:pt idx="8">
                  <c:v>38.4</c:v>
                </c:pt>
                <c:pt idx="10">
                  <c:v>52.7</c:v>
                </c:pt>
                <c:pt idx="11">
                  <c:v>54.300000000000004</c:v>
                </c:pt>
                <c:pt idx="12">
                  <c:v>52.5</c:v>
                </c:pt>
                <c:pt idx="13">
                  <c:v>53.300000000000004</c:v>
                </c:pt>
                <c:pt idx="15">
                  <c:v>37.4</c:v>
                </c:pt>
                <c:pt idx="16">
                  <c:v>37.5</c:v>
                </c:pt>
                <c:pt idx="17">
                  <c:v>38.200000000000003</c:v>
                </c:pt>
                <c:pt idx="18">
                  <c:v>38.299999999999997</c:v>
                </c:pt>
                <c:pt idx="20">
                  <c:v>17.2</c:v>
                </c:pt>
                <c:pt idx="21">
                  <c:v>17.5</c:v>
                </c:pt>
                <c:pt idx="22">
                  <c:v>19.5</c:v>
                </c:pt>
                <c:pt idx="23">
                  <c:v>20.9</c:v>
                </c:pt>
                <c:pt idx="25">
                  <c:v>41.199999999999996</c:v>
                </c:pt>
                <c:pt idx="26">
                  <c:v>42.1</c:v>
                </c:pt>
                <c:pt idx="27">
                  <c:v>42</c:v>
                </c:pt>
                <c:pt idx="28">
                  <c:v>40.799999999999997</c:v>
                </c:pt>
                <c:pt idx="30">
                  <c:v>47</c:v>
                </c:pt>
                <c:pt idx="31">
                  <c:v>47.699999999999996</c:v>
                </c:pt>
                <c:pt idx="32">
                  <c:v>47.199999999999996</c:v>
                </c:pt>
                <c:pt idx="33">
                  <c:v>46.300000000000004</c:v>
                </c:pt>
                <c:pt idx="35">
                  <c:v>41</c:v>
                </c:pt>
                <c:pt idx="36">
                  <c:v>41.3</c:v>
                </c:pt>
                <c:pt idx="37">
                  <c:v>39.200000000000003</c:v>
                </c:pt>
                <c:pt idx="38">
                  <c:v>37.9</c:v>
                </c:pt>
                <c:pt idx="40">
                  <c:v>31.2</c:v>
                </c:pt>
                <c:pt idx="41">
                  <c:v>25</c:v>
                </c:pt>
                <c:pt idx="42">
                  <c:v>23.400000000000002</c:v>
                </c:pt>
                <c:pt idx="43">
                  <c:v>23.1</c:v>
                </c:pt>
                <c:pt idx="45">
                  <c:v>11.5</c:v>
                </c:pt>
                <c:pt idx="46">
                  <c:v>12.5</c:v>
                </c:pt>
                <c:pt idx="47">
                  <c:v>11.700000000000001</c:v>
                </c:pt>
                <c:pt idx="48">
                  <c:v>12.4</c:v>
                </c:pt>
                <c:pt idx="50">
                  <c:v>44.1</c:v>
                </c:pt>
                <c:pt idx="51">
                  <c:v>44.800000000000004</c:v>
                </c:pt>
                <c:pt idx="52">
                  <c:v>42.6</c:v>
                </c:pt>
                <c:pt idx="53">
                  <c:v>38.6</c:v>
                </c:pt>
                <c:pt idx="55">
                  <c:v>55.1</c:v>
                </c:pt>
                <c:pt idx="56">
                  <c:v>50.6</c:v>
                </c:pt>
                <c:pt idx="57">
                  <c:v>43.8</c:v>
                </c:pt>
                <c:pt idx="58">
                  <c:v>38</c:v>
                </c:pt>
                <c:pt idx="60">
                  <c:v>60.4</c:v>
                </c:pt>
                <c:pt idx="61">
                  <c:v>55.7</c:v>
                </c:pt>
                <c:pt idx="62">
                  <c:v>54.2</c:v>
                </c:pt>
                <c:pt idx="63">
                  <c:v>54.500000000000007</c:v>
                </c:pt>
                <c:pt idx="65">
                  <c:v>43.4</c:v>
                </c:pt>
                <c:pt idx="66">
                  <c:v>39.5</c:v>
                </c:pt>
                <c:pt idx="67">
                  <c:v>37.4</c:v>
                </c:pt>
                <c:pt idx="68">
                  <c:v>35.699999999999996</c:v>
                </c:pt>
                <c:pt idx="70">
                  <c:v>46.9</c:v>
                </c:pt>
                <c:pt idx="71">
                  <c:v>48</c:v>
                </c:pt>
                <c:pt idx="72">
                  <c:v>48.199999999999996</c:v>
                </c:pt>
                <c:pt idx="73">
                  <c:v>46.2</c:v>
                </c:pt>
                <c:pt idx="75">
                  <c:v>34.799999999999997</c:v>
                </c:pt>
                <c:pt idx="76">
                  <c:v>35.099999999999994</c:v>
                </c:pt>
                <c:pt idx="77">
                  <c:v>34.5</c:v>
                </c:pt>
                <c:pt idx="78">
                  <c:v>31.5</c:v>
                </c:pt>
              </c:numCache>
            </c:numRef>
          </c:val>
          <c:extLst>
            <c:ext xmlns:c15="http://schemas.microsoft.com/office/drawing/2012/chart" uri="{02D57815-91ED-43cb-92C2-25804820EDAC}">
              <c15:categoryFilterExceptions>
                <c15:categoryFilterException>
                  <c15:sqref>'Graphique E'!$C$20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E'!$C$22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E'!$D$3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5-F38D-4EE6-A133-374AE3DF7CE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6-F38D-4EE6-A133-374AE3DF7CE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7-F38D-4EE6-A133-374AE3DF7CE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8-F38D-4EE6-A133-374AE3DF7CEF}"/>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9-F38D-4EE6-A133-374AE3DF7CEF}"/>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A-F38D-4EE6-A133-374AE3DF7CEF}"/>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B-F38D-4EE6-A133-374AE3DF7CEF}"/>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C-F38D-4EE6-A133-374AE3DF7CEF}"/>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D-F38D-4EE6-A133-374AE3DF7CEF}"/>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E-F38D-4EE6-A133-374AE3DF7CEF}"/>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F-F38D-4EE6-A133-374AE3DF7CEF}"/>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0-F38D-4EE6-A133-374AE3DF7CEF}"/>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1-F38D-4EE6-A133-374AE3DF7CEF}"/>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2-F38D-4EE6-A133-374AE3DF7CEF}"/>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3-F38D-4EE6-A133-374AE3DF7CEF}"/>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4-F38D-4EE6-A133-374AE3DF7CEF}"/>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E'!$D$4:$D$87</c15:sqref>
                  </c15:fullRef>
                </c:ext>
              </c:extLst>
              <c:f>('Graphique E'!$D$4:$D$18,'Graphique E'!$D$24:$D$87)</c:f>
              <c:numCache>
                <c:formatCode>0.0</c:formatCode>
                <c:ptCount val="79"/>
                <c:pt idx="0">
                  <c:v>4.5999999999999996</c:v>
                </c:pt>
                <c:pt idx="1">
                  <c:v>5.8999999999999995</c:v>
                </c:pt>
                <c:pt idx="2">
                  <c:v>5.8999999999999995</c:v>
                </c:pt>
                <c:pt idx="3">
                  <c:v>5.7</c:v>
                </c:pt>
                <c:pt idx="5">
                  <c:v>28.999999999999996</c:v>
                </c:pt>
                <c:pt idx="6">
                  <c:v>29.2</c:v>
                </c:pt>
                <c:pt idx="7">
                  <c:v>24.7</c:v>
                </c:pt>
                <c:pt idx="8">
                  <c:v>6.3</c:v>
                </c:pt>
                <c:pt idx="10">
                  <c:v>3.8</c:v>
                </c:pt>
                <c:pt idx="11">
                  <c:v>3.1</c:v>
                </c:pt>
                <c:pt idx="12">
                  <c:v>2.7</c:v>
                </c:pt>
                <c:pt idx="13">
                  <c:v>2.6</c:v>
                </c:pt>
                <c:pt idx="15">
                  <c:v>1.6</c:v>
                </c:pt>
                <c:pt idx="16">
                  <c:v>1</c:v>
                </c:pt>
                <c:pt idx="17">
                  <c:v>1.6</c:v>
                </c:pt>
                <c:pt idx="18">
                  <c:v>3.1</c:v>
                </c:pt>
                <c:pt idx="20">
                  <c:v>1.7999999999999998</c:v>
                </c:pt>
                <c:pt idx="21">
                  <c:v>2.4</c:v>
                </c:pt>
                <c:pt idx="22">
                  <c:v>1.4000000000000001</c:v>
                </c:pt>
                <c:pt idx="23">
                  <c:v>1.2</c:v>
                </c:pt>
                <c:pt idx="25">
                  <c:v>1.9</c:v>
                </c:pt>
                <c:pt idx="26">
                  <c:v>2</c:v>
                </c:pt>
                <c:pt idx="27">
                  <c:v>3.1</c:v>
                </c:pt>
                <c:pt idx="28">
                  <c:v>4.1000000000000005</c:v>
                </c:pt>
                <c:pt idx="30">
                  <c:v>3.5000000000000004</c:v>
                </c:pt>
                <c:pt idx="31">
                  <c:v>2.7</c:v>
                </c:pt>
                <c:pt idx="32">
                  <c:v>2.2999999999999998</c:v>
                </c:pt>
                <c:pt idx="33">
                  <c:v>3.5000000000000004</c:v>
                </c:pt>
                <c:pt idx="35">
                  <c:v>2.2999999999999998</c:v>
                </c:pt>
                <c:pt idx="36">
                  <c:v>3.1</c:v>
                </c:pt>
                <c:pt idx="37">
                  <c:v>3.5999999999999996</c:v>
                </c:pt>
                <c:pt idx="38">
                  <c:v>4</c:v>
                </c:pt>
                <c:pt idx="40">
                  <c:v>0.70000000000000007</c:v>
                </c:pt>
                <c:pt idx="41">
                  <c:v>8.3000000000000007</c:v>
                </c:pt>
                <c:pt idx="42">
                  <c:v>9.1999999999999993</c:v>
                </c:pt>
                <c:pt idx="43">
                  <c:v>9.8000000000000007</c:v>
                </c:pt>
                <c:pt idx="45">
                  <c:v>10.199999999999999</c:v>
                </c:pt>
                <c:pt idx="46">
                  <c:v>14.399999999999999</c:v>
                </c:pt>
                <c:pt idx="47">
                  <c:v>7.1</c:v>
                </c:pt>
                <c:pt idx="48">
                  <c:v>7.1999999999999993</c:v>
                </c:pt>
                <c:pt idx="50">
                  <c:v>5</c:v>
                </c:pt>
                <c:pt idx="51">
                  <c:v>4.9000000000000004</c:v>
                </c:pt>
                <c:pt idx="52">
                  <c:v>4.9000000000000004</c:v>
                </c:pt>
                <c:pt idx="53">
                  <c:v>6</c:v>
                </c:pt>
                <c:pt idx="55">
                  <c:v>7.3</c:v>
                </c:pt>
                <c:pt idx="56">
                  <c:v>7.5</c:v>
                </c:pt>
                <c:pt idx="57">
                  <c:v>13.600000000000001</c:v>
                </c:pt>
                <c:pt idx="58">
                  <c:v>5.3</c:v>
                </c:pt>
                <c:pt idx="60">
                  <c:v>3.6999999999999997</c:v>
                </c:pt>
                <c:pt idx="61">
                  <c:v>4.1000000000000005</c:v>
                </c:pt>
                <c:pt idx="62">
                  <c:v>6.8000000000000007</c:v>
                </c:pt>
                <c:pt idx="63">
                  <c:v>9.4</c:v>
                </c:pt>
                <c:pt idx="65">
                  <c:v>4.2</c:v>
                </c:pt>
                <c:pt idx="66">
                  <c:v>6.2</c:v>
                </c:pt>
                <c:pt idx="67">
                  <c:v>6.6000000000000005</c:v>
                </c:pt>
                <c:pt idx="68">
                  <c:v>6.9</c:v>
                </c:pt>
                <c:pt idx="70">
                  <c:v>6.3</c:v>
                </c:pt>
                <c:pt idx="71">
                  <c:v>6.6000000000000005</c:v>
                </c:pt>
                <c:pt idx="72">
                  <c:v>5.3</c:v>
                </c:pt>
                <c:pt idx="73">
                  <c:v>6.1</c:v>
                </c:pt>
                <c:pt idx="75">
                  <c:v>3.2</c:v>
                </c:pt>
                <c:pt idx="76">
                  <c:v>4</c:v>
                </c:pt>
                <c:pt idx="77">
                  <c:v>4.2</c:v>
                </c:pt>
                <c:pt idx="78">
                  <c:v>6.6000000000000005</c:v>
                </c:pt>
              </c:numCache>
            </c:numRef>
          </c:val>
          <c:extLst>
            <c:ext xmlns:c16="http://schemas.microsoft.com/office/drawing/2014/chart" uri="{C3380CC4-5D6E-409C-BE32-E72D297353CC}">
              <c16:uniqueId val="{000000C7-529A-45F0-A6A3-8294E7CF0C86}"/>
            </c:ext>
          </c:extLst>
        </c:ser>
        <c:ser>
          <c:idx val="2"/>
          <c:order val="2"/>
          <c:tx>
            <c:strRef>
              <c:f>'Graphique E'!$E$3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4-F38D-4EE6-A133-374AE3DF7CEF}"/>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3-F38D-4EE6-A133-374AE3DF7CEF}"/>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2-F38D-4EE6-A133-374AE3DF7CEF}"/>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1-F38D-4EE6-A133-374AE3DF7CEF}"/>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0-F38D-4EE6-A133-374AE3DF7CEF}"/>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F-F38D-4EE6-A133-374AE3DF7CEF}"/>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E-F38D-4EE6-A133-374AE3DF7CEF}"/>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6"/>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D-F38D-4EE6-A133-374AE3DF7CEF}"/>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C-F38D-4EE6-A133-374AE3DF7CEF}"/>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B-F38D-4EE6-A133-374AE3DF7CEF}"/>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A-F38D-4EE6-A133-374AE3DF7CEF}"/>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9-F38D-4EE6-A133-374AE3DF7CEF}"/>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8-F38D-4EE6-A133-374AE3DF7CEF}"/>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7-F38D-4EE6-A133-374AE3DF7CEF}"/>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6-F38D-4EE6-A133-374AE3DF7CEF}"/>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5-F38D-4EE6-A133-374AE3DF7CEF}"/>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E'!$E$4:$E$87</c15:sqref>
                  </c15:fullRef>
                </c:ext>
              </c:extLst>
              <c:f>('Graphique E'!$E$4:$E$18,'Graphique E'!$E$24:$E$87)</c:f>
              <c:numCache>
                <c:formatCode>0.0</c:formatCode>
                <c:ptCount val="79"/>
                <c:pt idx="0">
                  <c:v>4.2</c:v>
                </c:pt>
                <c:pt idx="1">
                  <c:v>5.0999999999999996</c:v>
                </c:pt>
                <c:pt idx="2">
                  <c:v>5.7</c:v>
                </c:pt>
                <c:pt idx="3">
                  <c:v>7.1999999999999993</c:v>
                </c:pt>
                <c:pt idx="5">
                  <c:v>0.40000000000000568</c:v>
                </c:pt>
                <c:pt idx="6">
                  <c:v>0</c:v>
                </c:pt>
                <c:pt idx="7">
                  <c:v>0.70000000000000007</c:v>
                </c:pt>
                <c:pt idx="8">
                  <c:v>23</c:v>
                </c:pt>
                <c:pt idx="10">
                  <c:v>2.1</c:v>
                </c:pt>
                <c:pt idx="11">
                  <c:v>2.7</c:v>
                </c:pt>
                <c:pt idx="12">
                  <c:v>3</c:v>
                </c:pt>
                <c:pt idx="13">
                  <c:v>3.1</c:v>
                </c:pt>
                <c:pt idx="15">
                  <c:v>8.6999999999999993</c:v>
                </c:pt>
                <c:pt idx="16">
                  <c:v>7.7</c:v>
                </c:pt>
                <c:pt idx="17">
                  <c:v>7.6</c:v>
                </c:pt>
                <c:pt idx="18">
                  <c:v>6.5</c:v>
                </c:pt>
                <c:pt idx="20">
                  <c:v>5</c:v>
                </c:pt>
                <c:pt idx="21">
                  <c:v>4.5</c:v>
                </c:pt>
                <c:pt idx="22">
                  <c:v>3.5000000000000004</c:v>
                </c:pt>
                <c:pt idx="23">
                  <c:v>4.5</c:v>
                </c:pt>
                <c:pt idx="25">
                  <c:v>4.1000000000000005</c:v>
                </c:pt>
                <c:pt idx="26">
                  <c:v>4.8</c:v>
                </c:pt>
                <c:pt idx="27">
                  <c:v>4.7</c:v>
                </c:pt>
                <c:pt idx="28">
                  <c:v>5.8000000000000007</c:v>
                </c:pt>
                <c:pt idx="30">
                  <c:v>5</c:v>
                </c:pt>
                <c:pt idx="31">
                  <c:v>6.6000000000000005</c:v>
                </c:pt>
                <c:pt idx="32">
                  <c:v>4.3999999999999995</c:v>
                </c:pt>
                <c:pt idx="33">
                  <c:v>5.6000000000000005</c:v>
                </c:pt>
                <c:pt idx="35">
                  <c:v>2.9000000000000004</c:v>
                </c:pt>
                <c:pt idx="36">
                  <c:v>3.9</c:v>
                </c:pt>
                <c:pt idx="37">
                  <c:v>4.3999999999999995</c:v>
                </c:pt>
                <c:pt idx="38">
                  <c:v>5.3</c:v>
                </c:pt>
                <c:pt idx="40">
                  <c:v>3.1</c:v>
                </c:pt>
                <c:pt idx="41">
                  <c:v>3.5000000000000004</c:v>
                </c:pt>
                <c:pt idx="42">
                  <c:v>3.5000000000000004</c:v>
                </c:pt>
                <c:pt idx="43">
                  <c:v>3.1</c:v>
                </c:pt>
                <c:pt idx="45">
                  <c:v>6.3</c:v>
                </c:pt>
                <c:pt idx="46">
                  <c:v>8.3000000000000007</c:v>
                </c:pt>
                <c:pt idx="47">
                  <c:v>18.399999999999999</c:v>
                </c:pt>
                <c:pt idx="48">
                  <c:v>16.3</c:v>
                </c:pt>
                <c:pt idx="50">
                  <c:v>4</c:v>
                </c:pt>
                <c:pt idx="51">
                  <c:v>3.5999999999999996</c:v>
                </c:pt>
                <c:pt idx="52">
                  <c:v>4.2</c:v>
                </c:pt>
                <c:pt idx="53">
                  <c:v>5.3</c:v>
                </c:pt>
                <c:pt idx="55">
                  <c:v>1.0999999999999999</c:v>
                </c:pt>
                <c:pt idx="56">
                  <c:v>1.3</c:v>
                </c:pt>
                <c:pt idx="57">
                  <c:v>1.2</c:v>
                </c:pt>
                <c:pt idx="58">
                  <c:v>8</c:v>
                </c:pt>
                <c:pt idx="60">
                  <c:v>7.0000000000000009</c:v>
                </c:pt>
                <c:pt idx="61">
                  <c:v>5.8999999999999995</c:v>
                </c:pt>
                <c:pt idx="62">
                  <c:v>4.7</c:v>
                </c:pt>
                <c:pt idx="63">
                  <c:v>7.0000000000000009</c:v>
                </c:pt>
                <c:pt idx="65">
                  <c:v>5.8000000000000007</c:v>
                </c:pt>
                <c:pt idx="66">
                  <c:v>8.4</c:v>
                </c:pt>
                <c:pt idx="67">
                  <c:v>8.4</c:v>
                </c:pt>
                <c:pt idx="68">
                  <c:v>9.7000000000000011</c:v>
                </c:pt>
                <c:pt idx="70">
                  <c:v>4.3999999999999995</c:v>
                </c:pt>
                <c:pt idx="71">
                  <c:v>4.9000000000000004</c:v>
                </c:pt>
                <c:pt idx="72">
                  <c:v>5.8000000000000007</c:v>
                </c:pt>
                <c:pt idx="73">
                  <c:v>7.1</c:v>
                </c:pt>
                <c:pt idx="75">
                  <c:v>5</c:v>
                </c:pt>
                <c:pt idx="76">
                  <c:v>7.0000000000000009</c:v>
                </c:pt>
                <c:pt idx="77">
                  <c:v>9.4</c:v>
                </c:pt>
                <c:pt idx="78">
                  <c:v>7.5</c:v>
                </c:pt>
              </c:numCache>
            </c:numRef>
          </c:val>
          <c:extLst>
            <c:ext xmlns:c16="http://schemas.microsoft.com/office/drawing/2014/chart" uri="{C3380CC4-5D6E-409C-BE32-E72D297353CC}">
              <c16:uniqueId val="{00000128-529A-45F0-A6A3-8294E7CF0C86}"/>
            </c:ext>
          </c:extLst>
        </c:ser>
        <c:ser>
          <c:idx val="3"/>
          <c:order val="3"/>
          <c:tx>
            <c:strRef>
              <c:f>'Graphique E'!$F$3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5-F38D-4EE6-A133-374AE3DF7CEF}"/>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7"/>
            <c:invertIfNegative val="0"/>
            <c:bubble3D val="0"/>
            <c:spPr>
              <a:solidFill>
                <a:srgbClr val="8064A2">
                  <a:lumMod val="60000"/>
                  <a:lumOff val="40000"/>
                </a:srgbClr>
              </a:solidFill>
              <a:ln>
                <a:noFill/>
              </a:ln>
              <a:effectLst/>
            </c:spPr>
            <c:extLst>
              <c:ext xmlns:c16="http://schemas.microsoft.com/office/drawing/2014/chart" uri="{C3380CC4-5D6E-409C-BE32-E72D297353CC}">
                <c16:uniqueId val="{000001B6-F38D-4EE6-A133-374AE3DF7CEF}"/>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7-F38D-4EE6-A133-374AE3DF7CEF}"/>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8-F38D-4EE6-A133-374AE3DF7CEF}"/>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9-F38D-4EE6-A133-374AE3DF7CEF}"/>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A-F38D-4EE6-A133-374AE3DF7CEF}"/>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C-F38D-4EE6-A133-374AE3DF7CEF}"/>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B-F38D-4EE6-A133-374AE3DF7CEF}"/>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D-F38D-4EE6-A133-374AE3DF7CEF}"/>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E-F38D-4EE6-A133-374AE3DF7CEF}"/>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F-F38D-4EE6-A133-374AE3DF7CEF}"/>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0-F38D-4EE6-A133-374AE3DF7CEF}"/>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1-F38D-4EE6-A133-374AE3DF7CEF}"/>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2-F38D-4EE6-A133-374AE3DF7CEF}"/>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3-F38D-4EE6-A133-374AE3DF7CEF}"/>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4-F38D-4EE6-A133-374AE3DF7CEF}"/>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E'!$F$4:$F$87</c15:sqref>
                  </c15:fullRef>
                </c:ext>
              </c:extLst>
              <c:f>('Graphique E'!$F$4:$F$18,'Graphique E'!$F$24:$F$87)</c:f>
              <c:numCache>
                <c:formatCode>0.0</c:formatCode>
                <c:ptCount val="79"/>
                <c:pt idx="0">
                  <c:v>6.5</c:v>
                </c:pt>
                <c:pt idx="1">
                  <c:v>6.4</c:v>
                </c:pt>
                <c:pt idx="2">
                  <c:v>7.0000000000000009</c:v>
                </c:pt>
                <c:pt idx="3">
                  <c:v>7.6</c:v>
                </c:pt>
                <c:pt idx="5">
                  <c:v>2.8000000000000003</c:v>
                </c:pt>
                <c:pt idx="6">
                  <c:v>3</c:v>
                </c:pt>
                <c:pt idx="7">
                  <c:v>2.4</c:v>
                </c:pt>
                <c:pt idx="8">
                  <c:v>2</c:v>
                </c:pt>
                <c:pt idx="10">
                  <c:v>3.5000000000000004</c:v>
                </c:pt>
                <c:pt idx="11">
                  <c:v>4.2</c:v>
                </c:pt>
                <c:pt idx="12">
                  <c:v>4.5</c:v>
                </c:pt>
                <c:pt idx="13">
                  <c:v>4.1000000000000005</c:v>
                </c:pt>
                <c:pt idx="15">
                  <c:v>7.6</c:v>
                </c:pt>
                <c:pt idx="16">
                  <c:v>8.5</c:v>
                </c:pt>
                <c:pt idx="17">
                  <c:v>9.6</c:v>
                </c:pt>
                <c:pt idx="18">
                  <c:v>9.4</c:v>
                </c:pt>
                <c:pt idx="20">
                  <c:v>10.4</c:v>
                </c:pt>
                <c:pt idx="21">
                  <c:v>10</c:v>
                </c:pt>
                <c:pt idx="22">
                  <c:v>9.9</c:v>
                </c:pt>
                <c:pt idx="23">
                  <c:v>9.4</c:v>
                </c:pt>
                <c:pt idx="25">
                  <c:v>8.5</c:v>
                </c:pt>
                <c:pt idx="26">
                  <c:v>9</c:v>
                </c:pt>
                <c:pt idx="27">
                  <c:v>8.2000000000000011</c:v>
                </c:pt>
                <c:pt idx="28">
                  <c:v>8.1</c:v>
                </c:pt>
                <c:pt idx="30">
                  <c:v>5.0999999999999996</c:v>
                </c:pt>
                <c:pt idx="31">
                  <c:v>4.5999999999999996</c:v>
                </c:pt>
                <c:pt idx="32">
                  <c:v>5.6000000000000005</c:v>
                </c:pt>
                <c:pt idx="33">
                  <c:v>6.6000000000000005</c:v>
                </c:pt>
                <c:pt idx="35">
                  <c:v>10.199999999999999</c:v>
                </c:pt>
                <c:pt idx="36">
                  <c:v>9.9</c:v>
                </c:pt>
                <c:pt idx="37">
                  <c:v>10</c:v>
                </c:pt>
                <c:pt idx="38">
                  <c:v>10.4</c:v>
                </c:pt>
                <c:pt idx="40">
                  <c:v>3.3000000000000003</c:v>
                </c:pt>
                <c:pt idx="41">
                  <c:v>3.3000000000000003</c:v>
                </c:pt>
                <c:pt idx="42">
                  <c:v>7.3999999999999995</c:v>
                </c:pt>
                <c:pt idx="43">
                  <c:v>7.3999999999999995</c:v>
                </c:pt>
                <c:pt idx="45">
                  <c:v>10.199999999999999</c:v>
                </c:pt>
                <c:pt idx="46">
                  <c:v>11.1</c:v>
                </c:pt>
                <c:pt idx="47">
                  <c:v>10.199999999999999</c:v>
                </c:pt>
                <c:pt idx="48">
                  <c:v>12.9</c:v>
                </c:pt>
                <c:pt idx="50">
                  <c:v>4.5</c:v>
                </c:pt>
                <c:pt idx="51">
                  <c:v>3.3000000000000003</c:v>
                </c:pt>
                <c:pt idx="52">
                  <c:v>4.2</c:v>
                </c:pt>
                <c:pt idx="53">
                  <c:v>5.6000000000000005</c:v>
                </c:pt>
                <c:pt idx="55">
                  <c:v>3.1</c:v>
                </c:pt>
                <c:pt idx="56">
                  <c:v>4</c:v>
                </c:pt>
                <c:pt idx="57">
                  <c:v>4.3</c:v>
                </c:pt>
                <c:pt idx="58">
                  <c:v>9.1999999999999993</c:v>
                </c:pt>
                <c:pt idx="60">
                  <c:v>3.4000000000000004</c:v>
                </c:pt>
                <c:pt idx="61">
                  <c:v>5.8000000000000007</c:v>
                </c:pt>
                <c:pt idx="62">
                  <c:v>5.6000000000000005</c:v>
                </c:pt>
                <c:pt idx="63">
                  <c:v>4.1000000000000005</c:v>
                </c:pt>
                <c:pt idx="65">
                  <c:v>6</c:v>
                </c:pt>
                <c:pt idx="66">
                  <c:v>6.2</c:v>
                </c:pt>
                <c:pt idx="67">
                  <c:v>6.5</c:v>
                </c:pt>
                <c:pt idx="68">
                  <c:v>6.6000000000000005</c:v>
                </c:pt>
                <c:pt idx="70">
                  <c:v>5.4</c:v>
                </c:pt>
                <c:pt idx="71">
                  <c:v>4.5</c:v>
                </c:pt>
                <c:pt idx="72">
                  <c:v>5.2</c:v>
                </c:pt>
                <c:pt idx="73">
                  <c:v>5.8000000000000007</c:v>
                </c:pt>
                <c:pt idx="75">
                  <c:v>9.9</c:v>
                </c:pt>
                <c:pt idx="76">
                  <c:v>8.1</c:v>
                </c:pt>
                <c:pt idx="77">
                  <c:v>7.1999999999999993</c:v>
                </c:pt>
                <c:pt idx="78">
                  <c:v>8.7999999999999989</c:v>
                </c:pt>
              </c:numCache>
            </c:numRef>
          </c:val>
          <c:extLst>
            <c:ext xmlns:c16="http://schemas.microsoft.com/office/drawing/2014/chart" uri="{C3380CC4-5D6E-409C-BE32-E72D297353CC}">
              <c16:uniqueId val="{00000189-529A-45F0-A6A3-8294E7CF0C86}"/>
            </c:ext>
          </c:extLst>
        </c:ser>
        <c:ser>
          <c:idx val="4"/>
          <c:order val="4"/>
          <c:tx>
            <c:strRef>
              <c:f>'Graphique E'!$G$3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4-F38D-4EE6-A133-374AE3DF7CEF}"/>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3-F38D-4EE6-A133-374AE3DF7CEF}"/>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2-F38D-4EE6-A133-374AE3DF7CEF}"/>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1-F38D-4EE6-A133-374AE3DF7CEF}"/>
              </c:ext>
            </c:extLst>
          </c:dPt>
          <c:dPt>
            <c:idx val="1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0-F38D-4EE6-A133-374AE3DF7CEF}"/>
              </c:ext>
            </c:extLst>
          </c:dPt>
          <c:dPt>
            <c:idx val="2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F-F38D-4EE6-A133-374AE3DF7CEF}"/>
              </c:ext>
            </c:extLst>
          </c:dPt>
          <c:dPt>
            <c:idx val="2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E-F38D-4EE6-A133-374AE3DF7CEF}"/>
              </c:ext>
            </c:extLst>
          </c:dPt>
          <c:dPt>
            <c:idx val="3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D-F38D-4EE6-A133-374AE3DF7CEF}"/>
              </c:ext>
            </c:extLst>
          </c:dPt>
          <c:dPt>
            <c:idx val="3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C-F38D-4EE6-A133-374AE3DF7CEF}"/>
              </c:ext>
            </c:extLst>
          </c:dPt>
          <c:dPt>
            <c:idx val="4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B-F38D-4EE6-A133-374AE3DF7CEF}"/>
              </c:ext>
            </c:extLst>
          </c:dPt>
          <c:dPt>
            <c:idx val="4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A-F38D-4EE6-A133-374AE3DF7CEF}"/>
              </c:ext>
            </c:extLst>
          </c:dPt>
          <c:dPt>
            <c:idx val="5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9-F38D-4EE6-A133-374AE3DF7CEF}"/>
              </c:ext>
            </c:extLst>
          </c:dPt>
          <c:dPt>
            <c:idx val="5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8-F38D-4EE6-A133-374AE3DF7CEF}"/>
              </c:ext>
            </c:extLst>
          </c:dPt>
          <c:dPt>
            <c:idx val="6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7-F38D-4EE6-A133-374AE3DF7CEF}"/>
              </c:ext>
            </c:extLst>
          </c:dPt>
          <c:dPt>
            <c:idx val="6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6-F38D-4EE6-A133-374AE3DF7CEF}"/>
              </c:ext>
            </c:extLst>
          </c:dPt>
          <c:dPt>
            <c:idx val="7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5-F38D-4EE6-A133-374AE3DF7CEF}"/>
              </c:ext>
            </c:extLst>
          </c:dPt>
          <c:dPt>
            <c:idx val="7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E'!$G$4:$G$87</c15:sqref>
                  </c15:fullRef>
                </c:ext>
              </c:extLst>
              <c:f>('Graphique E'!$G$4:$G$18,'Graphique E'!$G$24:$G$87)</c:f>
              <c:numCache>
                <c:formatCode>0.0</c:formatCode>
                <c:ptCount val="79"/>
                <c:pt idx="0">
                  <c:v>10.299999999999999</c:v>
                </c:pt>
                <c:pt idx="1">
                  <c:v>9.8000000000000007</c:v>
                </c:pt>
                <c:pt idx="2">
                  <c:v>9.9</c:v>
                </c:pt>
                <c:pt idx="3">
                  <c:v>9.4</c:v>
                </c:pt>
                <c:pt idx="5">
                  <c:v>2</c:v>
                </c:pt>
                <c:pt idx="6">
                  <c:v>2</c:v>
                </c:pt>
                <c:pt idx="7">
                  <c:v>2.1</c:v>
                </c:pt>
                <c:pt idx="8">
                  <c:v>2.2999999999999998</c:v>
                </c:pt>
                <c:pt idx="10">
                  <c:v>4.8</c:v>
                </c:pt>
                <c:pt idx="11">
                  <c:v>3.8</c:v>
                </c:pt>
                <c:pt idx="12">
                  <c:v>3.2</c:v>
                </c:pt>
                <c:pt idx="13">
                  <c:v>3.5999999999999996</c:v>
                </c:pt>
                <c:pt idx="15">
                  <c:v>16.100000000000001</c:v>
                </c:pt>
                <c:pt idx="16">
                  <c:v>17</c:v>
                </c:pt>
                <c:pt idx="17">
                  <c:v>16.600000000000001</c:v>
                </c:pt>
                <c:pt idx="18">
                  <c:v>15.7</c:v>
                </c:pt>
                <c:pt idx="20">
                  <c:v>34.1</c:v>
                </c:pt>
                <c:pt idx="21">
                  <c:v>35.199999999999996</c:v>
                </c:pt>
                <c:pt idx="22">
                  <c:v>36.5</c:v>
                </c:pt>
                <c:pt idx="23">
                  <c:v>35.699999999999996</c:v>
                </c:pt>
                <c:pt idx="25">
                  <c:v>13</c:v>
                </c:pt>
                <c:pt idx="26">
                  <c:v>11.5</c:v>
                </c:pt>
                <c:pt idx="27">
                  <c:v>11.3</c:v>
                </c:pt>
                <c:pt idx="28">
                  <c:v>11</c:v>
                </c:pt>
                <c:pt idx="30">
                  <c:v>6.3</c:v>
                </c:pt>
                <c:pt idx="31">
                  <c:v>6.1</c:v>
                </c:pt>
                <c:pt idx="32">
                  <c:v>6</c:v>
                </c:pt>
                <c:pt idx="33">
                  <c:v>5.5</c:v>
                </c:pt>
                <c:pt idx="35">
                  <c:v>7.8</c:v>
                </c:pt>
                <c:pt idx="36">
                  <c:v>7.1999999999999993</c:v>
                </c:pt>
                <c:pt idx="37">
                  <c:v>6.9</c:v>
                </c:pt>
                <c:pt idx="38">
                  <c:v>6.7</c:v>
                </c:pt>
                <c:pt idx="40">
                  <c:v>22.400000000000002</c:v>
                </c:pt>
                <c:pt idx="41">
                  <c:v>22</c:v>
                </c:pt>
                <c:pt idx="42">
                  <c:v>21.4</c:v>
                </c:pt>
                <c:pt idx="43">
                  <c:v>17.7</c:v>
                </c:pt>
                <c:pt idx="45">
                  <c:v>20.8</c:v>
                </c:pt>
                <c:pt idx="46">
                  <c:v>17.8</c:v>
                </c:pt>
                <c:pt idx="47">
                  <c:v>18.600000000000001</c:v>
                </c:pt>
                <c:pt idx="48">
                  <c:v>19.100000000000001</c:v>
                </c:pt>
                <c:pt idx="50">
                  <c:v>9.7000000000000011</c:v>
                </c:pt>
                <c:pt idx="51">
                  <c:v>10.199999999999999</c:v>
                </c:pt>
                <c:pt idx="52">
                  <c:v>10.7</c:v>
                </c:pt>
                <c:pt idx="53">
                  <c:v>11.799999999999999</c:v>
                </c:pt>
                <c:pt idx="55">
                  <c:v>4.5999999999999996</c:v>
                </c:pt>
                <c:pt idx="56">
                  <c:v>4.8</c:v>
                </c:pt>
                <c:pt idx="57">
                  <c:v>4.3</c:v>
                </c:pt>
                <c:pt idx="58">
                  <c:v>4.3999999999999995</c:v>
                </c:pt>
                <c:pt idx="60">
                  <c:v>4.5999999999999996</c:v>
                </c:pt>
                <c:pt idx="61">
                  <c:v>2.8000000000000003</c:v>
                </c:pt>
                <c:pt idx="62">
                  <c:v>2.1999999999999997</c:v>
                </c:pt>
                <c:pt idx="63">
                  <c:v>3</c:v>
                </c:pt>
                <c:pt idx="65">
                  <c:v>7.7</c:v>
                </c:pt>
                <c:pt idx="66">
                  <c:v>7.3999999999999995</c:v>
                </c:pt>
                <c:pt idx="67">
                  <c:v>7.9</c:v>
                </c:pt>
                <c:pt idx="68">
                  <c:v>7.9</c:v>
                </c:pt>
                <c:pt idx="70">
                  <c:v>5.6000000000000005</c:v>
                </c:pt>
                <c:pt idx="71">
                  <c:v>5.2</c:v>
                </c:pt>
                <c:pt idx="72">
                  <c:v>5.7</c:v>
                </c:pt>
                <c:pt idx="73">
                  <c:v>5.3</c:v>
                </c:pt>
                <c:pt idx="75">
                  <c:v>12.6</c:v>
                </c:pt>
                <c:pt idx="76">
                  <c:v>12.9</c:v>
                </c:pt>
                <c:pt idx="77">
                  <c:v>12.8</c:v>
                </c:pt>
                <c:pt idx="78">
                  <c:v>12.3</c:v>
                </c:pt>
              </c:numCache>
            </c:numRef>
          </c:val>
          <c:extLst>
            <c:ext xmlns:c16="http://schemas.microsoft.com/office/drawing/2014/chart" uri="{C3380CC4-5D6E-409C-BE32-E72D297353CC}">
              <c16:uniqueId val="{0000018A-529A-45F0-A6A3-8294E7CF0C86}"/>
            </c:ext>
          </c:extLst>
        </c:ser>
        <c:ser>
          <c:idx val="5"/>
          <c:order val="5"/>
          <c:tx>
            <c:strRef>
              <c:f>'Graphique E'!$H$3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5-F38D-4EE6-A133-374AE3DF7CEF}"/>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6-F38D-4EE6-A133-374AE3DF7CEF}"/>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7-F38D-4EE6-A133-374AE3DF7CEF}"/>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6"/>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8-F38D-4EE6-A133-374AE3DF7CEF}"/>
              </c:ext>
            </c:extLst>
          </c:dPt>
          <c:dPt>
            <c:idx val="1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1"/>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9-F38D-4EE6-A133-374AE3DF7CEF}"/>
              </c:ext>
            </c:extLst>
          </c:dPt>
          <c:dPt>
            <c:idx val="2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6"/>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A-F38D-4EE6-A133-374AE3DF7CEF}"/>
              </c:ext>
            </c:extLst>
          </c:dPt>
          <c:dPt>
            <c:idx val="2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1"/>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B-F38D-4EE6-A133-374AE3DF7CEF}"/>
              </c:ext>
            </c:extLst>
          </c:dPt>
          <c:dPt>
            <c:idx val="3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6"/>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C-F38D-4EE6-A133-374AE3DF7CEF}"/>
              </c:ext>
            </c:extLst>
          </c:dPt>
          <c:dPt>
            <c:idx val="3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1"/>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D-F38D-4EE6-A133-374AE3DF7CEF}"/>
              </c:ext>
            </c:extLst>
          </c:dPt>
          <c:dPt>
            <c:idx val="4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6"/>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E-F38D-4EE6-A133-374AE3DF7CEF}"/>
              </c:ext>
            </c:extLst>
          </c:dPt>
          <c:dPt>
            <c:idx val="4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1"/>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F-F38D-4EE6-A133-374AE3DF7CEF}"/>
              </c:ext>
            </c:extLst>
          </c:dPt>
          <c:dPt>
            <c:idx val="5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6"/>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0-F38D-4EE6-A133-374AE3DF7CEF}"/>
              </c:ext>
            </c:extLst>
          </c:dPt>
          <c:dPt>
            <c:idx val="5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1"/>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1-F38D-4EE6-A133-374AE3DF7CEF}"/>
              </c:ext>
            </c:extLst>
          </c:dPt>
          <c:dPt>
            <c:idx val="6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6"/>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2-F38D-4EE6-A133-374AE3DF7CEF}"/>
              </c:ext>
            </c:extLst>
          </c:dPt>
          <c:dPt>
            <c:idx val="6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1"/>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3-F38D-4EE6-A133-374AE3DF7CEF}"/>
              </c:ext>
            </c:extLst>
          </c:dPt>
          <c:dPt>
            <c:idx val="7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6"/>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4-F38D-4EE6-A133-374AE3DF7CEF}"/>
              </c:ext>
            </c:extLst>
          </c:dPt>
          <c:dPt>
            <c:idx val="7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E'!$H$4:$H$87</c15:sqref>
                  </c15:fullRef>
                </c:ext>
              </c:extLst>
              <c:f>('Graphique E'!$H$4:$H$18,'Graphique E'!$H$24:$H$87)</c:f>
              <c:numCache>
                <c:formatCode>0.0</c:formatCode>
                <c:ptCount val="79"/>
                <c:pt idx="0">
                  <c:v>33.4</c:v>
                </c:pt>
                <c:pt idx="1">
                  <c:v>32.700000000000003</c:v>
                </c:pt>
                <c:pt idx="2">
                  <c:v>32.700000000000003</c:v>
                </c:pt>
                <c:pt idx="3">
                  <c:v>32.700000000000003</c:v>
                </c:pt>
                <c:pt idx="5">
                  <c:v>28.999999999999996</c:v>
                </c:pt>
                <c:pt idx="6">
                  <c:v>28.499999999999996</c:v>
                </c:pt>
                <c:pt idx="7">
                  <c:v>32.5</c:v>
                </c:pt>
                <c:pt idx="8">
                  <c:v>28.000000000000004</c:v>
                </c:pt>
                <c:pt idx="10">
                  <c:v>33.1</c:v>
                </c:pt>
                <c:pt idx="11">
                  <c:v>31.900000000000002</c:v>
                </c:pt>
                <c:pt idx="12">
                  <c:v>34</c:v>
                </c:pt>
                <c:pt idx="13">
                  <c:v>33.4</c:v>
                </c:pt>
                <c:pt idx="15">
                  <c:v>28.499999999999996</c:v>
                </c:pt>
                <c:pt idx="16">
                  <c:v>28.299999999999997</c:v>
                </c:pt>
                <c:pt idx="17">
                  <c:v>26.3</c:v>
                </c:pt>
                <c:pt idx="18">
                  <c:v>27.1</c:v>
                </c:pt>
                <c:pt idx="20">
                  <c:v>31.6</c:v>
                </c:pt>
                <c:pt idx="21">
                  <c:v>30.3</c:v>
                </c:pt>
                <c:pt idx="22">
                  <c:v>29.099999999999998</c:v>
                </c:pt>
                <c:pt idx="23">
                  <c:v>28.4</c:v>
                </c:pt>
                <c:pt idx="25">
                  <c:v>31.3</c:v>
                </c:pt>
                <c:pt idx="26">
                  <c:v>30.599999999999998</c:v>
                </c:pt>
                <c:pt idx="27">
                  <c:v>30.7</c:v>
                </c:pt>
                <c:pt idx="28">
                  <c:v>30.2</c:v>
                </c:pt>
                <c:pt idx="30">
                  <c:v>33.1</c:v>
                </c:pt>
                <c:pt idx="31">
                  <c:v>32.300000000000004</c:v>
                </c:pt>
                <c:pt idx="32">
                  <c:v>34.599999999999994</c:v>
                </c:pt>
                <c:pt idx="33">
                  <c:v>32.5</c:v>
                </c:pt>
                <c:pt idx="35">
                  <c:v>35.799999999999997</c:v>
                </c:pt>
                <c:pt idx="36">
                  <c:v>34.599999999999994</c:v>
                </c:pt>
                <c:pt idx="37">
                  <c:v>35.799999999999997</c:v>
                </c:pt>
                <c:pt idx="38">
                  <c:v>35.6</c:v>
                </c:pt>
                <c:pt idx="40">
                  <c:v>39.200000000000003</c:v>
                </c:pt>
                <c:pt idx="41">
                  <c:v>38</c:v>
                </c:pt>
                <c:pt idx="42">
                  <c:v>35.099999999999994</c:v>
                </c:pt>
                <c:pt idx="43">
                  <c:v>38.9</c:v>
                </c:pt>
                <c:pt idx="45">
                  <c:v>40.9</c:v>
                </c:pt>
                <c:pt idx="46">
                  <c:v>35.799999999999997</c:v>
                </c:pt>
                <c:pt idx="47">
                  <c:v>34</c:v>
                </c:pt>
                <c:pt idx="48">
                  <c:v>32</c:v>
                </c:pt>
                <c:pt idx="50">
                  <c:v>32.700000000000003</c:v>
                </c:pt>
                <c:pt idx="51">
                  <c:v>33.300000000000004</c:v>
                </c:pt>
                <c:pt idx="52">
                  <c:v>33.300000000000004</c:v>
                </c:pt>
                <c:pt idx="53">
                  <c:v>32.700000000000003</c:v>
                </c:pt>
                <c:pt idx="55">
                  <c:v>28.7</c:v>
                </c:pt>
                <c:pt idx="56">
                  <c:v>31.900000000000002</c:v>
                </c:pt>
                <c:pt idx="57">
                  <c:v>32.800000000000004</c:v>
                </c:pt>
                <c:pt idx="58">
                  <c:v>35.099999999999994</c:v>
                </c:pt>
                <c:pt idx="60">
                  <c:v>20.8</c:v>
                </c:pt>
                <c:pt idx="61">
                  <c:v>25.7</c:v>
                </c:pt>
                <c:pt idx="62">
                  <c:v>26.5</c:v>
                </c:pt>
                <c:pt idx="63">
                  <c:v>22</c:v>
                </c:pt>
                <c:pt idx="65">
                  <c:v>33</c:v>
                </c:pt>
                <c:pt idx="66">
                  <c:v>32.200000000000003</c:v>
                </c:pt>
                <c:pt idx="67">
                  <c:v>33.200000000000003</c:v>
                </c:pt>
                <c:pt idx="68">
                  <c:v>33.200000000000003</c:v>
                </c:pt>
                <c:pt idx="70">
                  <c:v>31.5</c:v>
                </c:pt>
                <c:pt idx="71">
                  <c:v>30.9</c:v>
                </c:pt>
                <c:pt idx="72">
                  <c:v>29.9</c:v>
                </c:pt>
                <c:pt idx="73">
                  <c:v>29.5</c:v>
                </c:pt>
                <c:pt idx="75">
                  <c:v>34.4</c:v>
                </c:pt>
                <c:pt idx="76">
                  <c:v>32.700000000000003</c:v>
                </c:pt>
                <c:pt idx="77">
                  <c:v>31.900000000000002</c:v>
                </c:pt>
                <c:pt idx="78">
                  <c:v>33.4</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r"/>
      <c:layout>
        <c:manualLayout>
          <c:xMode val="edge"/>
          <c:yMode val="edge"/>
          <c:x val="3.3612992918557461E-3"/>
          <c:y val="0.94487984183718399"/>
          <c:w val="0.99356773281644351"/>
          <c:h val="5.361751729821771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tx>
            <c:strRef>
              <c:f>'Graphique G'!$R$4</c:f>
              <c:strCache>
                <c:ptCount val="1"/>
                <c:pt idx="0">
                  <c:v>juil.-21</c:v>
                </c:pt>
              </c:strCache>
            </c:strRef>
          </c:tx>
          <c:spPr>
            <a:solidFill>
              <a:schemeClr val="accent5"/>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G'!$R$5:$R$10</c:f>
              <c:numCache>
                <c:formatCode>_-* #\ ##0_-;\-* #\ ##0_-;_-* "-"??_-;_-@_-</c:formatCode>
                <c:ptCount val="6"/>
                <c:pt idx="0">
                  <c:v>176.12630998256182</c:v>
                </c:pt>
                <c:pt idx="1">
                  <c:v>71.862497361616718</c:v>
                </c:pt>
                <c:pt idx="2">
                  <c:v>97.53769830095051</c:v>
                </c:pt>
                <c:pt idx="3">
                  <c:v>42.313381811532537</c:v>
                </c:pt>
                <c:pt idx="4">
                  <c:v>33.936576828546194</c:v>
                </c:pt>
                <c:pt idx="5">
                  <c:v>174.50998354992012</c:v>
                </c:pt>
              </c:numCache>
            </c:numRef>
          </c:val>
          <c:extLst>
            <c:ext xmlns:c16="http://schemas.microsoft.com/office/drawing/2014/chart" uri="{C3380CC4-5D6E-409C-BE32-E72D297353CC}">
              <c16:uniqueId val="{00000005-3263-4487-920C-5E2AD6624FFB}"/>
            </c:ext>
          </c:extLst>
        </c:ser>
        <c:ser>
          <c:idx val="6"/>
          <c:order val="1"/>
          <c:tx>
            <c:strRef>
              <c:f>'Graphique G'!$S$4</c:f>
              <c:strCache>
                <c:ptCount val="1"/>
                <c:pt idx="0">
                  <c:v>août-21</c:v>
                </c:pt>
              </c:strCache>
            </c:strRef>
          </c:tx>
          <c:spPr>
            <a:solidFill>
              <a:srgbClr val="FFC00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G'!$S$5:$S$10</c:f>
              <c:numCache>
                <c:formatCode>_-* #\ ##0_-;\-* #\ ##0_-;_-* "-"??_-;_-@_-</c:formatCode>
                <c:ptCount val="6"/>
                <c:pt idx="0">
                  <c:v>163.00762706193854</c:v>
                </c:pt>
                <c:pt idx="1">
                  <c:v>66.573364674052172</c:v>
                </c:pt>
                <c:pt idx="2">
                  <c:v>77.878809686665448</c:v>
                </c:pt>
                <c:pt idx="3">
                  <c:v>31.440324075391384</c:v>
                </c:pt>
                <c:pt idx="4">
                  <c:v>25.423802675208876</c:v>
                </c:pt>
                <c:pt idx="5">
                  <c:v>147.81412472759791</c:v>
                </c:pt>
              </c:numCache>
            </c:numRef>
          </c:val>
          <c:extLst>
            <c:ext xmlns:c16="http://schemas.microsoft.com/office/drawing/2014/chart" uri="{C3380CC4-5D6E-409C-BE32-E72D297353CC}">
              <c16:uniqueId val="{00000006-3263-4487-920C-5E2AD6624FFB}"/>
            </c:ext>
          </c:extLst>
        </c:ser>
        <c:ser>
          <c:idx val="1"/>
          <c:order val="2"/>
          <c:tx>
            <c:strRef>
              <c:f>'Graphique G'!$T$4</c:f>
              <c:strCache>
                <c:ptCount val="1"/>
                <c:pt idx="0">
                  <c:v>sept.-21</c:v>
                </c:pt>
              </c:strCache>
            </c:strRef>
          </c:tx>
          <c:spPr>
            <a:solidFill>
              <a:srgbClr val="92D05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G'!$T$5:$T$10</c:f>
              <c:numCache>
                <c:formatCode>_-* #\ ##0_-;\-* #\ ##0_-;_-* "-"??_-;_-@_-</c:formatCode>
                <c:ptCount val="6"/>
                <c:pt idx="0">
                  <c:v>127.79553125979152</c:v>
                </c:pt>
                <c:pt idx="1">
                  <c:v>53.133829744288207</c:v>
                </c:pt>
                <c:pt idx="2">
                  <c:v>82.033414855275268</c:v>
                </c:pt>
                <c:pt idx="3">
                  <c:v>39.983690677709433</c:v>
                </c:pt>
                <c:pt idx="4">
                  <c:v>34.875381638744251</c:v>
                </c:pt>
                <c:pt idx="5">
                  <c:v>175.57028598078571</c:v>
                </c:pt>
              </c:numCache>
            </c:numRef>
          </c:val>
          <c:extLst>
            <c:ext xmlns:c16="http://schemas.microsoft.com/office/drawing/2014/chart" uri="{C3380CC4-5D6E-409C-BE32-E72D297353CC}">
              <c16:uniqueId val="{00000001-3263-4487-920C-5E2AD6624FFB}"/>
            </c:ext>
          </c:extLst>
        </c:ser>
        <c:ser>
          <c:idx val="4"/>
          <c:order val="3"/>
          <c:tx>
            <c:strRef>
              <c:f>'Graphique G'!$U$4</c:f>
              <c:strCache>
                <c:ptCount val="1"/>
                <c:pt idx="0">
                  <c:v>oct.-21</c:v>
                </c:pt>
              </c:strCache>
            </c:strRef>
          </c:tx>
          <c:spPr>
            <a:solidFill>
              <a:schemeClr val="accent6">
                <a:lumMod val="50000"/>
              </a:schemeClr>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G'!$U$5:$U$10</c:f>
              <c:numCache>
                <c:formatCode>_-* #\ ##0_-;\-* #\ ##0_-;_-* "-"??_-;_-@_-</c:formatCode>
                <c:ptCount val="6"/>
                <c:pt idx="0">
                  <c:v>66.641669963029855</c:v>
                </c:pt>
                <c:pt idx="1">
                  <c:v>32.171652700234759</c:v>
                </c:pt>
                <c:pt idx="2">
                  <c:v>65.775591723960247</c:v>
                </c:pt>
                <c:pt idx="3">
                  <c:v>32.036518023283278</c:v>
                </c:pt>
                <c:pt idx="4">
                  <c:v>30.17736179656654</c:v>
                </c:pt>
                <c:pt idx="5">
                  <c:v>174.69820232017145</c:v>
                </c:pt>
              </c:numCache>
            </c:numRef>
          </c:val>
          <c:extLst>
            <c:ext xmlns:c16="http://schemas.microsoft.com/office/drawing/2014/chart" uri="{C3380CC4-5D6E-409C-BE32-E72D297353CC}">
              <c16:uniqueId val="{00000004-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4"/>
                <c:tx>
                  <c:strRef>
                    <c:extLst>
                      <c:ext uri="{02D57815-91ED-43cb-92C2-25804820EDAC}">
                        <c15:formulaRef>
                          <c15:sqref>'Graphique G'!$I$4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G'!$A$5:$A$10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G'!$I$5:$I$10</c15:sqref>
                        </c15:formulaRef>
                      </c:ext>
                    </c:extLst>
                    <c:numCache>
                      <c:formatCode>_-* #\ ##0_-;\-* #\ ##0_-;_-* "-"??_-;_-@_-</c:formatCode>
                      <c:ptCount val="6"/>
                      <c:pt idx="0">
                        <c:v>681.87</c:v>
                      </c:pt>
                      <c:pt idx="1">
                        <c:v>219.005</c:v>
                      </c:pt>
                      <c:pt idx="2">
                        <c:v>239.99</c:v>
                      </c:pt>
                      <c:pt idx="3">
                        <c:v>88.88</c:v>
                      </c:pt>
                      <c:pt idx="4">
                        <c:v>76.045000000000002</c:v>
                      </c:pt>
                      <c:pt idx="5">
                        <c:v>298.89499999999998</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8"/>
          <c:order val="0"/>
          <c:tx>
            <c:strRef>
              <c:f>'Graphique  H'!$S$4</c:f>
              <c:strCache>
                <c:ptCount val="1"/>
                <c:pt idx="0">
                  <c:v>juil.-21</c:v>
                </c:pt>
              </c:strCache>
            </c:strRef>
          </c:tx>
          <c:spPr>
            <a:solidFill>
              <a:schemeClr val="accent5"/>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H'!$S$5:$S$21</c:f>
              <c:numCache>
                <c:formatCode>_-* #\ ##0_-;\-* #\ ##0_-;_-* "-"??_-;_-@_-</c:formatCode>
                <c:ptCount val="17"/>
                <c:pt idx="0">
                  <c:v>0.21018189836098478</c:v>
                </c:pt>
                <c:pt idx="1">
                  <c:v>0.33352187902933522</c:v>
                </c:pt>
                <c:pt idx="2">
                  <c:v>4.5100000000000001E-4</c:v>
                </c:pt>
                <c:pt idx="3">
                  <c:v>0.39385743324182038</c:v>
                </c:pt>
                <c:pt idx="4">
                  <c:v>1.6309715769871811</c:v>
                </c:pt>
                <c:pt idx="5">
                  <c:v>1.5410147614468626</c:v>
                </c:pt>
                <c:pt idx="6">
                  <c:v>8.864033213440424E-2</c:v>
                </c:pt>
                <c:pt idx="7">
                  <c:v>0.6162261289434211</c:v>
                </c:pt>
                <c:pt idx="8">
                  <c:v>2.4796948236018301</c:v>
                </c:pt>
                <c:pt idx="9">
                  <c:v>3.2254070673371751</c:v>
                </c:pt>
                <c:pt idx="10">
                  <c:v>9.6377574027212969</c:v>
                </c:pt>
                <c:pt idx="11">
                  <c:v>0.76416172910652491</c:v>
                </c:pt>
                <c:pt idx="12">
                  <c:v>0.27060407732373093</c:v>
                </c:pt>
                <c:pt idx="13">
                  <c:v>0.15499217095216258</c:v>
                </c:pt>
                <c:pt idx="14">
                  <c:v>5.4191084402659992</c:v>
                </c:pt>
                <c:pt idx="15">
                  <c:v>0.65944436855427502</c:v>
                </c:pt>
                <c:pt idx="16">
                  <c:v>2.0724014417043888</c:v>
                </c:pt>
              </c:numCache>
            </c:numRef>
          </c:val>
          <c:extLst>
            <c:ext xmlns:c16="http://schemas.microsoft.com/office/drawing/2014/chart" uri="{C3380CC4-5D6E-409C-BE32-E72D297353CC}">
              <c16:uniqueId val="{00000001-7E64-4FB8-85B4-25CAF27DE528}"/>
            </c:ext>
          </c:extLst>
        </c:ser>
        <c:ser>
          <c:idx val="0"/>
          <c:order val="1"/>
          <c:tx>
            <c:strRef>
              <c:f>'Graphique  H'!$T$4</c:f>
              <c:strCache>
                <c:ptCount val="1"/>
                <c:pt idx="0">
                  <c:v>août-21</c:v>
                </c:pt>
              </c:strCache>
            </c:strRef>
          </c:tx>
          <c:spPr>
            <a:solidFill>
              <a:schemeClr val="accent6"/>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H'!$T$5:$T$21</c:f>
              <c:numCache>
                <c:formatCode>_-* #\ ##0_-;\-* #\ ##0_-;_-* "-"??_-;_-@_-</c:formatCode>
                <c:ptCount val="17"/>
                <c:pt idx="0">
                  <c:v>0.20073659011208544</c:v>
                </c:pt>
                <c:pt idx="1">
                  <c:v>0.31565226604644941</c:v>
                </c:pt>
                <c:pt idx="2">
                  <c:v>0</c:v>
                </c:pt>
                <c:pt idx="3">
                  <c:v>0.20210263855297034</c:v>
                </c:pt>
                <c:pt idx="4">
                  <c:v>1.082104964281922</c:v>
                </c:pt>
                <c:pt idx="5">
                  <c:v>0.8193151939277169</c:v>
                </c:pt>
                <c:pt idx="6">
                  <c:v>6.4339119847053483E-2</c:v>
                </c:pt>
                <c:pt idx="7">
                  <c:v>0.9567409717736256</c:v>
                </c:pt>
                <c:pt idx="8">
                  <c:v>2.1802228605133798</c:v>
                </c:pt>
                <c:pt idx="9">
                  <c:v>2.9442555111386017</c:v>
                </c:pt>
                <c:pt idx="10">
                  <c:v>8.6077174765716009</c:v>
                </c:pt>
                <c:pt idx="11">
                  <c:v>0.67635886034656534</c:v>
                </c:pt>
                <c:pt idx="12">
                  <c:v>0.16851042531444846</c:v>
                </c:pt>
                <c:pt idx="13">
                  <c:v>0.27094853775689065</c:v>
                </c:pt>
                <c:pt idx="14">
                  <c:v>4.2483637898037436</c:v>
                </c:pt>
                <c:pt idx="15">
                  <c:v>0.5109370453743789</c:v>
                </c:pt>
                <c:pt idx="16">
                  <c:v>1.9003634374431995</c:v>
                </c:pt>
              </c:numCache>
            </c:numRef>
          </c:val>
          <c:extLst>
            <c:ext xmlns:c16="http://schemas.microsoft.com/office/drawing/2014/chart" uri="{C3380CC4-5D6E-409C-BE32-E72D297353CC}">
              <c16:uniqueId val="{00000000-19EF-4026-8CBD-10C16C61CD87}"/>
            </c:ext>
          </c:extLst>
        </c:ser>
        <c:ser>
          <c:idx val="1"/>
          <c:order val="2"/>
          <c:tx>
            <c:strRef>
              <c:f>'Graphique  H'!$U$4</c:f>
              <c:strCache>
                <c:ptCount val="1"/>
                <c:pt idx="0">
                  <c:v>sept.-21</c:v>
                </c:pt>
              </c:strCache>
            </c:strRef>
          </c:tx>
          <c:spPr>
            <a:solidFill>
              <a:srgbClr val="92D050"/>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H'!$U$5:$U$21</c:f>
              <c:numCache>
                <c:formatCode>_-* #\ ##0_-;\-* #\ ##0_-;_-* "-"??_-;_-@_-</c:formatCode>
                <c:ptCount val="17"/>
                <c:pt idx="0">
                  <c:v>0.16845873833020969</c:v>
                </c:pt>
                <c:pt idx="1">
                  <c:v>0.62912847653273918</c:v>
                </c:pt>
                <c:pt idx="2">
                  <c:v>5.8799999999999998E-4</c:v>
                </c:pt>
                <c:pt idx="3">
                  <c:v>0.44416863385202343</c:v>
                </c:pt>
                <c:pt idx="4">
                  <c:v>1.9982560763543702</c:v>
                </c:pt>
                <c:pt idx="5">
                  <c:v>1.8820609091581542</c:v>
                </c:pt>
                <c:pt idx="6">
                  <c:v>8.4537018388984655E-2</c:v>
                </c:pt>
                <c:pt idx="7">
                  <c:v>0.94112797732384046</c:v>
                </c:pt>
                <c:pt idx="8">
                  <c:v>2.1664838818990604</c:v>
                </c:pt>
                <c:pt idx="9">
                  <c:v>3.673589262014668</c:v>
                </c:pt>
                <c:pt idx="10">
                  <c:v>5.8082563462703529</c:v>
                </c:pt>
                <c:pt idx="11">
                  <c:v>0.63607800423601402</c:v>
                </c:pt>
                <c:pt idx="12">
                  <c:v>0.23891141446580325</c:v>
                </c:pt>
                <c:pt idx="13">
                  <c:v>0.2184141776874706</c:v>
                </c:pt>
                <c:pt idx="14">
                  <c:v>4.4857178996743912</c:v>
                </c:pt>
                <c:pt idx="15">
                  <c:v>0.64870636635957546</c:v>
                </c:pt>
                <c:pt idx="16">
                  <c:v>1.6339885357355164</c:v>
                </c:pt>
              </c:numCache>
            </c:numRef>
          </c:val>
          <c:extLst>
            <c:ext xmlns:c16="http://schemas.microsoft.com/office/drawing/2014/chart" uri="{C3380CC4-5D6E-409C-BE32-E72D297353CC}">
              <c16:uniqueId val="{00000000-4154-4FE8-BD74-53D1453928EC}"/>
            </c:ext>
          </c:extLst>
        </c:ser>
        <c:ser>
          <c:idx val="2"/>
          <c:order val="3"/>
          <c:tx>
            <c:strRef>
              <c:f>'Graphique  H'!$V$4</c:f>
              <c:strCache>
                <c:ptCount val="1"/>
                <c:pt idx="0">
                  <c:v>oct.-21</c:v>
                </c:pt>
              </c:strCache>
            </c:strRef>
          </c:tx>
          <c:spPr>
            <a:solidFill>
              <a:schemeClr val="accent6">
                <a:lumMod val="50000"/>
              </a:schemeClr>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H'!$V$5:$V$21</c:f>
              <c:numCache>
                <c:formatCode>_-* #\ ##0_-;\-* #\ ##0_-;_-* "-"??_-;_-@_-</c:formatCode>
                <c:ptCount val="17"/>
                <c:pt idx="0">
                  <c:v>0.11723512130414628</c:v>
                </c:pt>
                <c:pt idx="1">
                  <c:v>0.26171439404702712</c:v>
                </c:pt>
                <c:pt idx="2">
                  <c:v>0</c:v>
                </c:pt>
                <c:pt idx="3">
                  <c:v>0.52436153546408659</c:v>
                </c:pt>
                <c:pt idx="4">
                  <c:v>2.1476392047550341</c:v>
                </c:pt>
                <c:pt idx="5">
                  <c:v>1.7970023303890565</c:v>
                </c:pt>
                <c:pt idx="6">
                  <c:v>0.10303426207465892</c:v>
                </c:pt>
                <c:pt idx="7">
                  <c:v>0.28667518454783791</c:v>
                </c:pt>
                <c:pt idx="8">
                  <c:v>1.9416209716291704</c:v>
                </c:pt>
                <c:pt idx="9">
                  <c:v>2.7232846159849888</c:v>
                </c:pt>
                <c:pt idx="10">
                  <c:v>2.8488389483572214</c:v>
                </c:pt>
                <c:pt idx="11">
                  <c:v>0.24374096163139883</c:v>
                </c:pt>
                <c:pt idx="12">
                  <c:v>0.2190397113733229</c:v>
                </c:pt>
                <c:pt idx="13">
                  <c:v>0.1492784475804943</c:v>
                </c:pt>
                <c:pt idx="14">
                  <c:v>2.7682055085776942</c:v>
                </c:pt>
                <c:pt idx="15">
                  <c:v>0.38641893189859294</c:v>
                </c:pt>
                <c:pt idx="16">
                  <c:v>0.53636393605739807</c:v>
                </c:pt>
              </c:numCache>
            </c:numRef>
          </c:val>
          <c:extLst>
            <c:ext xmlns:c16="http://schemas.microsoft.com/office/drawing/2014/chart" uri="{C3380CC4-5D6E-409C-BE32-E72D297353CC}">
              <c16:uniqueId val="{00000001-4154-4FE8-BD74-53D1453928EC}"/>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2'!$A$7</c:f>
              <c:strCache>
                <c:ptCount val="1"/>
                <c:pt idx="0">
                  <c:v>Perte de débouchés</c:v>
                </c:pt>
              </c:strCache>
            </c:strRef>
          </c:tx>
          <c:spPr>
            <a:solidFill>
              <a:srgbClr val="002060"/>
            </a:solidFill>
            <a:ln>
              <a:noFill/>
            </a:ln>
            <a:effectLst/>
          </c:spPr>
          <c:cat>
            <c:numRef>
              <c:extLst>
                <c:ext xmlns:c15="http://schemas.microsoft.com/office/drawing/2012/chart" uri="{02D57815-91ED-43cb-92C2-25804820EDAC}">
                  <c15:fullRef>
                    <c15:sqref>'Graphique 2'!$B$4:$V$4</c15:sqref>
                  </c15:fullRef>
                </c:ext>
              </c:extLst>
              <c:f>'Graphique 2'!$C$4:$V$4</c:f>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'Graphique 2'!$B$7:$V$7</c15:sqref>
                  </c15:fullRef>
                </c:ext>
              </c:extLst>
              <c:f>'Graphique 2'!$C$7:$V$7</c:f>
              <c:numCache>
                <c:formatCode>0.0</c:formatCode>
                <c:ptCount val="20"/>
                <c:pt idx="0">
                  <c:v>38.546192298998754</c:v>
                </c:pt>
                <c:pt idx="1">
                  <c:v>36.707811092074934</c:v>
                </c:pt>
                <c:pt idx="2">
                  <c:v>33.624356435643563</c:v>
                </c:pt>
                <c:pt idx="3">
                  <c:v>28.422554347826082</c:v>
                </c:pt>
                <c:pt idx="4">
                  <c:v>25.381651376146799</c:v>
                </c:pt>
                <c:pt idx="5">
                  <c:v>24.394888178913732</c:v>
                </c:pt>
                <c:pt idx="6">
                  <c:v>21.034267912772588</c:v>
                </c:pt>
                <c:pt idx="7">
                  <c:v>21.455584415584411</c:v>
                </c:pt>
                <c:pt idx="8">
                  <c:v>20.3408695652174</c:v>
                </c:pt>
                <c:pt idx="9">
                  <c:v>19.143362831858404</c:v>
                </c:pt>
                <c:pt idx="10">
                  <c:v>19.043823529411767</c:v>
                </c:pt>
                <c:pt idx="11">
                  <c:v>17.547305389221556</c:v>
                </c:pt>
                <c:pt idx="12">
                  <c:v>15.700000000000001</c:v>
                </c:pt>
                <c:pt idx="13">
                  <c:v>14.199999999999998</c:v>
                </c:pt>
                <c:pt idx="14">
                  <c:v>12.344642857142855</c:v>
                </c:pt>
                <c:pt idx="15">
                  <c:v>12.864321608040205</c:v>
                </c:pt>
                <c:pt idx="16">
                  <c:v>9.9000000000000021</c:v>
                </c:pt>
                <c:pt idx="17">
                  <c:v>9.9</c:v>
                </c:pt>
                <c:pt idx="18">
                  <c:v>9.1999999999999993</c:v>
                </c:pt>
                <c:pt idx="19">
                  <c:v>9.1</c:v>
                </c:pt>
              </c:numCache>
            </c:numRef>
          </c:val>
          <c:extLst>
            <c:ext xmlns:c16="http://schemas.microsoft.com/office/drawing/2014/chart" uri="{C3380CC4-5D6E-409C-BE32-E72D297353CC}">
              <c16:uniqueId val="{00000002-3F77-48CC-8665-C42B9F2DEF1A}"/>
            </c:ext>
          </c:extLst>
        </c:ser>
        <c:ser>
          <c:idx val="3"/>
          <c:order val="2"/>
          <c:tx>
            <c:strRef>
              <c:f>'Graphique 2'!$A$8</c:f>
              <c:strCache>
                <c:ptCount val="1"/>
                <c:pt idx="0">
                  <c:v>Fermetures/restrictions administratives d’activité</c:v>
                </c:pt>
              </c:strCache>
            </c:strRef>
          </c:tx>
          <c:spPr>
            <a:solidFill>
              <a:schemeClr val="accent6">
                <a:lumMod val="75000"/>
              </a:schemeClr>
            </a:solidFill>
            <a:ln>
              <a:noFill/>
            </a:ln>
            <a:effectLst/>
          </c:spPr>
          <c:cat>
            <c:numRef>
              <c:extLst>
                <c:ext xmlns:c15="http://schemas.microsoft.com/office/drawing/2012/chart" uri="{02D57815-91ED-43cb-92C2-25804820EDAC}">
                  <c15:fullRef>
                    <c15:sqref>'Graphique 2'!$B$4:$V$4</c15:sqref>
                  </c15:fullRef>
                </c:ext>
              </c:extLst>
              <c:f>'Graphique 2'!$C$4:$V$4</c:f>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'Graphique 2'!$B$8:$V$8</c15:sqref>
                  </c15:fullRef>
                </c:ext>
              </c:extLst>
              <c:f>'Graphique 2'!$C$8:$V$8</c:f>
              <c:numCache>
                <c:formatCode>0.0</c:formatCode>
                <c:ptCount val="20"/>
                <c:pt idx="0">
                  <c:v>22.609782046182726</c:v>
                </c:pt>
                <c:pt idx="1">
                  <c:v>20.143283524063406</c:v>
                </c:pt>
                <c:pt idx="2">
                  <c:v>9.6504950495049506</c:v>
                </c:pt>
                <c:pt idx="3">
                  <c:v>4.2883152173913039</c:v>
                </c:pt>
                <c:pt idx="4">
                  <c:v>3.0146788990825697</c:v>
                </c:pt>
                <c:pt idx="5">
                  <c:v>2.8073482428115013</c:v>
                </c:pt>
                <c:pt idx="6">
                  <c:v>7.6760124610591918</c:v>
                </c:pt>
                <c:pt idx="7">
                  <c:v>15.139220779220777</c:v>
                </c:pt>
                <c:pt idx="8">
                  <c:v>11.366956521739136</c:v>
                </c:pt>
                <c:pt idx="9">
                  <c:v>11.964601769911503</c:v>
                </c:pt>
                <c:pt idx="10">
                  <c:v>11.865</c:v>
                </c:pt>
                <c:pt idx="11">
                  <c:v>12.462574850299401</c:v>
                </c:pt>
                <c:pt idx="12">
                  <c:v>14.600000000000003</c:v>
                </c:pt>
                <c:pt idx="13">
                  <c:v>11.200000000000001</c:v>
                </c:pt>
                <c:pt idx="14">
                  <c:v>6.6700892857142851</c:v>
                </c:pt>
                <c:pt idx="15">
                  <c:v>3.4170854271356803</c:v>
                </c:pt>
                <c:pt idx="16">
                  <c:v>3.8000000000000007</c:v>
                </c:pt>
                <c:pt idx="17">
                  <c:v>3</c:v>
                </c:pt>
                <c:pt idx="18">
                  <c:v>2.6</c:v>
                </c:pt>
                <c:pt idx="19">
                  <c:v>2.1</c:v>
                </c:pt>
              </c:numCache>
            </c:numRef>
          </c:val>
          <c:extLst>
            <c:ext xmlns:c16="http://schemas.microsoft.com/office/drawing/2014/chart" uri="{C3380CC4-5D6E-409C-BE32-E72D297353CC}">
              <c16:uniqueId val="{00000003-3F77-48CC-8665-C42B9F2DEF1A}"/>
            </c:ext>
          </c:extLst>
        </c:ser>
        <c:ser>
          <c:idx val="4"/>
          <c:order val="3"/>
          <c:tx>
            <c:strRef>
              <c:f>'Graphique 2'!$A$9</c:f>
              <c:strCache>
                <c:ptCount val="1"/>
                <c:pt idx="0">
                  <c:v>Difficultés d'approvisionnement </c:v>
                </c:pt>
              </c:strCache>
            </c:strRef>
          </c:tx>
          <c:spPr>
            <a:solidFill>
              <a:srgbClr val="92D050"/>
            </a:solidFill>
            <a:ln>
              <a:noFill/>
            </a:ln>
            <a:effectLst/>
          </c:spPr>
          <c:cat>
            <c:numRef>
              <c:extLst>
                <c:ext xmlns:c15="http://schemas.microsoft.com/office/drawing/2012/chart" uri="{02D57815-91ED-43cb-92C2-25804820EDAC}">
                  <c15:fullRef>
                    <c15:sqref>'Graphique 2'!$B$4:$V$4</c15:sqref>
                  </c15:fullRef>
                </c:ext>
              </c:extLst>
              <c:f>'Graphique 2'!$C$4:$V$4</c:f>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'Graphique 2'!$B$9:$V$9</c15:sqref>
                  </c15:fullRef>
                </c:ext>
              </c:extLst>
              <c:f>'Graphique 2'!$C$9:$V$9</c:f>
              <c:numCache>
                <c:formatCode>0.0</c:formatCode>
                <c:ptCount val="20"/>
                <c:pt idx="0">
                  <c:v>7.1713846137672084</c:v>
                </c:pt>
                <c:pt idx="1">
                  <c:v>5.2147586788184448</c:v>
                </c:pt>
                <c:pt idx="2">
                  <c:v>3.4538613861386143</c:v>
                </c:pt>
                <c:pt idx="3">
                  <c:v>1.5956521739130436</c:v>
                </c:pt>
                <c:pt idx="4">
                  <c:v>1.3614678899082573</c:v>
                </c:pt>
                <c:pt idx="5">
                  <c:v>1.0648562300319484</c:v>
                </c:pt>
                <c:pt idx="6">
                  <c:v>0.89719626168224309</c:v>
                </c:pt>
                <c:pt idx="7">
                  <c:v>0.80207792207792195</c:v>
                </c:pt>
                <c:pt idx="8">
                  <c:v>0.89739130434782632</c:v>
                </c:pt>
                <c:pt idx="9">
                  <c:v>0.89734513274336269</c:v>
                </c:pt>
                <c:pt idx="10">
                  <c:v>1.1964705882352944</c:v>
                </c:pt>
                <c:pt idx="11">
                  <c:v>1.2961077844311377</c:v>
                </c:pt>
                <c:pt idx="12">
                  <c:v>1.4000000000000004</c:v>
                </c:pt>
                <c:pt idx="13">
                  <c:v>1.4999999999999998</c:v>
                </c:pt>
                <c:pt idx="14">
                  <c:v>1.4933035714285712</c:v>
                </c:pt>
                <c:pt idx="15">
                  <c:v>1.6080402010050256</c:v>
                </c:pt>
                <c:pt idx="16">
                  <c:v>1.8000000000000003</c:v>
                </c:pt>
                <c:pt idx="17">
                  <c:v>2.5</c:v>
                </c:pt>
                <c:pt idx="18">
                  <c:v>2.8</c:v>
                </c:pt>
                <c:pt idx="19">
                  <c:v>2.9</c:v>
                </c:pt>
              </c:numCache>
            </c:numRef>
          </c:val>
          <c:extLst>
            <c:ext xmlns:c16="http://schemas.microsoft.com/office/drawing/2014/chart" uri="{C3380CC4-5D6E-409C-BE32-E72D297353CC}">
              <c16:uniqueId val="{00000004-3F77-48CC-8665-C42B9F2DEF1A}"/>
            </c:ext>
          </c:extLst>
        </c:ser>
        <c:ser>
          <c:idx val="5"/>
          <c:order val="4"/>
          <c:tx>
            <c:strRef>
              <c:f>'Graphique 2'!$A$10</c:f>
              <c:strCache>
                <c:ptCount val="1"/>
                <c:pt idx="0">
                  <c:v>Manque de personnel pouvant travailler</c:v>
                </c:pt>
              </c:strCache>
            </c:strRef>
          </c:tx>
          <c:spPr>
            <a:solidFill>
              <a:srgbClr val="00B050"/>
            </a:solidFill>
            <a:ln>
              <a:noFill/>
            </a:ln>
            <a:effectLst/>
          </c:spPr>
          <c:cat>
            <c:numRef>
              <c:extLst>
                <c:ext xmlns:c15="http://schemas.microsoft.com/office/drawing/2012/chart" uri="{02D57815-91ED-43cb-92C2-25804820EDAC}">
                  <c15:fullRef>
                    <c15:sqref>'Graphique 2'!$B$4:$V$4</c15:sqref>
                  </c15:fullRef>
                </c:ext>
              </c:extLst>
              <c:f>'Graphique 2'!$C$4:$V$4</c:f>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'Graphique 2'!$B$10:$V$10</c15:sqref>
                  </c15:fullRef>
                </c:ext>
              </c:extLst>
              <c:f>'Graphique 2'!$C$10:$V$10</c:f>
              <c:numCache>
                <c:formatCode>0.0</c:formatCode>
                <c:ptCount val="20"/>
                <c:pt idx="0">
                  <c:v>11.255089741051314</c:v>
                </c:pt>
                <c:pt idx="1">
                  <c:v>8.8957648050432301</c:v>
                </c:pt>
                <c:pt idx="2">
                  <c:v>4.5712871287128714</c:v>
                </c:pt>
                <c:pt idx="3">
                  <c:v>2.3934782608695651</c:v>
                </c:pt>
                <c:pt idx="4">
                  <c:v>2.0422018348623863</c:v>
                </c:pt>
                <c:pt idx="5">
                  <c:v>2.0329073482428113</c:v>
                </c:pt>
                <c:pt idx="6">
                  <c:v>2.3925233644859816</c:v>
                </c:pt>
                <c:pt idx="7">
                  <c:v>1.203116883116883</c:v>
                </c:pt>
                <c:pt idx="8">
                  <c:v>1.7947826086956526</c:v>
                </c:pt>
                <c:pt idx="9">
                  <c:v>1.7946902654867254</c:v>
                </c:pt>
                <c:pt idx="10">
                  <c:v>1.7947058823529414</c:v>
                </c:pt>
                <c:pt idx="11">
                  <c:v>1.994011976047904</c:v>
                </c:pt>
                <c:pt idx="12">
                  <c:v>2.3000000000000003</c:v>
                </c:pt>
                <c:pt idx="13">
                  <c:v>1.7</c:v>
                </c:pt>
                <c:pt idx="14">
                  <c:v>1.7919642857142852</c:v>
                </c:pt>
                <c:pt idx="15">
                  <c:v>2.1105527638190962</c:v>
                </c:pt>
                <c:pt idx="16">
                  <c:v>2.7000000000000006</c:v>
                </c:pt>
                <c:pt idx="17">
                  <c:v>1.9</c:v>
                </c:pt>
                <c:pt idx="18">
                  <c:v>2.7</c:v>
                </c:pt>
                <c:pt idx="19">
                  <c:v>3</c:v>
                </c:pt>
              </c:numCache>
            </c:numRef>
          </c:val>
          <c:extLst>
            <c:ext xmlns:c16="http://schemas.microsoft.com/office/drawing/2014/chart" uri="{C3380CC4-5D6E-409C-BE32-E72D297353CC}">
              <c16:uniqueId val="{00000005-3F77-48CC-8665-C42B9F2DEF1A}"/>
            </c:ext>
          </c:extLst>
        </c:ser>
        <c:ser>
          <c:idx val="0"/>
          <c:order val="5"/>
          <c:tx>
            <c:strRef>
              <c:f>'Graphique 2'!$A$5</c:f>
              <c:strCache>
                <c:ptCount val="1"/>
                <c:pt idx="0">
                  <c:v>Pas de baisse de l'activité</c:v>
                </c:pt>
              </c:strCache>
            </c:strRef>
          </c:tx>
          <c:spPr>
            <a:solidFill>
              <a:schemeClr val="bg1">
                <a:lumMod val="85000"/>
              </a:schemeClr>
            </a:solidFill>
            <a:ln w="25400">
              <a:noFill/>
            </a:ln>
            <a:effectLst/>
          </c:spPr>
          <c:cat>
            <c:numRef>
              <c:extLst>
                <c:ext xmlns:c15="http://schemas.microsoft.com/office/drawing/2012/chart" uri="{02D57815-91ED-43cb-92C2-25804820EDAC}">
                  <c15:fullRef>
                    <c15:sqref>'Graphique 2'!$B$4:$V$4</c15:sqref>
                  </c15:fullRef>
                </c:ext>
              </c:extLst>
              <c:f>'Graphique 2'!$C$4:$V$4</c:f>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xmlns:c15="http://schemas.microsoft.com/office/drawing/2012/chart" uri="{02D57815-91ED-43cb-92C2-25804820EDAC}">
                  <c15:fullRef>
                    <c15:sqref>'Graphique 2'!$B$5:$V$5</c15:sqref>
                  </c15:fullRef>
                </c:ext>
              </c:extLst>
              <c:f>'Graphique 2'!$C$5:$V$5</c:f>
              <c:numCache>
                <c:formatCode>0.0</c:formatCode>
                <c:ptCount val="20"/>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71.400000000000006</c:v>
                </c:pt>
                <c:pt idx="14">
                  <c:v>77.7</c:v>
                </c:pt>
                <c:pt idx="15">
                  <c:v>79.999999999999986</c:v>
                </c:pt>
                <c:pt idx="16">
                  <c:v>81.8</c:v>
                </c:pt>
                <c:pt idx="17">
                  <c:v>82.7</c:v>
                </c:pt>
                <c:pt idx="18">
                  <c:v>82.7</c:v>
                </c:pt>
                <c:pt idx="19">
                  <c:v>83</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2'!$A$6</c15:sqref>
                        </c15:formulaRef>
                      </c:ext>
                    </c:extLst>
                    <c:strCache>
                      <c:ptCount val="1"/>
                      <c:pt idx="0">
                        <c:v>Perte de débouchés, fermetures administratives ou difficultés d'approvisionnement</c:v>
                      </c:pt>
                    </c:strCache>
                  </c:strRef>
                </c:tx>
                <c:spPr>
                  <a:solidFill>
                    <a:srgbClr val="C00000"/>
                  </a:solidFill>
                  <a:ln>
                    <a:noFill/>
                  </a:ln>
                  <a:effectLst/>
                </c:spPr>
                <c:cat>
                  <c:numRef>
                    <c:extLst>
                      <c:ext uri="{02D57815-91ED-43cb-92C2-25804820EDAC}">
                        <c15:fullRef>
                          <c15:sqref>'Graphique 2'!$B$4:$V$4</c15:sqref>
                        </c15:fullRef>
                        <c15:formulaRef>
                          <c15:sqref>'Graphique 2'!$C$4:$V$4</c15:sqref>
                        </c15:formulaRef>
                      </c:ext>
                    </c:extLst>
                    <c:numCache>
                      <c:formatCode>mmm\-yy</c:formatCode>
                      <c:ptCount val="2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numCache>
                  </c:numRef>
                </c:cat>
                <c:val>
                  <c:numRef>
                    <c:extLst>
                      <c:ext uri="{02D57815-91ED-43cb-92C2-25804820EDAC}">
                        <c15:fullRef>
                          <c15:sqref>'Graphique 2'!$B$6:$V$6</c15:sqref>
                        </c15:fullRef>
                        <c15:formulaRef>
                          <c15:sqref>'Graphique 2'!$C$6:$V$6</c15:sqref>
                        </c15:formulaRef>
                      </c:ext>
                    </c:extLst>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3F77-48CC-8665-C42B9F2DEF1A}"/>
                  </c:ext>
                </c:extLst>
              </c15:ser>
            </c15:filteredAreaSeries>
          </c:ext>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3'!$A$15</c:f>
              <c:strCache>
                <c:ptCount val="1"/>
                <c:pt idx="0">
                  <c:v>Travail sur site ou sur chantiers</c:v>
                </c:pt>
              </c:strCache>
            </c:strRef>
          </c:tx>
          <c:spPr>
            <a:solidFill>
              <a:schemeClr val="tx2">
                <a:lumMod val="20000"/>
                <a:lumOff val="80000"/>
              </a:schemeClr>
            </a:solidFill>
            <a:ln w="25400">
              <a:noFill/>
            </a:ln>
            <a:effectLst/>
          </c:spPr>
          <c:cat>
            <c:numRef>
              <c:f>'Graphique 3'!$B$4:$V$4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3'!$B$15:$V$15</c:f>
              <c:numCache>
                <c:formatCode>0.0</c:formatCode>
                <c:ptCount val="21"/>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73.655913978494624</c:v>
                </c:pt>
                <c:pt idx="18">
                  <c:v>75.297941495124604</c:v>
                </c:pt>
                <c:pt idx="19">
                  <c:v>75.690607734806633</c:v>
                </c:pt>
                <c:pt idx="20">
                  <c:v>75.374732334047124</c:v>
                </c:pt>
              </c:numCache>
            </c:numRef>
          </c:val>
          <c:extLst>
            <c:ext xmlns:c16="http://schemas.microsoft.com/office/drawing/2014/chart" uri="{C3380CC4-5D6E-409C-BE32-E72D297353CC}">
              <c16:uniqueId val="{00000000-C76D-4045-B229-FFEE80402ECF}"/>
            </c:ext>
          </c:extLst>
        </c:ser>
        <c:ser>
          <c:idx val="2"/>
          <c:order val="1"/>
          <c:tx>
            <c:strRef>
              <c:f>'Graphique 3'!$A$16</c:f>
              <c:strCache>
                <c:ptCount val="1"/>
                <c:pt idx="0">
                  <c:v>Télétravail ou travail à distance</c:v>
                </c:pt>
              </c:strCache>
            </c:strRef>
          </c:tx>
          <c:spPr>
            <a:solidFill>
              <a:srgbClr val="00B050"/>
            </a:solidFill>
            <a:ln w="25400">
              <a:noFill/>
            </a:ln>
            <a:effectLst/>
          </c:spPr>
          <c:cat>
            <c:numRef>
              <c:f>'Graphique 3'!$B$4:$V$4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3'!$B$16:$V$16</c:f>
              <c:numCache>
                <c:formatCode>0.0</c:formatCode>
                <c:ptCount val="21"/>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16.93548387096774</c:v>
                </c:pt>
                <c:pt idx="18">
                  <c:v>15.492957746478876</c:v>
                </c:pt>
                <c:pt idx="19">
                  <c:v>15.248618784530386</c:v>
                </c:pt>
                <c:pt idx="20">
                  <c:v>15.417558886509637</c:v>
                </c:pt>
              </c:numCache>
            </c:numRef>
          </c:val>
          <c:extLst>
            <c:ext xmlns:c16="http://schemas.microsoft.com/office/drawing/2014/chart" uri="{C3380CC4-5D6E-409C-BE32-E72D297353CC}">
              <c16:uniqueId val="{00000001-C76D-4045-B229-FFEE80402ECF}"/>
            </c:ext>
          </c:extLst>
        </c:ser>
        <c:ser>
          <c:idx val="3"/>
          <c:order val="2"/>
          <c:tx>
            <c:strRef>
              <c:f>'Graphique 3'!$A$17</c:f>
              <c:strCache>
                <c:ptCount val="1"/>
                <c:pt idx="0">
                  <c:v>Chômage partiel complet</c:v>
                </c:pt>
              </c:strCache>
            </c:strRef>
          </c:tx>
          <c:spPr>
            <a:solidFill>
              <a:srgbClr val="F5F14D"/>
            </a:solidFill>
            <a:ln w="25400">
              <a:noFill/>
            </a:ln>
            <a:effectLst/>
          </c:spPr>
          <c:cat>
            <c:numRef>
              <c:f>'Graphique 3'!$B$4:$V$4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3'!$B$17:$V$17</c:f>
              <c:numCache>
                <c:formatCode>0.0</c:formatCode>
                <c:ptCount val="21"/>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1.4784946236559138</c:v>
                </c:pt>
                <c:pt idx="18">
                  <c:v>1.1917659804983749</c:v>
                </c:pt>
                <c:pt idx="19">
                  <c:v>0.99447513812154675</c:v>
                </c:pt>
                <c:pt idx="20">
                  <c:v>0.96359743040685231</c:v>
                </c:pt>
              </c:numCache>
            </c:numRef>
          </c:val>
          <c:extLst>
            <c:ext xmlns:c16="http://schemas.microsoft.com/office/drawing/2014/chart" uri="{C3380CC4-5D6E-409C-BE32-E72D297353CC}">
              <c16:uniqueId val="{00000002-C76D-4045-B229-FFEE80402ECF}"/>
            </c:ext>
          </c:extLst>
        </c:ser>
        <c:ser>
          <c:idx val="4"/>
          <c:order val="3"/>
          <c:tx>
            <c:strRef>
              <c:f>'Graphique 3'!$A$18</c:f>
              <c:strCache>
                <c:ptCount val="1"/>
                <c:pt idx="0">
                  <c:v>Arrêt maladie</c:v>
                </c:pt>
              </c:strCache>
            </c:strRef>
          </c:tx>
          <c:spPr>
            <a:solidFill>
              <a:schemeClr val="tx1"/>
            </a:solidFill>
            <a:ln w="25400">
              <a:noFill/>
            </a:ln>
            <a:effectLst/>
          </c:spPr>
          <c:cat>
            <c:numRef>
              <c:f>'Graphique 3'!$B$4:$V$4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3'!$B$18:$V$18</c:f>
              <c:numCache>
                <c:formatCode>0.0</c:formatCode>
                <c:ptCount val="21"/>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7.661290322580645</c:v>
                </c:pt>
                <c:pt idx="18">
                  <c:v>7.9089924160346712</c:v>
                </c:pt>
                <c:pt idx="19">
                  <c:v>7.955801104972374</c:v>
                </c:pt>
                <c:pt idx="20">
                  <c:v>8.1370449678800885</c:v>
                </c:pt>
              </c:numCache>
            </c:numRef>
          </c:val>
          <c:extLst>
            <c:ext xmlns:c16="http://schemas.microsoft.com/office/drawing/2014/chart" uri="{C3380CC4-5D6E-409C-BE32-E72D297353CC}">
              <c16:uniqueId val="{00000003-C76D-4045-B229-FFEE80402ECF}"/>
            </c:ext>
          </c:extLst>
        </c:ser>
        <c:ser>
          <c:idx val="5"/>
          <c:order val="4"/>
          <c:tx>
            <c:strRef>
              <c:f>'Graphique 3'!$A$19</c:f>
              <c:strCache>
                <c:ptCount val="1"/>
                <c:pt idx="0">
                  <c:v>Exercice du droit de retrait</c:v>
                </c:pt>
              </c:strCache>
            </c:strRef>
          </c:tx>
          <c:spPr>
            <a:solidFill>
              <a:schemeClr val="accent2"/>
            </a:solidFill>
            <a:ln w="25400">
              <a:noFill/>
            </a:ln>
            <a:effectLst/>
          </c:spPr>
          <c:cat>
            <c:numRef>
              <c:f>'Graphique 3'!$B$4:$V$4</c:f>
              <c:numCache>
                <c:formatCode>mmm\-yy</c:formatCode>
                <c:ptCount val="2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numCache>
            </c:numRef>
          </c:cat>
          <c:val>
            <c:numRef>
              <c:f>'Graphique 3'!$B$19:$V$19</c:f>
              <c:numCache>
                <c:formatCode>0.0</c:formatCode>
                <c:ptCount val="21"/>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0.26881720430107525</c:v>
                </c:pt>
                <c:pt idx="18">
                  <c:v>0.10834236186348864</c:v>
                </c:pt>
                <c:pt idx="19">
                  <c:v>0.11049723756906077</c:v>
                </c:pt>
                <c:pt idx="20">
                  <c:v>0.10706638115631695</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59382193643279"/>
          <c:h val="0.63853708107923468"/>
        </c:manualLayout>
      </c:layout>
      <c:areaChart>
        <c:grouping val="stacked"/>
        <c:varyColors val="0"/>
        <c:ser>
          <c:idx val="1"/>
          <c:order val="0"/>
          <c:tx>
            <c:strRef>
              <c:f>'Graphique 4'!$A$5</c:f>
              <c:strCache>
                <c:ptCount val="1"/>
                <c:pt idx="0">
                  <c:v>N'a pas été affectée, est déjà revenue ou reviendra très vite à la normale</c:v>
                </c:pt>
              </c:strCache>
            </c:strRef>
          </c:tx>
          <c:spPr>
            <a:solidFill>
              <a:srgbClr val="00B050"/>
            </a:solidFill>
            <a:ln>
              <a:noFill/>
            </a:ln>
            <a:effectLst/>
          </c:spPr>
          <c:cat>
            <c:numRef>
              <c:f>'Graphique 4'!$B$4:$U$4</c:f>
              <c:numCache>
                <c:formatCode>mmm\-yy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'Graphique 4'!$B$5:$U$5</c:f>
              <c:numCache>
                <c:formatCode>0.0</c:formatCode>
                <c:ptCount val="20"/>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31.900000000000002</c:v>
                </c:pt>
                <c:pt idx="14">
                  <c:v>34.799999999999997</c:v>
                </c:pt>
                <c:pt idx="15">
                  <c:v>35.799999999999997</c:v>
                </c:pt>
                <c:pt idx="16">
                  <c:v>37.299999999999997</c:v>
                </c:pt>
                <c:pt idx="17">
                  <c:v>38.800000000000004</c:v>
                </c:pt>
                <c:pt idx="18">
                  <c:v>40.1</c:v>
                </c:pt>
                <c:pt idx="19">
                  <c:v>41</c:v>
                </c:pt>
              </c:numCache>
            </c:numRef>
          </c:val>
          <c:extLst>
            <c:ext xmlns:c16="http://schemas.microsoft.com/office/drawing/2014/chart" uri="{C3380CC4-5D6E-409C-BE32-E72D297353CC}">
              <c16:uniqueId val="{00000000-5032-44B6-8E64-1533B5A88DE9}"/>
            </c:ext>
          </c:extLst>
        </c:ser>
        <c:ser>
          <c:idx val="2"/>
          <c:order val="1"/>
          <c:tx>
            <c:strRef>
              <c:f>'Graphique 4'!$A$6</c:f>
              <c:strCache>
                <c:ptCount val="1"/>
                <c:pt idx="0">
                  <c:v>Reviendra à la normale d'ici un à trois mois</c:v>
                </c:pt>
              </c:strCache>
            </c:strRef>
          </c:tx>
          <c:spPr>
            <a:solidFill>
              <a:srgbClr val="92D050"/>
            </a:solidFill>
            <a:ln w="25400">
              <a:noFill/>
            </a:ln>
            <a:effectLst/>
          </c:spPr>
          <c:cat>
            <c:numRef>
              <c:f>'Graphique 4'!$B$4:$U$4</c:f>
              <c:numCache>
                <c:formatCode>mmm\-yy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'Graphique 4'!$B$6:$U$6</c:f>
              <c:numCache>
                <c:formatCode>0.0</c:formatCode>
                <c:ptCount val="20"/>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9.1999999999999993</c:v>
                </c:pt>
                <c:pt idx="14">
                  <c:v>9</c:v>
                </c:pt>
                <c:pt idx="15">
                  <c:v>5.8999999999999995</c:v>
                </c:pt>
                <c:pt idx="16">
                  <c:v>5.7</c:v>
                </c:pt>
                <c:pt idx="17">
                  <c:v>5.8999999999999995</c:v>
                </c:pt>
                <c:pt idx="18">
                  <c:v>5.8999999999999995</c:v>
                </c:pt>
                <c:pt idx="19">
                  <c:v>4.5999999999999996</c:v>
                </c:pt>
              </c:numCache>
            </c:numRef>
          </c:val>
          <c:extLst>
            <c:ext xmlns:c16="http://schemas.microsoft.com/office/drawing/2014/chart" uri="{C3380CC4-5D6E-409C-BE32-E72D297353CC}">
              <c16:uniqueId val="{00000001-5032-44B6-8E64-1533B5A88DE9}"/>
            </c:ext>
          </c:extLst>
        </c:ser>
        <c:ser>
          <c:idx val="3"/>
          <c:order val="2"/>
          <c:tx>
            <c:strRef>
              <c:f>'Graphique 4'!$A$7</c:f>
              <c:strCache>
                <c:ptCount val="1"/>
                <c:pt idx="0">
                  <c:v>Reviendra à la normale d'ici trois mois à un an</c:v>
                </c:pt>
              </c:strCache>
            </c:strRef>
          </c:tx>
          <c:spPr>
            <a:solidFill>
              <a:srgbClr val="FFC000"/>
            </a:solidFill>
            <a:ln>
              <a:noFill/>
            </a:ln>
            <a:effectLst/>
          </c:spPr>
          <c:cat>
            <c:numRef>
              <c:f>'Graphique 4'!$B$4:$U$4</c:f>
              <c:numCache>
                <c:formatCode>mmm\-yy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'Graphique 4'!$B$7:$U$7</c:f>
              <c:numCache>
                <c:formatCode>0.0</c:formatCode>
                <c:ptCount val="20"/>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c:v>
                </c:pt>
                <c:pt idx="14">
                  <c:v>14.600000000000001</c:v>
                </c:pt>
                <c:pt idx="15">
                  <c:v>14.8</c:v>
                </c:pt>
                <c:pt idx="16">
                  <c:v>14.799999999999999</c:v>
                </c:pt>
                <c:pt idx="17">
                  <c:v>12.700000000000001</c:v>
                </c:pt>
                <c:pt idx="18">
                  <c:v>11.5</c:v>
                </c:pt>
                <c:pt idx="19">
                  <c:v>10.7</c:v>
                </c:pt>
              </c:numCache>
            </c:numRef>
          </c:val>
          <c:extLst>
            <c:ext xmlns:c16="http://schemas.microsoft.com/office/drawing/2014/chart" uri="{C3380CC4-5D6E-409C-BE32-E72D297353CC}">
              <c16:uniqueId val="{00000002-5032-44B6-8E64-1533B5A88DE9}"/>
            </c:ext>
          </c:extLst>
        </c:ser>
        <c:ser>
          <c:idx val="4"/>
          <c:order val="3"/>
          <c:tx>
            <c:strRef>
              <c:f>'Graphique 4'!$A$8</c:f>
              <c:strCache>
                <c:ptCount val="1"/>
                <c:pt idx="0">
                  <c:v>A été affectée de manière durable et mettra plus d’un an à revenir à la normale</c:v>
                </c:pt>
              </c:strCache>
            </c:strRef>
          </c:tx>
          <c:spPr>
            <a:solidFill>
              <a:srgbClr val="C00000"/>
            </a:solidFill>
            <a:ln>
              <a:noFill/>
            </a:ln>
            <a:effectLst/>
          </c:spPr>
          <c:cat>
            <c:numRef>
              <c:f>'Graphique 4'!$B$4:$U$4</c:f>
              <c:numCache>
                <c:formatCode>mmm\-yy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'Graphique 4'!$B$8:$U$8</c:f>
              <c:numCache>
                <c:formatCode>0.0</c:formatCode>
                <c:ptCount val="20"/>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pt idx="14">
                  <c:v>10</c:v>
                </c:pt>
                <c:pt idx="15">
                  <c:v>10.199999999999999</c:v>
                </c:pt>
                <c:pt idx="16">
                  <c:v>9.4</c:v>
                </c:pt>
                <c:pt idx="17">
                  <c:v>9.9</c:v>
                </c:pt>
                <c:pt idx="18">
                  <c:v>9.8000000000000007</c:v>
                </c:pt>
                <c:pt idx="19">
                  <c:v>10.299999999999999</c:v>
                </c:pt>
              </c:numCache>
            </c:numRef>
          </c:val>
          <c:extLst>
            <c:ext xmlns:c16="http://schemas.microsoft.com/office/drawing/2014/chart" uri="{C3380CC4-5D6E-409C-BE32-E72D297353CC}">
              <c16:uniqueId val="{00000003-5032-44B6-8E64-1533B5A88DE9}"/>
            </c:ext>
          </c:extLst>
        </c:ser>
        <c:ser>
          <c:idx val="5"/>
          <c:order val="4"/>
          <c:tx>
            <c:strRef>
              <c:f>'Graphique 4'!$A$9</c:f>
              <c:strCache>
                <c:ptCount val="1"/>
                <c:pt idx="0">
                  <c:v>Ne sais pas </c:v>
                </c:pt>
              </c:strCache>
            </c:strRef>
          </c:tx>
          <c:spPr>
            <a:solidFill>
              <a:schemeClr val="bg1">
                <a:lumMod val="85000"/>
              </a:schemeClr>
            </a:solidFill>
            <a:ln>
              <a:noFill/>
            </a:ln>
            <a:effectLst/>
          </c:spPr>
          <c:cat>
            <c:numRef>
              <c:f>'Graphique 4'!$B$4:$U$4</c:f>
              <c:numCache>
                <c:formatCode>mmm\-yy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'Graphique 4'!$B$9:$U$9</c:f>
              <c:numCache>
                <c:formatCode>0.0</c:formatCode>
                <c:ptCount val="20"/>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pt idx="14">
                  <c:v>31.6</c:v>
                </c:pt>
                <c:pt idx="15">
                  <c:v>33.300000000000004</c:v>
                </c:pt>
                <c:pt idx="16">
                  <c:v>32.700000000000003</c:v>
                </c:pt>
                <c:pt idx="17">
                  <c:v>32.700000000000003</c:v>
                </c:pt>
                <c:pt idx="18">
                  <c:v>32.700000000000003</c:v>
                </c:pt>
                <c:pt idx="19">
                  <c:v>33.4</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5'!$B$4</c:f>
              <c:strCache>
                <c:ptCount val="1"/>
                <c:pt idx="0">
                  <c:v>Nombre de salariés placés en activité partielle</c:v>
                </c:pt>
              </c:strCache>
            </c:strRef>
          </c:tx>
          <c:spPr>
            <a:solidFill>
              <a:schemeClr val="accent1"/>
            </a:solidFill>
            <a:ln>
              <a:noFill/>
            </a:ln>
            <a:effectLst/>
          </c:spPr>
          <c:invertIfNegative val="0"/>
          <c:cat>
            <c:strRef>
              <c:f>'Graphique 5'!$A$5:$A$25</c:f>
              <c:strCache>
                <c:ptCount val="21"/>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strCache>
            </c:strRef>
          </c:cat>
          <c:val>
            <c:numRef>
              <c:f>'Graphique 5'!$B$5:$B$25</c:f>
              <c:numCache>
                <c:formatCode>0.0</c:formatCode>
                <c:ptCount val="21"/>
                <c:pt idx="0">
                  <c:v>6.6979400000000009</c:v>
                </c:pt>
                <c:pt idx="1">
                  <c:v>8.3750050000000016</c:v>
                </c:pt>
                <c:pt idx="2">
                  <c:v>6.8785049999999988</c:v>
                </c:pt>
                <c:pt idx="3">
                  <c:v>3.0995550000000005</c:v>
                </c:pt>
                <c:pt idx="4">
                  <c:v>1.78254</c:v>
                </c:pt>
                <c:pt idx="5">
                  <c:v>1.0614300000000001</c:v>
                </c:pt>
                <c:pt idx="6">
                  <c:v>1.16673</c:v>
                </c:pt>
                <c:pt idx="7">
                  <c:v>1.6046749999999999</c:v>
                </c:pt>
                <c:pt idx="8">
                  <c:v>2.9080500000000002</c:v>
                </c:pt>
                <c:pt idx="9">
                  <c:v>2.1911276758138514</c:v>
                </c:pt>
                <c:pt idx="10">
                  <c:v>2.0189741952724578</c:v>
                </c:pt>
                <c:pt idx="11">
                  <c:v>2.1107278760271559</c:v>
                </c:pt>
                <c:pt idx="12">
                  <c:v>2.2333118331839668</c:v>
                </c:pt>
                <c:pt idx="13">
                  <c:v>2.7313853771119709</c:v>
                </c:pt>
                <c:pt idx="14">
                  <c:v>2.2003898475649657</c:v>
                </c:pt>
                <c:pt idx="15">
                  <c:v>1.3146100478369529</c:v>
                </c:pt>
                <c:pt idx="16">
                  <c:v>0.59628644783512774</c:v>
                </c:pt>
                <c:pt idx="17">
                  <c:v>0.51213805290085435</c:v>
                </c:pt>
                <c:pt idx="18">
                  <c:v>0.51339213415659435</c:v>
                </c:pt>
                <c:pt idx="19">
                  <c:v>0.40150099652724608</c:v>
                </c:pt>
                <c:pt idx="20">
                  <c:v>0.37850678127551951</c:v>
                </c:pt>
              </c:numCache>
            </c:numRef>
          </c:val>
          <c:extLst>
            <c:ext xmlns:c16="http://schemas.microsoft.com/office/drawing/2014/chart" uri="{C3380CC4-5D6E-409C-BE32-E72D297353CC}">
              <c16:uniqueId val="{00000000-EABA-40EB-B0C5-93C084449156}"/>
            </c:ext>
          </c:extLst>
        </c:ser>
        <c:ser>
          <c:idx val="1"/>
          <c:order val="1"/>
          <c:tx>
            <c:strRef>
              <c:f>'Graphique 5'!$C$4</c:f>
              <c:strCache>
                <c:ptCount val="1"/>
                <c:pt idx="0">
                  <c:v>Nombre d'ETP placés en activité partielle</c:v>
                </c:pt>
              </c:strCache>
            </c:strRef>
          </c:tx>
          <c:spPr>
            <a:solidFill>
              <a:srgbClr val="FFC000"/>
            </a:solidFill>
            <a:ln>
              <a:noFill/>
            </a:ln>
            <a:effectLst/>
          </c:spPr>
          <c:invertIfNegative val="0"/>
          <c:cat>
            <c:strRef>
              <c:f>'Graphique 5'!$A$5:$A$25</c:f>
              <c:strCache>
                <c:ptCount val="21"/>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strCache>
            </c:strRef>
          </c:cat>
          <c:val>
            <c:numRef>
              <c:f>'Graphique 5'!$C$5:$C$25</c:f>
              <c:numCache>
                <c:formatCode>0.0</c:formatCode>
                <c:ptCount val="21"/>
                <c:pt idx="0">
                  <c:v>2.2388450000000004</c:v>
                </c:pt>
                <c:pt idx="1">
                  <c:v>4.6352799999999998</c:v>
                </c:pt>
                <c:pt idx="2">
                  <c:v>3.029595</c:v>
                </c:pt>
                <c:pt idx="3">
                  <c:v>1.3515800000000002</c:v>
                </c:pt>
                <c:pt idx="4">
                  <c:v>0.6144750000000001</c:v>
                </c:pt>
                <c:pt idx="5">
                  <c:v>0.41632500000000006</c:v>
                </c:pt>
                <c:pt idx="6">
                  <c:v>0.38561999999999996</c:v>
                </c:pt>
                <c:pt idx="7">
                  <c:v>0.51342500000000002</c:v>
                </c:pt>
                <c:pt idx="8">
                  <c:v>1.5686949999999997</c:v>
                </c:pt>
                <c:pt idx="9">
                  <c:v>0.96467067382985716</c:v>
                </c:pt>
                <c:pt idx="10">
                  <c:v>1.0373490640655796</c:v>
                </c:pt>
                <c:pt idx="11">
                  <c:v>1.089035574123302</c:v>
                </c:pt>
                <c:pt idx="12">
                  <c:v>1.0041062642175436</c:v>
                </c:pt>
                <c:pt idx="13">
                  <c:v>1.3731443661118898</c:v>
                </c:pt>
                <c:pt idx="14">
                  <c:v>0.8956192824264807</c:v>
                </c:pt>
                <c:pt idx="15">
                  <c:v>0.41347892170635014</c:v>
                </c:pt>
                <c:pt idx="16">
                  <c:v>0.2107031180836528</c:v>
                </c:pt>
                <c:pt idx="17">
                  <c:v>0.1796333549200331</c:v>
                </c:pt>
                <c:pt idx="18">
                  <c:v>0.14661983839018955</c:v>
                </c:pt>
                <c:pt idx="19">
                  <c:v>0.12181752904051521</c:v>
                </c:pt>
                <c:pt idx="20">
                  <c:v>0.12478579647865852</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8105392073182E-2"/>
          <c:y val="4.3456796882558081E-2"/>
          <c:w val="0.87293347777217922"/>
          <c:h val="0.66560476960898529"/>
        </c:manualLayout>
      </c:layout>
      <c:barChart>
        <c:barDir val="col"/>
        <c:grouping val="clustered"/>
        <c:varyColors val="0"/>
        <c:ser>
          <c:idx val="0"/>
          <c:order val="0"/>
          <c:tx>
            <c:strRef>
              <c:f>'Graphique 6'!$B$3</c:f>
              <c:strCache>
                <c:ptCount val="1"/>
                <c:pt idx="0">
                  <c:v>Nombre de salariés en APLD (échelle de gauche)</c:v>
                </c:pt>
              </c:strCache>
            </c:strRef>
          </c:tx>
          <c:spPr>
            <a:solidFill>
              <a:schemeClr val="accent5"/>
            </a:solidFill>
            <a:ln>
              <a:solidFill>
                <a:schemeClr val="accent5"/>
              </a:solidFill>
            </a:ln>
            <a:effectLst/>
          </c:spPr>
          <c:invertIfNegative val="0"/>
          <c:cat>
            <c:numRef>
              <c:f>'Graphique 6'!$A$4:$A$12</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'Graphique 6'!$B$4:$B$12</c:f>
              <c:numCache>
                <c:formatCode>_-* #\ ##0_-;\-* #\ ##0_-;_-* "-"??_-;_-@_-</c:formatCode>
                <c:ptCount val="9"/>
                <c:pt idx="0">
                  <c:v>197.779</c:v>
                </c:pt>
                <c:pt idx="1">
                  <c:v>222.309</c:v>
                </c:pt>
                <c:pt idx="2">
                  <c:v>266.53899999999999</c:v>
                </c:pt>
                <c:pt idx="3">
                  <c:v>272.23399999999998</c:v>
                </c:pt>
                <c:pt idx="4">
                  <c:v>247.64599999999999</c:v>
                </c:pt>
                <c:pt idx="5">
                  <c:v>225.82400000000001</c:v>
                </c:pt>
                <c:pt idx="6">
                  <c:v>183.81800000000001</c:v>
                </c:pt>
                <c:pt idx="7">
                  <c:v>144.291</c:v>
                </c:pt>
                <c:pt idx="8">
                  <c:v>203.75299999999999</c:v>
                </c:pt>
              </c:numCache>
            </c:numRef>
          </c:val>
          <c:extLst>
            <c:ext xmlns:c16="http://schemas.microsoft.com/office/drawing/2014/chart" uri="{C3380CC4-5D6E-409C-BE32-E72D297353CC}">
              <c16:uniqueId val="{00000000-5E80-436D-A609-8C67275A912B}"/>
            </c:ext>
          </c:extLst>
        </c:ser>
        <c:ser>
          <c:idx val="1"/>
          <c:order val="1"/>
          <c:tx>
            <c:strRef>
              <c:f>'Graphique 6'!$C$3</c:f>
              <c:strCache>
                <c:ptCount val="1"/>
                <c:pt idx="0">
                  <c:v>Nombre d'ETP en APLD (échelle de gauche)</c:v>
                </c:pt>
              </c:strCache>
            </c:strRef>
          </c:tx>
          <c:spPr>
            <a:solidFill>
              <a:srgbClr val="FFC000"/>
            </a:solidFill>
            <a:ln>
              <a:solidFill>
                <a:schemeClr val="accent3"/>
              </a:solidFill>
            </a:ln>
            <a:effectLst/>
          </c:spPr>
          <c:invertIfNegative val="0"/>
          <c:cat>
            <c:numRef>
              <c:f>'Graphique 6'!$A$4:$A$12</c:f>
              <c:numCache>
                <c:formatCode>mmm\-yy</c:formatCode>
                <c:ptCount val="9"/>
                <c:pt idx="0">
                  <c:v>44197</c:v>
                </c:pt>
                <c:pt idx="1">
                  <c:v>44228</c:v>
                </c:pt>
                <c:pt idx="2">
                  <c:v>44256</c:v>
                </c:pt>
                <c:pt idx="3">
                  <c:v>44287</c:v>
                </c:pt>
                <c:pt idx="4">
                  <c:v>44317</c:v>
                </c:pt>
                <c:pt idx="5">
                  <c:v>44348</c:v>
                </c:pt>
                <c:pt idx="6">
                  <c:v>44378</c:v>
                </c:pt>
                <c:pt idx="7">
                  <c:v>44409</c:v>
                </c:pt>
                <c:pt idx="8">
                  <c:v>44440</c:v>
                </c:pt>
              </c:numCache>
            </c:numRef>
          </c:cat>
          <c:val>
            <c:numRef>
              <c:f>'Graphique 6'!$C$4:$C$12</c:f>
              <c:numCache>
                <c:formatCode>_-* #\ ##0_-;\-* #\ ##0_-;_-* "-"??_-;_-@_-</c:formatCode>
                <c:ptCount val="9"/>
                <c:pt idx="0">
                  <c:v>57.056201919114741</c:v>
                </c:pt>
                <c:pt idx="1">
                  <c:v>60.659308563917392</c:v>
                </c:pt>
                <c:pt idx="2">
                  <c:v>62.685993363888521</c:v>
                </c:pt>
                <c:pt idx="3">
                  <c:v>83.338670575925349</c:v>
                </c:pt>
                <c:pt idx="4">
                  <c:v>62.097245442542487</c:v>
                </c:pt>
                <c:pt idx="5">
                  <c:v>47.308008693410628</c:v>
                </c:pt>
                <c:pt idx="6">
                  <c:v>38.391531202373912</c:v>
                </c:pt>
                <c:pt idx="7">
                  <c:v>27.593832392070386</c:v>
                </c:pt>
                <c:pt idx="8">
                  <c:v>37.363700284802867</c:v>
                </c:pt>
              </c:numCache>
            </c:numRef>
          </c:val>
          <c:extLst>
            <c:ext xmlns:c16="http://schemas.microsoft.com/office/drawing/2014/chart" uri="{C3380CC4-5D6E-409C-BE32-E72D297353CC}">
              <c16:uniqueId val="{00000001-5E80-436D-A609-8C67275A912B}"/>
            </c:ext>
          </c:extLst>
        </c:ser>
        <c:dLbls>
          <c:showLegendKey val="0"/>
          <c:showVal val="0"/>
          <c:showCatName val="0"/>
          <c:showSerName val="0"/>
          <c:showPercent val="0"/>
          <c:showBubbleSize val="0"/>
        </c:dLbls>
        <c:gapWidth val="219"/>
        <c:axId val="454054808"/>
        <c:axId val="454058744"/>
      </c:barChart>
      <c:lineChart>
        <c:grouping val="standard"/>
        <c:varyColors val="0"/>
        <c:ser>
          <c:idx val="4"/>
          <c:order val="2"/>
          <c:tx>
            <c:strRef>
              <c:f>'Graphique 6'!$F$3</c:f>
              <c:strCache>
                <c:ptCount val="1"/>
                <c:pt idx="0">
                  <c:v>Part des salariés en APLD parmi les salariés en AP (échelle de droite)</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'Graphique 6'!$A$4:$A$11</c:f>
              <c:numCache>
                <c:formatCode>mmm\-yy</c:formatCode>
                <c:ptCount val="8"/>
                <c:pt idx="0">
                  <c:v>44197</c:v>
                </c:pt>
                <c:pt idx="1">
                  <c:v>44228</c:v>
                </c:pt>
                <c:pt idx="2">
                  <c:v>44256</c:v>
                </c:pt>
                <c:pt idx="3">
                  <c:v>44287</c:v>
                </c:pt>
                <c:pt idx="4">
                  <c:v>44317</c:v>
                </c:pt>
                <c:pt idx="5">
                  <c:v>44348</c:v>
                </c:pt>
                <c:pt idx="6">
                  <c:v>44378</c:v>
                </c:pt>
                <c:pt idx="7">
                  <c:v>44409</c:v>
                </c:pt>
              </c:numCache>
            </c:numRef>
          </c:cat>
          <c:val>
            <c:numRef>
              <c:f>'Graphique 6'!$F$4:$F$12</c:f>
              <c:numCache>
                <c:formatCode>0</c:formatCode>
                <c:ptCount val="9"/>
                <c:pt idx="0">
                  <c:v>9.7960142563045487</c:v>
                </c:pt>
                <c:pt idx="1">
                  <c:v>10.532338276520674</c:v>
                </c:pt>
                <c:pt idx="2">
                  <c:v>11.934696984075137</c:v>
                </c:pt>
                <c:pt idx="3">
                  <c:v>9.9668835559135367</c:v>
                </c:pt>
                <c:pt idx="4">
                  <c:v>11.254642002373098</c:v>
                </c:pt>
                <c:pt idx="5">
                  <c:v>17.178021754174839</c:v>
                </c:pt>
                <c:pt idx="6">
                  <c:v>30.827130260526296</c:v>
                </c:pt>
                <c:pt idx="7">
                  <c:v>28.174239188575495</c:v>
                </c:pt>
                <c:pt idx="8">
                  <c:v>39.687596759683011</c:v>
                </c:pt>
              </c:numCache>
            </c:numRef>
          </c:val>
          <c:smooth val="0"/>
          <c:extLst>
            <c:ext xmlns:c16="http://schemas.microsoft.com/office/drawing/2014/chart" uri="{C3380CC4-5D6E-409C-BE32-E72D297353CC}">
              <c16:uniqueId val="{00000004-5E80-436D-A609-8C67275A912B}"/>
            </c:ext>
          </c:extLst>
        </c:ser>
        <c:dLbls>
          <c:showLegendKey val="0"/>
          <c:showVal val="0"/>
          <c:showCatName val="0"/>
          <c:showSerName val="0"/>
          <c:showPercent val="0"/>
          <c:showBubbleSize val="0"/>
        </c:dLbls>
        <c:marker val="1"/>
        <c:smooth val="0"/>
        <c:axId val="588084608"/>
        <c:axId val="588083624"/>
      </c:lineChart>
      <c:dateAx>
        <c:axId val="454054808"/>
        <c:scaling>
          <c:orientation val="minMax"/>
        </c:scaling>
        <c:delete val="0"/>
        <c:axPos val="b"/>
        <c:numFmt formatCode="[$-40C]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8744"/>
        <c:crosses val="autoZero"/>
        <c:auto val="1"/>
        <c:lblOffset val="100"/>
        <c:baseTimeUnit val="months"/>
      </c:dateAx>
      <c:valAx>
        <c:axId val="454058744"/>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4808"/>
        <c:crosses val="autoZero"/>
        <c:crossBetween val="between"/>
      </c:valAx>
      <c:valAx>
        <c:axId val="5880836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8084608"/>
        <c:crosses val="max"/>
        <c:crossBetween val="between"/>
      </c:valAx>
      <c:dateAx>
        <c:axId val="588084608"/>
        <c:scaling>
          <c:orientation val="minMax"/>
        </c:scaling>
        <c:delete val="1"/>
        <c:axPos val="b"/>
        <c:numFmt formatCode="mmm\-yy" sourceLinked="1"/>
        <c:majorTickMark val="out"/>
        <c:minorTickMark val="none"/>
        <c:tickLblPos val="nextTo"/>
        <c:crossAx val="588083624"/>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'Graphique 7'!$R$3</c:f>
              <c:strCache>
                <c:ptCount val="1"/>
                <c:pt idx="0">
                  <c:v>juin-21</c:v>
                </c:pt>
              </c:strCache>
            </c:strRef>
          </c:tx>
          <c:spPr>
            <a:solidFill>
              <a:srgbClr val="002060"/>
            </a:solidFill>
            <a:ln>
              <a:noFill/>
            </a:ln>
            <a:effectLst/>
          </c:spPr>
          <c:invertIfNegative val="0"/>
          <c:cat>
            <c:strRef>
              <c:f>'Graphique 7'!$B$4:$B$20</c:f>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extLst xmlns:c15="http://schemas.microsoft.com/office/drawing/2012/chart"/>
            </c:strRef>
          </c:cat>
          <c:val>
            <c:numRef>
              <c:f>'Graphique 7'!$R$4:$R$20</c:f>
              <c:numCache>
                <c:formatCode>_-* #\ ##0_-;\-* #\ ##0_-;_-* "-"??_-;_-@_-</c:formatCode>
                <c:ptCount val="17"/>
                <c:pt idx="0">
                  <c:v>0.45833333333333331</c:v>
                </c:pt>
                <c:pt idx="1">
                  <c:v>2.0689083388643503</c:v>
                </c:pt>
                <c:pt idx="2">
                  <c:v>3.9391946975954539</c:v>
                </c:pt>
                <c:pt idx="3">
                  <c:v>7.04793474847237</c:v>
                </c:pt>
                <c:pt idx="4">
                  <c:v>20.587353952304767</c:v>
                </c:pt>
                <c:pt idx="5">
                  <c:v>24.858033802281351</c:v>
                </c:pt>
                <c:pt idx="6">
                  <c:v>15.328886429308733</c:v>
                </c:pt>
                <c:pt idx="7">
                  <c:v>8.8166197349610673</c:v>
                </c:pt>
                <c:pt idx="8">
                  <c:v>28.293052638484014</c:v>
                </c:pt>
                <c:pt idx="9">
                  <c:v>157.53418539125687</c:v>
                </c:pt>
                <c:pt idx="10">
                  <c:v>21.751653232108968</c:v>
                </c:pt>
                <c:pt idx="11">
                  <c:v>161.79952175781506</c:v>
                </c:pt>
                <c:pt idx="12">
                  <c:v>166.48314269494475</c:v>
                </c:pt>
                <c:pt idx="13">
                  <c:v>79.046574028198464</c:v>
                </c:pt>
                <c:pt idx="14">
                  <c:v>399.6139918278671</c:v>
                </c:pt>
                <c:pt idx="15">
                  <c:v>118.9797412884738</c:v>
                </c:pt>
                <c:pt idx="16">
                  <c:v>98.002919940682474</c:v>
                </c:pt>
              </c:numCache>
            </c:numRef>
          </c:val>
          <c:extLst xmlns:c15="http://schemas.microsoft.com/office/drawing/2012/chart">
            <c:ext xmlns:c16="http://schemas.microsoft.com/office/drawing/2014/chart" uri="{C3380CC4-5D6E-409C-BE32-E72D297353CC}">
              <c16:uniqueId val="{00000003-919A-4454-82D1-42A0D6333728}"/>
            </c:ext>
          </c:extLst>
        </c:ser>
        <c:ser>
          <c:idx val="0"/>
          <c:order val="1"/>
          <c:tx>
            <c:strRef>
              <c:f>'Graphique 7'!$S$3</c:f>
              <c:strCache>
                <c:ptCount val="1"/>
                <c:pt idx="0">
                  <c:v>juil.-21</c:v>
                </c:pt>
              </c:strCache>
            </c:strRef>
          </c:tx>
          <c:spPr>
            <a:solidFill>
              <a:schemeClr val="accent5"/>
            </a:solidFill>
            <a:ln>
              <a:noFill/>
            </a:ln>
            <a:effectLst/>
          </c:spPr>
          <c:invertIfNegative val="0"/>
          <c:cat>
            <c:strRef>
              <c:f>'Graphique 7'!$B$4:$B$20</c:f>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'Graphique 7'!$S$4:$S$20</c:f>
              <c:numCache>
                <c:formatCode>_-* #\ ##0_-;\-* #\ ##0_-;_-* "-"??_-;_-@_-</c:formatCode>
                <c:ptCount val="17"/>
                <c:pt idx="0">
                  <c:v>4.1000000000000002E-2</c:v>
                </c:pt>
                <c:pt idx="1">
                  <c:v>1.1156345071132245</c:v>
                </c:pt>
                <c:pt idx="2">
                  <c:v>1.7579882608772888</c:v>
                </c:pt>
                <c:pt idx="3">
                  <c:v>3.0467188741163538</c:v>
                </c:pt>
                <c:pt idx="4">
                  <c:v>7.2169078170401262</c:v>
                </c:pt>
                <c:pt idx="5">
                  <c:v>11.794012649189694</c:v>
                </c:pt>
                <c:pt idx="6">
                  <c:v>6.5048244365087546</c:v>
                </c:pt>
                <c:pt idx="7">
                  <c:v>4.5387332776611444</c:v>
                </c:pt>
                <c:pt idx="8">
                  <c:v>12.320547126614814</c:v>
                </c:pt>
                <c:pt idx="9">
                  <c:v>37.976452727997923</c:v>
                </c:pt>
                <c:pt idx="10">
                  <c:v>14.429906890055596</c:v>
                </c:pt>
                <c:pt idx="11">
                  <c:v>42.324623522322156</c:v>
                </c:pt>
                <c:pt idx="12">
                  <c:v>101.94571446168439</c:v>
                </c:pt>
                <c:pt idx="13">
                  <c:v>47.338514288650693</c:v>
                </c:pt>
                <c:pt idx="14">
                  <c:v>160.6551215862024</c:v>
                </c:pt>
                <c:pt idx="15">
                  <c:v>72.837626284082148</c:v>
                </c:pt>
                <c:pt idx="16">
                  <c:v>70.442121125011127</c:v>
                </c:pt>
              </c:numCache>
            </c:numRef>
          </c:val>
          <c:extLst>
            <c:ext xmlns:c16="http://schemas.microsoft.com/office/drawing/2014/chart" uri="{C3380CC4-5D6E-409C-BE32-E72D297353CC}">
              <c16:uniqueId val="{00000001-919A-4454-82D1-42A0D6333728}"/>
            </c:ext>
          </c:extLst>
        </c:ser>
        <c:ser>
          <c:idx val="1"/>
          <c:order val="2"/>
          <c:tx>
            <c:strRef>
              <c:f>'Graphique 7'!$T$3</c:f>
              <c:strCache>
                <c:ptCount val="1"/>
                <c:pt idx="0">
                  <c:v>août-21</c:v>
                </c:pt>
              </c:strCache>
            </c:strRef>
          </c:tx>
          <c:spPr>
            <a:solidFill>
              <a:srgbClr val="FFC000"/>
            </a:solidFill>
            <a:ln>
              <a:noFill/>
            </a:ln>
            <a:effectLst/>
          </c:spPr>
          <c:invertIfNegative val="0"/>
          <c:cat>
            <c:strRef>
              <c:f>'Graphique 7'!$B$4:$B$20</c:f>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'Graphique 7'!$T$4:$T$20</c:f>
              <c:numCache>
                <c:formatCode>_-* #\ ##0_-;\-* #\ ##0_-;_-* "-"??_-;_-@_-</c:formatCode>
                <c:ptCount val="17"/>
                <c:pt idx="0">
                  <c:v>0.34</c:v>
                </c:pt>
                <c:pt idx="1">
                  <c:v>0.70804508460483939</c:v>
                </c:pt>
                <c:pt idx="2">
                  <c:v>3.427389152709476</c:v>
                </c:pt>
                <c:pt idx="3">
                  <c:v>2.9891925058983451</c:v>
                </c:pt>
                <c:pt idx="4">
                  <c:v>10.924440367177215</c:v>
                </c:pt>
                <c:pt idx="5">
                  <c:v>10.88362137147651</c:v>
                </c:pt>
                <c:pt idx="6">
                  <c:v>6.0585079527095225</c:v>
                </c:pt>
                <c:pt idx="7">
                  <c:v>3.0306239748878441</c:v>
                </c:pt>
                <c:pt idx="8">
                  <c:v>9.8162075284070163</c:v>
                </c:pt>
                <c:pt idx="9">
                  <c:v>34.127930361570435</c:v>
                </c:pt>
                <c:pt idx="10">
                  <c:v>9.4120433300998343</c:v>
                </c:pt>
                <c:pt idx="11">
                  <c:v>39.847060286354605</c:v>
                </c:pt>
                <c:pt idx="12">
                  <c:v>83.692001094256682</c:v>
                </c:pt>
                <c:pt idx="13">
                  <c:v>28.553580278350946</c:v>
                </c:pt>
                <c:pt idx="14">
                  <c:v>148.90019061633436</c:v>
                </c:pt>
                <c:pt idx="15">
                  <c:v>68.97131750599435</c:v>
                </c:pt>
                <c:pt idx="16">
                  <c:v>50.455901490022349</c:v>
                </c:pt>
              </c:numCache>
            </c:numRef>
          </c:val>
          <c:extLst>
            <c:ext xmlns:c16="http://schemas.microsoft.com/office/drawing/2014/chart" uri="{C3380CC4-5D6E-409C-BE32-E72D297353CC}">
              <c16:uniqueId val="{00000002-919A-4454-82D1-42A0D6333728}"/>
            </c:ext>
          </c:extLst>
        </c:ser>
        <c:ser>
          <c:idx val="9"/>
          <c:order val="3"/>
          <c:tx>
            <c:strRef>
              <c:f>'Graphique 7'!$U$3</c:f>
              <c:strCache>
                <c:ptCount val="1"/>
                <c:pt idx="0">
                  <c:v>sept.-21</c:v>
                </c:pt>
              </c:strCache>
            </c:strRef>
          </c:tx>
          <c:spPr>
            <a:solidFill>
              <a:srgbClr val="92D050"/>
            </a:solidFill>
            <a:ln>
              <a:noFill/>
            </a:ln>
            <a:effectLst/>
          </c:spPr>
          <c:invertIfNegative val="0"/>
          <c:cat>
            <c:strRef>
              <c:f>'Graphique 7'!$B$4:$B$20</c:f>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'Graphique 7'!$U$4:$U$20</c:f>
              <c:numCache>
                <c:formatCode>_-* #\ ##0_-;\-* #\ ##0_-;_-* "-"??_-;_-@_-</c:formatCode>
                <c:ptCount val="17"/>
                <c:pt idx="0">
                  <c:v>4.2000000000000003E-2</c:v>
                </c:pt>
                <c:pt idx="1">
                  <c:v>2.1106076836243584</c:v>
                </c:pt>
                <c:pt idx="2">
                  <c:v>2.4726666012753116</c:v>
                </c:pt>
                <c:pt idx="3">
                  <c:v>2.4310604528388464</c:v>
                </c:pt>
                <c:pt idx="4">
                  <c:v>10.854129375280628</c:v>
                </c:pt>
                <c:pt idx="5">
                  <c:v>8.2792729955030122</c:v>
                </c:pt>
                <c:pt idx="6">
                  <c:v>8.3510337747685632</c:v>
                </c:pt>
                <c:pt idx="7">
                  <c:v>3.7250670587306853</c:v>
                </c:pt>
                <c:pt idx="8">
                  <c:v>11.414463494250695</c:v>
                </c:pt>
                <c:pt idx="9">
                  <c:v>24.776520286076835</c:v>
                </c:pt>
                <c:pt idx="10">
                  <c:v>16.598069262423575</c:v>
                </c:pt>
                <c:pt idx="11">
                  <c:v>35.986938992367314</c:v>
                </c:pt>
                <c:pt idx="12">
                  <c:v>78.940371533550262</c:v>
                </c:pt>
                <c:pt idx="13">
                  <c:v>54.580272233078212</c:v>
                </c:pt>
                <c:pt idx="14">
                  <c:v>97.617221023053489</c:v>
                </c:pt>
                <c:pt idx="15">
                  <c:v>76.959726636767911</c:v>
                </c:pt>
                <c:pt idx="16">
                  <c:v>78.252712753004715</c:v>
                </c:pt>
              </c:numCache>
            </c:numRef>
          </c:val>
          <c:extLst>
            <c:ext xmlns:c16="http://schemas.microsoft.com/office/drawing/2014/chart" uri="{C3380CC4-5D6E-409C-BE32-E72D297353CC}">
              <c16:uniqueId val="{00000000-03BA-404C-B2BC-6EF4876CB57A}"/>
            </c:ext>
          </c:extLst>
        </c:ser>
        <c:ser>
          <c:idx val="8"/>
          <c:order val="4"/>
          <c:tx>
            <c:strRef>
              <c:f>'Graphique 7'!$V$3</c:f>
              <c:strCache>
                <c:ptCount val="1"/>
                <c:pt idx="0">
                  <c:v>oct.-21</c:v>
                </c:pt>
              </c:strCache>
            </c:strRef>
          </c:tx>
          <c:spPr>
            <a:solidFill>
              <a:schemeClr val="accent6">
                <a:lumMod val="50000"/>
              </a:schemeClr>
            </a:solidFill>
            <a:ln>
              <a:noFill/>
            </a:ln>
            <a:effectLst/>
          </c:spPr>
          <c:invertIfNegative val="0"/>
          <c:cat>
            <c:strRef>
              <c:f>'Graphique 7'!$B$4:$B$20</c:f>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'Graphique 7'!$V$4:$V$20</c:f>
              <c:numCache>
                <c:formatCode>_-* #\ ##0_-;\-* #\ ##0_-;_-* "-"??_-;_-@_-</c:formatCode>
                <c:ptCount val="17"/>
                <c:pt idx="0">
                  <c:v>0.34</c:v>
                </c:pt>
                <c:pt idx="1">
                  <c:v>1.7105641010461454</c:v>
                </c:pt>
                <c:pt idx="2">
                  <c:v>1.9060012226159593</c:v>
                </c:pt>
                <c:pt idx="3">
                  <c:v>2.0362390640686794</c:v>
                </c:pt>
                <c:pt idx="4">
                  <c:v>3.5606636969020387</c:v>
                </c:pt>
                <c:pt idx="5">
                  <c:v>3.5669290572643302</c:v>
                </c:pt>
                <c:pt idx="6">
                  <c:v>3.6505408366429046</c:v>
                </c:pt>
                <c:pt idx="7">
                  <c:v>3.7935437693229397</c:v>
                </c:pt>
                <c:pt idx="8">
                  <c:v>6.9585179504352972</c:v>
                </c:pt>
                <c:pt idx="9">
                  <c:v>9.5358749064376909</c:v>
                </c:pt>
                <c:pt idx="10">
                  <c:v>18.800296791499679</c:v>
                </c:pt>
                <c:pt idx="11">
                  <c:v>35.796544876126575</c:v>
                </c:pt>
                <c:pt idx="12">
                  <c:v>54.354025380495571</c:v>
                </c:pt>
                <c:pt idx="13">
                  <c:v>55.292188495309539</c:v>
                </c:pt>
                <c:pt idx="14">
                  <c:v>57.037339654160562</c:v>
                </c:pt>
                <c:pt idx="15">
                  <c:v>63.297099768457095</c:v>
                </c:pt>
                <c:pt idx="16">
                  <c:v>79.864626956461109</c:v>
                </c:pt>
              </c:numCache>
            </c:numRef>
          </c:val>
          <c:extLst>
            <c:ext xmlns:c16="http://schemas.microsoft.com/office/drawing/2014/chart" uri="{C3380CC4-5D6E-409C-BE32-E72D297353CC}">
              <c16:uniqueId val="{00000000-919A-4454-82D1-42A0D6333728}"/>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3"/>
                <c:order val="5"/>
                <c:tx>
                  <c:strRef>
                    <c:extLst>
                      <c:ext uri="{02D57815-91ED-43cb-92C2-25804820EDAC}">
                        <c15:formulaRef>
                          <c15:sqref>'Graphique 7'!$N$3</c15:sqref>
                        </c15:formulaRef>
                      </c:ext>
                    </c:extLst>
                    <c:strCache>
                      <c:ptCount val="1"/>
                      <c:pt idx="0">
                        <c:v>févr.-21</c:v>
                      </c:pt>
                    </c:strCache>
                  </c:strRef>
                </c:tx>
                <c:spPr>
                  <a:solidFill>
                    <a:schemeClr val="accent4"/>
                  </a:solidFill>
                  <a:ln>
                    <a:noFill/>
                  </a:ln>
                  <a:effectLst/>
                </c:spPr>
                <c:invertIfNegative val="0"/>
                <c:cat>
                  <c:strRef>
                    <c:extLst>
                      <c:ext uri="{02D57815-91ED-43cb-92C2-25804820EDAC}">
                        <c15:formulaRef>
                          <c15:sqref>'Graphique 7'!$B$4:$B$20</c15:sqref>
                        </c15:formulaRef>
                      </c:ext>
                    </c:extLst>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c:ext uri="{02D57815-91ED-43cb-92C2-25804820EDAC}">
                        <c15:formulaRef>
                          <c15:sqref>'Graphique 7'!$N$4:$N$20</c15:sqref>
                        </c15:formulaRef>
                      </c:ext>
                    </c:extLst>
                    <c:numCache>
                      <c:formatCode>_-* #\ ##0_-;\-* #\ ##0_-;_-* "-"??_-;_-@_-</c:formatCode>
                      <c:ptCount val="17"/>
                      <c:pt idx="0">
                        <c:v>9.7000000000000003E-2</c:v>
                      </c:pt>
                      <c:pt idx="1">
                        <c:v>3.9461128148959475</c:v>
                      </c:pt>
                      <c:pt idx="2">
                        <c:v>8.14</c:v>
                      </c:pt>
                      <c:pt idx="3">
                        <c:v>7.5291853691127839</c:v>
                      </c:pt>
                      <c:pt idx="4">
                        <c:v>29.800249782702618</c:v>
                      </c:pt>
                      <c:pt idx="5">
                        <c:v>37.817590146013316</c:v>
                      </c:pt>
                      <c:pt idx="6">
                        <c:v>43.043873614165193</c:v>
                      </c:pt>
                      <c:pt idx="7">
                        <c:v>16.015095298491637</c:v>
                      </c:pt>
                      <c:pt idx="8">
                        <c:v>46.33406431468682</c:v>
                      </c:pt>
                      <c:pt idx="9">
                        <c:v>254.61205134120786</c:v>
                      </c:pt>
                      <c:pt idx="10">
                        <c:v>28.009650860970396</c:v>
                      </c:pt>
                      <c:pt idx="11">
                        <c:v>325.23081642726873</c:v>
                      </c:pt>
                      <c:pt idx="12">
                        <c:v>267.23981042431285</c:v>
                      </c:pt>
                      <c:pt idx="13">
                        <c:v>98.205577944164915</c:v>
                      </c:pt>
                      <c:pt idx="14">
                        <c:v>702.42268825638189</c:v>
                      </c:pt>
                      <c:pt idx="15">
                        <c:v>166.021507945655</c:v>
                      </c:pt>
                      <c:pt idx="16">
                        <c:v>76.262601487125906</c:v>
                      </c:pt>
                    </c:numCache>
                  </c:numRef>
                </c:val>
                <c:extLst>
                  <c:ext xmlns:c16="http://schemas.microsoft.com/office/drawing/2014/chart" uri="{C3380CC4-5D6E-409C-BE32-E72D297353CC}">
                    <c16:uniqueId val="{00000004-919A-4454-82D1-42A0D6333728}"/>
                  </c:ext>
                </c:extLst>
              </c15:ser>
            </c15:filteredBarSeries>
            <c15:filteredBarSeries>
              <c15:ser>
                <c:idx val="4"/>
                <c:order val="6"/>
                <c:tx>
                  <c:strRef>
                    <c:extLst xmlns:c15="http://schemas.microsoft.com/office/drawing/2012/chart">
                      <c:ext xmlns:c15="http://schemas.microsoft.com/office/drawing/2012/chart" uri="{02D57815-91ED-43cb-92C2-25804820EDAC}">
                        <c15:formulaRef>
                          <c15:sqref>'Graphique 7'!$M$3</c15:sqref>
                        </c15:formulaRef>
                      </c:ext>
                    </c:extLst>
                    <c:strCache>
                      <c:ptCount val="1"/>
                      <c:pt idx="0">
                        <c:v>janv.-21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'Graphique 7'!$B$4:$B$20</c15:sqref>
                        </c15:formulaRef>
                      </c:ext>
                    </c:extLst>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7'!$M$4:$M$20</c15:sqref>
                        </c15:formulaRef>
                      </c:ext>
                    </c:extLst>
                    <c:numCache>
                      <c:formatCode>_-* #\ ##0_-;\-* #\ ##0_-;_-* "-"??_-;_-@_-</c:formatCode>
                      <c:ptCount val="17"/>
                      <c:pt idx="0">
                        <c:v>0.104</c:v>
                      </c:pt>
                      <c:pt idx="1">
                        <c:v>2.8854029809748178</c:v>
                      </c:pt>
                      <c:pt idx="2">
                        <c:v>9.186654870072779</c:v>
                      </c:pt>
                      <c:pt idx="3">
                        <c:v>7.6937174524633338</c:v>
                      </c:pt>
                      <c:pt idx="4">
                        <c:v>30.086040777507566</c:v>
                      </c:pt>
                      <c:pt idx="5">
                        <c:v>39.193646094692248</c:v>
                      </c:pt>
                      <c:pt idx="6">
                        <c:v>40.575297465078307</c:v>
                      </c:pt>
                      <c:pt idx="7">
                        <c:v>14.826124759678088</c:v>
                      </c:pt>
                      <c:pt idx="8">
                        <c:v>45.654926948662208</c:v>
                      </c:pt>
                      <c:pt idx="9">
                        <c:v>251.44508445480716</c:v>
                      </c:pt>
                      <c:pt idx="10">
                        <c:v>28.915556958263668</c:v>
                      </c:pt>
                      <c:pt idx="11">
                        <c:v>254.28879718014684</c:v>
                      </c:pt>
                      <c:pt idx="12">
                        <c:v>260.77310651693597</c:v>
                      </c:pt>
                      <c:pt idx="13">
                        <c:v>102.47236461283929</c:v>
                      </c:pt>
                      <c:pt idx="14">
                        <c:v>714.66800000000001</c:v>
                      </c:pt>
                      <c:pt idx="15">
                        <c:v>160.86365661217837</c:v>
                      </c:pt>
                      <c:pt idx="16">
                        <c:v>55.341817588157475</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7"/>
                <c:tx>
                  <c:strRef>
                    <c:extLst xmlns:c15="http://schemas.microsoft.com/office/drawing/2012/chart">
                      <c:ext xmlns:c15="http://schemas.microsoft.com/office/drawing/2012/chart" uri="{02D57815-91ED-43cb-92C2-25804820EDAC}">
                        <c15:formulaRef>
                          <c15:sqref>'Graphique 7'!$L$3</c15:sqref>
                        </c15:formulaRef>
                      </c:ext>
                    </c:extLst>
                    <c:strCache>
                      <c:ptCount val="1"/>
                      <c:pt idx="0">
                        <c:v>déc.-20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'Graphique 7'!$B$4:$B$20</c15:sqref>
                        </c15:formulaRef>
                      </c:ext>
                    </c:extLst>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7'!$L$4:$L$20</c15:sqref>
                        </c15:formulaRef>
                      </c:ext>
                    </c:extLst>
                    <c:numCache>
                      <c:formatCode>_-* #\ ##0_-;\-* #\ ##0_-;_-* "-"??_-;_-@_-</c:formatCode>
                      <c:ptCount val="17"/>
                      <c:pt idx="0">
                        <c:v>0.25024999999999997</c:v>
                      </c:pt>
                      <c:pt idx="1">
                        <c:v>5.3968944975988853</c:v>
                      </c:pt>
                      <c:pt idx="2">
                        <c:v>15.650502278389048</c:v>
                      </c:pt>
                      <c:pt idx="3">
                        <c:v>9.6445116026852453</c:v>
                      </c:pt>
                      <c:pt idx="4">
                        <c:v>33.808645625460592</c:v>
                      </c:pt>
                      <c:pt idx="5">
                        <c:v>50.155739647841543</c:v>
                      </c:pt>
                      <c:pt idx="6">
                        <c:v>40.33722308109531</c:v>
                      </c:pt>
                      <c:pt idx="7">
                        <c:v>19.82167922521689</c:v>
                      </c:pt>
                      <c:pt idx="8">
                        <c:v>60.026447065639047</c:v>
                      </c:pt>
                      <c:pt idx="9">
                        <c:v>257.11918711783431</c:v>
                      </c:pt>
                      <c:pt idx="10">
                        <c:v>33.69828329741857</c:v>
                      </c:pt>
                      <c:pt idx="11">
                        <c:v>257.56966361621971</c:v>
                      </c:pt>
                      <c:pt idx="12">
                        <c:v>313.67736819852666</c:v>
                      </c:pt>
                      <c:pt idx="13">
                        <c:v>125.60015134394615</c:v>
                      </c:pt>
                      <c:pt idx="14">
                        <c:v>713.66808619156188</c:v>
                      </c:pt>
                      <c:pt idx="15">
                        <c:v>180.83511778299217</c:v>
                      </c:pt>
                      <c:pt idx="16">
                        <c:v>73.867925241425581</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'Graphique 7'!$K$3</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7'!$B$4:$B$20</c15:sqref>
                        </c15:formulaRef>
                      </c:ext>
                    </c:extLst>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7'!$K$4:$K$20</c15:sqref>
                        </c15:formulaRef>
                      </c:ext>
                    </c:extLst>
                    <c:numCache>
                      <c:formatCode>_-* #\ ##0_-;\-* #\ ##0_-;_-* "-"??_-;_-@_-</c:formatCode>
                      <c:ptCount val="17"/>
                      <c:pt idx="0">
                        <c:v>0.19500000000000001</c:v>
                      </c:pt>
                      <c:pt idx="1">
                        <c:v>4.4249999999999998</c:v>
                      </c:pt>
                      <c:pt idx="2">
                        <c:v>47.38</c:v>
                      </c:pt>
                      <c:pt idx="3">
                        <c:v>7.3550000000000004</c:v>
                      </c:pt>
                      <c:pt idx="4">
                        <c:v>35.58</c:v>
                      </c:pt>
                      <c:pt idx="5">
                        <c:v>57.05</c:v>
                      </c:pt>
                      <c:pt idx="6">
                        <c:v>51.055</c:v>
                      </c:pt>
                      <c:pt idx="7">
                        <c:v>25.7</c:v>
                      </c:pt>
                      <c:pt idx="8">
                        <c:v>88.73</c:v>
                      </c:pt>
                      <c:pt idx="9">
                        <c:v>372.76</c:v>
                      </c:pt>
                      <c:pt idx="10">
                        <c:v>34.35</c:v>
                      </c:pt>
                      <c:pt idx="11">
                        <c:v>686.34</c:v>
                      </c:pt>
                      <c:pt idx="12">
                        <c:v>368.22500000000002</c:v>
                      </c:pt>
                      <c:pt idx="13">
                        <c:v>136.005</c:v>
                      </c:pt>
                      <c:pt idx="14">
                        <c:v>737.18499999999995</c:v>
                      </c:pt>
                      <c:pt idx="15">
                        <c:v>182.785</c:v>
                      </c:pt>
                      <c:pt idx="16">
                        <c:v>72.930000000000007</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9"/>
                <c:tx>
                  <c:strRef>
                    <c:extLst xmlns:c15="http://schemas.microsoft.com/office/drawing/2012/chart">
                      <c:ext xmlns:c15="http://schemas.microsoft.com/office/drawing/2012/chart" uri="{02D57815-91ED-43cb-92C2-25804820EDAC}">
                        <c15:formulaRef>
                          <c15:sqref>'Graphique 7'!$J$3</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7'!$B$4:$B$20</c15:sqref>
                        </c15:formulaRef>
                      </c:ext>
                    </c:extLst>
                    <c:strCache>
                      <c:ptCount val="17"/>
                      <c:pt idx="0">
                        <c:v>Cokéfaction et raffinage</c:v>
                      </c:pt>
                      <c:pt idx="1">
                        <c:v>Extraction, énergie, eau, gestion des déchets et dépollution</c:v>
                      </c:pt>
                      <c:pt idx="2">
                        <c:v>Activités immobilières</c:v>
                      </c:pt>
                      <c:pt idx="3">
                        <c:v>Agriculture, sylviculture et pêche</c:v>
                      </c:pt>
                      <c:pt idx="4">
                        <c:v>Construction</c:v>
                      </c:pt>
                      <c:pt idx="5">
                        <c:v>Information et communication</c:v>
                      </c:pt>
                      <c:pt idx="6">
                        <c:v>Fabrication d'aliments, boissons et produits à base de tabac</c:v>
                      </c:pt>
                      <c:pt idx="7">
                        <c:v>Activités financières et d'assurance</c:v>
                      </c:pt>
                      <c:pt idx="8">
                        <c:v>Administration publique, enseignement, santé et action sociale</c:v>
                      </c:pt>
                      <c:pt idx="9">
                        <c:v>Autres activités de services</c:v>
                      </c:pt>
                      <c:pt idx="10">
                        <c:v>Fabrications d'équipements électroniques, électriques, informatiques et machines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7'!$J$4:$J$20</c15:sqref>
                        </c15:formulaRef>
                      </c:ext>
                    </c:extLst>
                    <c:numCache>
                      <c:formatCode>_-* #\ ##0_-;\-* #\ ##0_-;_-* "-"??_-;_-@_-</c:formatCode>
                      <c:ptCount val="17"/>
                      <c:pt idx="0">
                        <c:v>0.01</c:v>
                      </c:pt>
                      <c:pt idx="1">
                        <c:v>1.84</c:v>
                      </c:pt>
                      <c:pt idx="2">
                        <c:v>10.175000000000001</c:v>
                      </c:pt>
                      <c:pt idx="3">
                        <c:v>2.64</c:v>
                      </c:pt>
                      <c:pt idx="4">
                        <c:v>19.440000000000001</c:v>
                      </c:pt>
                      <c:pt idx="5">
                        <c:v>39.375</c:v>
                      </c:pt>
                      <c:pt idx="6">
                        <c:v>17.18</c:v>
                      </c:pt>
                      <c:pt idx="7">
                        <c:v>11.105</c:v>
                      </c:pt>
                      <c:pt idx="8">
                        <c:v>26.24</c:v>
                      </c:pt>
                      <c:pt idx="9">
                        <c:v>192.61500000000001</c:v>
                      </c:pt>
                      <c:pt idx="10">
                        <c:v>34.79</c:v>
                      </c:pt>
                      <c:pt idx="11">
                        <c:v>246.23</c:v>
                      </c:pt>
                      <c:pt idx="12">
                        <c:v>210.58</c:v>
                      </c:pt>
                      <c:pt idx="13">
                        <c:v>111.39</c:v>
                      </c:pt>
                      <c:pt idx="14">
                        <c:v>506.85500000000002</c:v>
                      </c:pt>
                      <c:pt idx="15">
                        <c:v>116.49</c:v>
                      </c:pt>
                      <c:pt idx="16">
                        <c:v>57.72</c:v>
                      </c:pt>
                    </c:numCache>
                  </c:numRef>
                </c:val>
                <c:extLst xmlns:c15="http://schemas.microsoft.com/office/drawing/2012/chart">
                  <c:ext xmlns:c16="http://schemas.microsoft.com/office/drawing/2014/chart" uri="{C3380CC4-5D6E-409C-BE32-E72D297353CC}">
                    <c16:uniqueId val="{00000008-919A-4454-82D1-42A0D6333728}"/>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63463659110821"/>
          <c:y val="2.3448885568136759E-2"/>
          <c:w val="0.57094988544974135"/>
          <c:h val="0.91989448456648271"/>
        </c:manualLayout>
      </c:layout>
      <c:barChart>
        <c:barDir val="bar"/>
        <c:grouping val="stacked"/>
        <c:varyColors val="0"/>
        <c:ser>
          <c:idx val="0"/>
          <c:order val="0"/>
          <c:tx>
            <c:strRef>
              <c:f>'Graphique A'!$C$3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0.1</c:v>
                </c:pt>
                <c:pt idx="1">
                  <c:v>0.2</c:v>
                </c:pt>
                <c:pt idx="2">
                  <c:v>0.3</c:v>
                </c:pt>
                <c:pt idx="3">
                  <c:v>0.5</c:v>
                </c:pt>
                <c:pt idx="5">
                  <c:v>0.10000000000000853</c:v>
                </c:pt>
                <c:pt idx="6">
                  <c:v>0.1</c:v>
                </c:pt>
                <c:pt idx="7">
                  <c:v>0</c:v>
                </c:pt>
                <c:pt idx="8">
                  <c:v>0</c:v>
                </c:pt>
                <c:pt idx="10">
                  <c:v>0.20000000000000284</c:v>
                </c:pt>
                <c:pt idx="11">
                  <c:v>0</c:v>
                </c:pt>
                <c:pt idx="12">
                  <c:v>0</c:v>
                </c:pt>
                <c:pt idx="13">
                  <c:v>0</c:v>
                </c:pt>
                <c:pt idx="15">
                  <c:v>9.9999999999994316E-2</c:v>
                </c:pt>
                <c:pt idx="16">
                  <c:v>0.3</c:v>
                </c:pt>
                <c:pt idx="17">
                  <c:v>0.3</c:v>
                </c:pt>
                <c:pt idx="18">
                  <c:v>0.20000000000001705</c:v>
                </c:pt>
                <c:pt idx="20">
                  <c:v>0</c:v>
                </c:pt>
                <c:pt idx="21">
                  <c:v>0.5</c:v>
                </c:pt>
                <c:pt idx="22">
                  <c:v>0.6</c:v>
                </c:pt>
                <c:pt idx="23">
                  <c:v>0.89999999999999991</c:v>
                </c:pt>
                <c:pt idx="25">
                  <c:v>0.1</c:v>
                </c:pt>
                <c:pt idx="26">
                  <c:v>0</c:v>
                </c:pt>
                <c:pt idx="27">
                  <c:v>0.3</c:v>
                </c:pt>
                <c:pt idx="28">
                  <c:v>0.8</c:v>
                </c:pt>
                <c:pt idx="30">
                  <c:v>0.20000000000000284</c:v>
                </c:pt>
                <c:pt idx="31">
                  <c:v>0.2</c:v>
                </c:pt>
                <c:pt idx="32">
                  <c:v>0.1</c:v>
                </c:pt>
                <c:pt idx="33">
                  <c:v>0.70000000000000007</c:v>
                </c:pt>
                <c:pt idx="35">
                  <c:v>9.9999999999994316E-2</c:v>
                </c:pt>
                <c:pt idx="36">
                  <c:v>0.2</c:v>
                </c:pt>
                <c:pt idx="37">
                  <c:v>0.2</c:v>
                </c:pt>
                <c:pt idx="38">
                  <c:v>0.1</c:v>
                </c:pt>
                <c:pt idx="40">
                  <c:v>0.2</c:v>
                </c:pt>
                <c:pt idx="41">
                  <c:v>0.70000000000000007</c:v>
                </c:pt>
                <c:pt idx="42">
                  <c:v>0.3</c:v>
                </c:pt>
                <c:pt idx="43">
                  <c:v>0.2</c:v>
                </c:pt>
                <c:pt idx="45">
                  <c:v>0.70000000000000007</c:v>
                </c:pt>
                <c:pt idx="46">
                  <c:v>1</c:v>
                </c:pt>
                <c:pt idx="47">
                  <c:v>1.6</c:v>
                </c:pt>
                <c:pt idx="48">
                  <c:v>2.8000000000000003</c:v>
                </c:pt>
                <c:pt idx="50">
                  <c:v>9.9999999999994316E-2</c:v>
                </c:pt>
                <c:pt idx="51">
                  <c:v>0.1</c:v>
                </c:pt>
                <c:pt idx="52">
                  <c:v>0.4</c:v>
                </c:pt>
                <c:pt idx="53">
                  <c:v>0.5</c:v>
                </c:pt>
                <c:pt idx="55">
                  <c:v>0.2</c:v>
                </c:pt>
                <c:pt idx="56">
                  <c:v>0.1</c:v>
                </c:pt>
                <c:pt idx="57">
                  <c:v>0.1</c:v>
                </c:pt>
                <c:pt idx="58">
                  <c:v>0.1</c:v>
                </c:pt>
                <c:pt idx="60">
                  <c:v>0</c:v>
                </c:pt>
                <c:pt idx="61">
                  <c:v>0</c:v>
                </c:pt>
                <c:pt idx="62">
                  <c:v>0.8</c:v>
                </c:pt>
                <c:pt idx="63">
                  <c:v>1</c:v>
                </c:pt>
                <c:pt idx="65">
                  <c:v>0.10000000000000853</c:v>
                </c:pt>
                <c:pt idx="66">
                  <c:v>0.4</c:v>
                </c:pt>
                <c:pt idx="67">
                  <c:v>0.2</c:v>
                </c:pt>
                <c:pt idx="68">
                  <c:v>0.4</c:v>
                </c:pt>
                <c:pt idx="70">
                  <c:v>0.1</c:v>
                </c:pt>
                <c:pt idx="71">
                  <c:v>0</c:v>
                </c:pt>
                <c:pt idx="72">
                  <c:v>0.2</c:v>
                </c:pt>
                <c:pt idx="73">
                  <c:v>0.5</c:v>
                </c:pt>
                <c:pt idx="75">
                  <c:v>0.6</c:v>
                </c:pt>
                <c:pt idx="76">
                  <c:v>0.5</c:v>
                </c:pt>
                <c:pt idx="77">
                  <c:v>0.8</c:v>
                </c:pt>
                <c:pt idx="78">
                  <c:v>0.89999999999999991</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C00000"/>
                    </a:solidFill>
                    <a:ln>
                      <a:noFill/>
                    </a:ln>
                    <a:effectLst/>
                  </c15:spPr>
                  <c15:invertIfNegative val="0"/>
                  <c15:bubble3D val="0"/>
                </c15:categoryFilterException>
                <c15:categoryFilterException>
                  <c15:sqref>'Graphique A'!$C$22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A'!$D$3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1.7000000000000002</c:v>
                </c:pt>
                <c:pt idx="1">
                  <c:v>1.3</c:v>
                </c:pt>
                <c:pt idx="2">
                  <c:v>1.5</c:v>
                </c:pt>
                <c:pt idx="3">
                  <c:v>2.1999999999999997</c:v>
                </c:pt>
                <c:pt idx="5">
                  <c:v>0</c:v>
                </c:pt>
                <c:pt idx="6">
                  <c:v>0.3</c:v>
                </c:pt>
                <c:pt idx="7">
                  <c:v>0.70000000000000007</c:v>
                </c:pt>
                <c:pt idx="8">
                  <c:v>0.70000000000000007</c:v>
                </c:pt>
                <c:pt idx="10">
                  <c:v>0.70000000000000007</c:v>
                </c:pt>
                <c:pt idx="11">
                  <c:v>0.3</c:v>
                </c:pt>
                <c:pt idx="12">
                  <c:v>0.8</c:v>
                </c:pt>
                <c:pt idx="13">
                  <c:v>0.6</c:v>
                </c:pt>
                <c:pt idx="15">
                  <c:v>2.1</c:v>
                </c:pt>
                <c:pt idx="16">
                  <c:v>2.1999999999999997</c:v>
                </c:pt>
                <c:pt idx="17">
                  <c:v>1.6</c:v>
                </c:pt>
                <c:pt idx="18">
                  <c:v>2.1999999999999997</c:v>
                </c:pt>
                <c:pt idx="20">
                  <c:v>13.100000000000001</c:v>
                </c:pt>
                <c:pt idx="21">
                  <c:v>2.1</c:v>
                </c:pt>
                <c:pt idx="22">
                  <c:v>3.9</c:v>
                </c:pt>
                <c:pt idx="23">
                  <c:v>4.3</c:v>
                </c:pt>
                <c:pt idx="25">
                  <c:v>1.4000000000000001</c:v>
                </c:pt>
                <c:pt idx="26">
                  <c:v>1.7999999999999998</c:v>
                </c:pt>
                <c:pt idx="27">
                  <c:v>1.6</c:v>
                </c:pt>
                <c:pt idx="28">
                  <c:v>2.1999999999999997</c:v>
                </c:pt>
                <c:pt idx="30">
                  <c:v>1.4000000000000001</c:v>
                </c:pt>
                <c:pt idx="31">
                  <c:v>1.3</c:v>
                </c:pt>
                <c:pt idx="32">
                  <c:v>1</c:v>
                </c:pt>
                <c:pt idx="33">
                  <c:v>1.6</c:v>
                </c:pt>
                <c:pt idx="35">
                  <c:v>1</c:v>
                </c:pt>
                <c:pt idx="36">
                  <c:v>0.8</c:v>
                </c:pt>
                <c:pt idx="37">
                  <c:v>0.6</c:v>
                </c:pt>
                <c:pt idx="38">
                  <c:v>1.0999999999999999</c:v>
                </c:pt>
                <c:pt idx="40">
                  <c:v>0.89999999999999991</c:v>
                </c:pt>
                <c:pt idx="41">
                  <c:v>0.8</c:v>
                </c:pt>
                <c:pt idx="42">
                  <c:v>1.0999999999999999</c:v>
                </c:pt>
                <c:pt idx="43">
                  <c:v>1.5</c:v>
                </c:pt>
                <c:pt idx="45">
                  <c:v>2.8000000000000003</c:v>
                </c:pt>
                <c:pt idx="46">
                  <c:v>3.3000000000000003</c:v>
                </c:pt>
                <c:pt idx="47">
                  <c:v>5.0999999999999996</c:v>
                </c:pt>
                <c:pt idx="48">
                  <c:v>7.9</c:v>
                </c:pt>
                <c:pt idx="50">
                  <c:v>2.2999999999999998</c:v>
                </c:pt>
                <c:pt idx="51">
                  <c:v>1.7000000000000002</c:v>
                </c:pt>
                <c:pt idx="52">
                  <c:v>1.9</c:v>
                </c:pt>
                <c:pt idx="53">
                  <c:v>2.6</c:v>
                </c:pt>
                <c:pt idx="55">
                  <c:v>1.3</c:v>
                </c:pt>
                <c:pt idx="56">
                  <c:v>1.0999999999999999</c:v>
                </c:pt>
                <c:pt idx="57">
                  <c:v>2.1999999999999997</c:v>
                </c:pt>
                <c:pt idx="58">
                  <c:v>1.5</c:v>
                </c:pt>
                <c:pt idx="60">
                  <c:v>0</c:v>
                </c:pt>
                <c:pt idx="61">
                  <c:v>1.5</c:v>
                </c:pt>
                <c:pt idx="62">
                  <c:v>1.5</c:v>
                </c:pt>
                <c:pt idx="63">
                  <c:v>2.6</c:v>
                </c:pt>
                <c:pt idx="65">
                  <c:v>1.9</c:v>
                </c:pt>
                <c:pt idx="66">
                  <c:v>1.4000000000000001</c:v>
                </c:pt>
                <c:pt idx="67">
                  <c:v>1.5</c:v>
                </c:pt>
                <c:pt idx="68">
                  <c:v>2.8000000000000003</c:v>
                </c:pt>
                <c:pt idx="70">
                  <c:v>1.3</c:v>
                </c:pt>
                <c:pt idx="71">
                  <c:v>0.8</c:v>
                </c:pt>
                <c:pt idx="72">
                  <c:v>0.89999999999999991</c:v>
                </c:pt>
                <c:pt idx="73">
                  <c:v>1.4000000000000001</c:v>
                </c:pt>
                <c:pt idx="75">
                  <c:v>2</c:v>
                </c:pt>
                <c:pt idx="76">
                  <c:v>1.7000000000000002</c:v>
                </c:pt>
                <c:pt idx="77">
                  <c:v>2.8000000000000003</c:v>
                </c:pt>
                <c:pt idx="78">
                  <c:v>4.8</c:v>
                </c:pt>
              </c:numCache>
            </c:numRef>
          </c:val>
          <c:extLst>
            <c:ext xmlns:c15="http://schemas.microsoft.com/office/drawing/2012/chart" uri="{02D57815-91ED-43cb-92C2-25804820EDAC}">
              <c15:categoryFilterExceptions>
                <c15:categoryFilterException>
                  <c15:sqref>'Graphique A'!$D$21</c15:sqref>
                  <c15:spPr xmlns:c15="http://schemas.microsoft.com/office/drawing/2012/chart">
                    <a:solidFill>
                      <a:srgbClr val="FF0000"/>
                    </a:solidFill>
                    <a:ln>
                      <a:noFill/>
                    </a:ln>
                    <a:effectLst/>
                  </c15:spPr>
                  <c15:invertIfNegative val="0"/>
                  <c15:bubble3D val="0"/>
                </c15:categoryFilterException>
                <c15:categoryFilterException>
                  <c15:sqref>'Graphique A'!$D$22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A'!$E$3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15.1</c:v>
                </c:pt>
                <c:pt idx="1">
                  <c:v>15.8</c:v>
                </c:pt>
                <c:pt idx="2">
                  <c:v>15.5</c:v>
                </c:pt>
                <c:pt idx="3">
                  <c:v>15.5</c:v>
                </c:pt>
                <c:pt idx="5">
                  <c:v>1.5</c:v>
                </c:pt>
                <c:pt idx="6">
                  <c:v>1.7000000000000002</c:v>
                </c:pt>
                <c:pt idx="7">
                  <c:v>21.6</c:v>
                </c:pt>
                <c:pt idx="8">
                  <c:v>21.6</c:v>
                </c:pt>
                <c:pt idx="10">
                  <c:v>5.4</c:v>
                </c:pt>
                <c:pt idx="11">
                  <c:v>6.8000000000000007</c:v>
                </c:pt>
                <c:pt idx="12">
                  <c:v>7.1999999999999993</c:v>
                </c:pt>
                <c:pt idx="13">
                  <c:v>9</c:v>
                </c:pt>
                <c:pt idx="15">
                  <c:v>19.5</c:v>
                </c:pt>
                <c:pt idx="16">
                  <c:v>18.399999999999999</c:v>
                </c:pt>
                <c:pt idx="17">
                  <c:v>17.5</c:v>
                </c:pt>
                <c:pt idx="18">
                  <c:v>18.399999999999999</c:v>
                </c:pt>
                <c:pt idx="20">
                  <c:v>35.6</c:v>
                </c:pt>
                <c:pt idx="21">
                  <c:v>50.2</c:v>
                </c:pt>
                <c:pt idx="22">
                  <c:v>47.4</c:v>
                </c:pt>
                <c:pt idx="23">
                  <c:v>45.9</c:v>
                </c:pt>
                <c:pt idx="25">
                  <c:v>17.100000000000001</c:v>
                </c:pt>
                <c:pt idx="26">
                  <c:v>16</c:v>
                </c:pt>
                <c:pt idx="27">
                  <c:v>13.100000000000001</c:v>
                </c:pt>
                <c:pt idx="28">
                  <c:v>13.8</c:v>
                </c:pt>
                <c:pt idx="30">
                  <c:v>4.3999999999999995</c:v>
                </c:pt>
                <c:pt idx="31">
                  <c:v>4.8</c:v>
                </c:pt>
                <c:pt idx="32">
                  <c:v>4.8</c:v>
                </c:pt>
                <c:pt idx="33">
                  <c:v>4.3999999999999995</c:v>
                </c:pt>
                <c:pt idx="35">
                  <c:v>18</c:v>
                </c:pt>
                <c:pt idx="36">
                  <c:v>17.8</c:v>
                </c:pt>
                <c:pt idx="37">
                  <c:v>14.000000000000002</c:v>
                </c:pt>
                <c:pt idx="38">
                  <c:v>19.600000000000001</c:v>
                </c:pt>
                <c:pt idx="40">
                  <c:v>28.999999999999996</c:v>
                </c:pt>
                <c:pt idx="41">
                  <c:v>34.799999999999997</c:v>
                </c:pt>
                <c:pt idx="42">
                  <c:v>36.700000000000003</c:v>
                </c:pt>
                <c:pt idx="43">
                  <c:v>23.599999999999998</c:v>
                </c:pt>
                <c:pt idx="45">
                  <c:v>34.300000000000004</c:v>
                </c:pt>
                <c:pt idx="46">
                  <c:v>26.200000000000003</c:v>
                </c:pt>
                <c:pt idx="47">
                  <c:v>30.2</c:v>
                </c:pt>
                <c:pt idx="48">
                  <c:v>32.700000000000003</c:v>
                </c:pt>
                <c:pt idx="50">
                  <c:v>9.6</c:v>
                </c:pt>
                <c:pt idx="51">
                  <c:v>9.6</c:v>
                </c:pt>
                <c:pt idx="52">
                  <c:v>9.6</c:v>
                </c:pt>
                <c:pt idx="53">
                  <c:v>11.200000000000001</c:v>
                </c:pt>
                <c:pt idx="55">
                  <c:v>3.2</c:v>
                </c:pt>
                <c:pt idx="56">
                  <c:v>3.5000000000000004</c:v>
                </c:pt>
                <c:pt idx="57">
                  <c:v>4.1000000000000005</c:v>
                </c:pt>
                <c:pt idx="58">
                  <c:v>3.9</c:v>
                </c:pt>
                <c:pt idx="60">
                  <c:v>7.1999999999999993</c:v>
                </c:pt>
                <c:pt idx="61">
                  <c:v>6.9</c:v>
                </c:pt>
                <c:pt idx="62">
                  <c:v>5.5</c:v>
                </c:pt>
                <c:pt idx="63">
                  <c:v>5.8999999999999995</c:v>
                </c:pt>
                <c:pt idx="65">
                  <c:v>11.4</c:v>
                </c:pt>
                <c:pt idx="66">
                  <c:v>13.8</c:v>
                </c:pt>
                <c:pt idx="67">
                  <c:v>11.4</c:v>
                </c:pt>
                <c:pt idx="68">
                  <c:v>12.5</c:v>
                </c:pt>
                <c:pt idx="70">
                  <c:v>11.3</c:v>
                </c:pt>
                <c:pt idx="71">
                  <c:v>11</c:v>
                </c:pt>
                <c:pt idx="72">
                  <c:v>11.799999999999999</c:v>
                </c:pt>
                <c:pt idx="73">
                  <c:v>11.899999999999999</c:v>
                </c:pt>
                <c:pt idx="75">
                  <c:v>19.400000000000002</c:v>
                </c:pt>
                <c:pt idx="76">
                  <c:v>17.7</c:v>
                </c:pt>
                <c:pt idx="77">
                  <c:v>18.5</c:v>
                </c:pt>
                <c:pt idx="78">
                  <c:v>16.8</c:v>
                </c:pt>
              </c:numCache>
            </c:numRef>
          </c:val>
          <c:extLst>
            <c:ext xmlns:c15="http://schemas.microsoft.com/office/drawing/2012/chart" uri="{02D57815-91ED-43cb-92C2-25804820EDAC}">
              <c15:categoryFilterExceptions>
                <c15:categoryFilterException>
                  <c15:sqref>'Graphique A'!$E$20</c15:sqref>
                  <c15:spPr xmlns:c15="http://schemas.microsoft.com/office/drawing/2012/chart">
                    <a:solidFill>
                      <a:srgbClr val="FFC000"/>
                    </a:solidFill>
                    <a:ln>
                      <a:noFill/>
                    </a:ln>
                    <a:effectLst/>
                  </c15:spPr>
                  <c15:invertIfNegative val="0"/>
                  <c15:bubble3D val="0"/>
                </c15:categoryFilterException>
                <c15:categoryFilterException>
                  <c15:sqref>'Graphique A'!$E$21</c15:sqref>
                  <c15:spPr xmlns:c15="http://schemas.microsoft.com/office/drawing/2012/chart">
                    <a:solidFill>
                      <a:srgbClr val="FFC000"/>
                    </a:solidFill>
                    <a:ln>
                      <a:noFill/>
                    </a:ln>
                    <a:effectLst/>
                  </c15:spPr>
                  <c15:invertIfNegative val="0"/>
                  <c15:bubble3D val="0"/>
                </c15:categoryFilterException>
                <c15:categoryFilterException>
                  <c15:sqref>'Graphique A'!$E$22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A'!$F$3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76</c:v>
                </c:pt>
                <c:pt idx="1">
                  <c:v>75</c:v>
                </c:pt>
                <c:pt idx="2">
                  <c:v>74.2</c:v>
                </c:pt>
                <c:pt idx="3">
                  <c:v>75.7</c:v>
                </c:pt>
                <c:pt idx="5">
                  <c:v>86.1</c:v>
                </c:pt>
                <c:pt idx="6">
                  <c:v>85.1</c:v>
                </c:pt>
                <c:pt idx="7">
                  <c:v>65.2</c:v>
                </c:pt>
                <c:pt idx="8">
                  <c:v>64.900000000000006</c:v>
                </c:pt>
                <c:pt idx="10">
                  <c:v>86.2</c:v>
                </c:pt>
                <c:pt idx="11">
                  <c:v>81.899999999999991</c:v>
                </c:pt>
                <c:pt idx="12">
                  <c:v>80.600000000000009</c:v>
                </c:pt>
                <c:pt idx="13">
                  <c:v>78.8</c:v>
                </c:pt>
                <c:pt idx="15">
                  <c:v>64.900000000000006</c:v>
                </c:pt>
                <c:pt idx="16">
                  <c:v>65.7</c:v>
                </c:pt>
                <c:pt idx="17">
                  <c:v>65.100000000000009</c:v>
                </c:pt>
                <c:pt idx="18">
                  <c:v>65.7</c:v>
                </c:pt>
                <c:pt idx="20">
                  <c:v>47.099999999999994</c:v>
                </c:pt>
                <c:pt idx="21">
                  <c:v>42.4</c:v>
                </c:pt>
                <c:pt idx="22">
                  <c:v>44.1</c:v>
                </c:pt>
                <c:pt idx="23">
                  <c:v>46.2</c:v>
                </c:pt>
                <c:pt idx="25">
                  <c:v>70.599999999999994</c:v>
                </c:pt>
                <c:pt idx="26">
                  <c:v>71.7</c:v>
                </c:pt>
                <c:pt idx="27">
                  <c:v>72.5</c:v>
                </c:pt>
                <c:pt idx="28">
                  <c:v>76</c:v>
                </c:pt>
                <c:pt idx="30">
                  <c:v>90.9</c:v>
                </c:pt>
                <c:pt idx="31">
                  <c:v>88.9</c:v>
                </c:pt>
                <c:pt idx="32">
                  <c:v>89.3</c:v>
                </c:pt>
                <c:pt idx="33">
                  <c:v>92</c:v>
                </c:pt>
                <c:pt idx="35">
                  <c:v>72.2</c:v>
                </c:pt>
                <c:pt idx="36">
                  <c:v>71.899999999999991</c:v>
                </c:pt>
                <c:pt idx="37">
                  <c:v>75.900000000000006</c:v>
                </c:pt>
                <c:pt idx="38">
                  <c:v>71</c:v>
                </c:pt>
                <c:pt idx="40">
                  <c:v>65.7</c:v>
                </c:pt>
                <c:pt idx="41">
                  <c:v>58.9</c:v>
                </c:pt>
                <c:pt idx="42">
                  <c:v>57.499999999999993</c:v>
                </c:pt>
                <c:pt idx="43">
                  <c:v>71.7</c:v>
                </c:pt>
                <c:pt idx="45">
                  <c:v>55.900000000000006</c:v>
                </c:pt>
                <c:pt idx="46">
                  <c:v>58.599999999999994</c:v>
                </c:pt>
                <c:pt idx="47">
                  <c:v>48.699999999999996</c:v>
                </c:pt>
                <c:pt idx="48">
                  <c:v>39.4</c:v>
                </c:pt>
                <c:pt idx="50">
                  <c:v>74.599999999999994</c:v>
                </c:pt>
                <c:pt idx="51">
                  <c:v>80.7</c:v>
                </c:pt>
                <c:pt idx="52">
                  <c:v>73.599999999999994</c:v>
                </c:pt>
                <c:pt idx="53">
                  <c:v>83.2</c:v>
                </c:pt>
                <c:pt idx="55">
                  <c:v>86</c:v>
                </c:pt>
                <c:pt idx="56">
                  <c:v>85.8</c:v>
                </c:pt>
                <c:pt idx="57">
                  <c:v>83.899999999999991</c:v>
                </c:pt>
                <c:pt idx="58">
                  <c:v>87.1</c:v>
                </c:pt>
                <c:pt idx="60">
                  <c:v>90.9</c:v>
                </c:pt>
                <c:pt idx="61">
                  <c:v>89.8</c:v>
                </c:pt>
                <c:pt idx="62">
                  <c:v>89.8</c:v>
                </c:pt>
                <c:pt idx="63">
                  <c:v>87.7</c:v>
                </c:pt>
                <c:pt idx="65">
                  <c:v>81.399999999999991</c:v>
                </c:pt>
                <c:pt idx="66">
                  <c:v>77.900000000000006</c:v>
                </c:pt>
                <c:pt idx="67">
                  <c:v>79.2</c:v>
                </c:pt>
                <c:pt idx="68">
                  <c:v>80.900000000000006</c:v>
                </c:pt>
                <c:pt idx="70">
                  <c:v>81.599999999999994</c:v>
                </c:pt>
                <c:pt idx="71">
                  <c:v>82.199999999999989</c:v>
                </c:pt>
                <c:pt idx="72">
                  <c:v>81.899999999999991</c:v>
                </c:pt>
                <c:pt idx="73">
                  <c:v>81.2</c:v>
                </c:pt>
                <c:pt idx="75">
                  <c:v>76</c:v>
                </c:pt>
                <c:pt idx="76">
                  <c:v>74.599999999999994</c:v>
                </c:pt>
                <c:pt idx="77">
                  <c:v>69.8</c:v>
                </c:pt>
                <c:pt idx="78">
                  <c:v>73.099999999999994</c:v>
                </c:pt>
              </c:numCache>
            </c:numRef>
          </c:val>
          <c:extLst>
            <c:ext xmlns:c15="http://schemas.microsoft.com/office/drawing/2012/chart" uri="{02D57815-91ED-43cb-92C2-25804820EDAC}">
              <c15:categoryFilterExceptions>
                <c15:categoryFilterException>
                  <c15:sqref>'Graphique A'!$F$21</c15:sqref>
                  <c15:spPr xmlns:c15="http://schemas.microsoft.com/office/drawing/2012/chart">
                    <a:solidFill>
                      <a:srgbClr val="92D050"/>
                    </a:solidFill>
                    <a:ln>
                      <a:noFill/>
                    </a:ln>
                    <a:effectLst/>
                  </c15:spPr>
                  <c15:invertIfNegative val="0"/>
                  <c15:bubble3D val="0"/>
                </c15:categoryFilterException>
                <c15:categoryFilterException>
                  <c15:sqref>'Graphique A'!$F$22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A'!$G$3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0">
                  <c:v>7.0000000000000009</c:v>
                </c:pt>
                <c:pt idx="1">
                  <c:v>7.7</c:v>
                </c:pt>
                <c:pt idx="2">
                  <c:v>8.5</c:v>
                </c:pt>
                <c:pt idx="3">
                  <c:v>6.1</c:v>
                </c:pt>
                <c:pt idx="5">
                  <c:v>12.3</c:v>
                </c:pt>
                <c:pt idx="6">
                  <c:v>12.8</c:v>
                </c:pt>
                <c:pt idx="7">
                  <c:v>12.5</c:v>
                </c:pt>
                <c:pt idx="8">
                  <c:v>12.8</c:v>
                </c:pt>
                <c:pt idx="10">
                  <c:v>7.5</c:v>
                </c:pt>
                <c:pt idx="11">
                  <c:v>11</c:v>
                </c:pt>
                <c:pt idx="12">
                  <c:v>11.4</c:v>
                </c:pt>
                <c:pt idx="13">
                  <c:v>11.600000000000001</c:v>
                </c:pt>
                <c:pt idx="15">
                  <c:v>13.4</c:v>
                </c:pt>
                <c:pt idx="16">
                  <c:v>13.3</c:v>
                </c:pt>
                <c:pt idx="17">
                  <c:v>15.5</c:v>
                </c:pt>
                <c:pt idx="18">
                  <c:v>13.3</c:v>
                </c:pt>
                <c:pt idx="20">
                  <c:v>4.2</c:v>
                </c:pt>
                <c:pt idx="21">
                  <c:v>4.8</c:v>
                </c:pt>
                <c:pt idx="22">
                  <c:v>4</c:v>
                </c:pt>
                <c:pt idx="23">
                  <c:v>2.8000000000000003</c:v>
                </c:pt>
                <c:pt idx="25">
                  <c:v>10.9</c:v>
                </c:pt>
                <c:pt idx="26">
                  <c:v>10.5</c:v>
                </c:pt>
                <c:pt idx="27">
                  <c:v>12.4</c:v>
                </c:pt>
                <c:pt idx="28">
                  <c:v>7.1</c:v>
                </c:pt>
                <c:pt idx="30">
                  <c:v>3.1</c:v>
                </c:pt>
                <c:pt idx="31">
                  <c:v>4.8</c:v>
                </c:pt>
                <c:pt idx="32">
                  <c:v>4.8</c:v>
                </c:pt>
                <c:pt idx="33">
                  <c:v>1.3</c:v>
                </c:pt>
                <c:pt idx="35">
                  <c:v>8.6999999999999993</c:v>
                </c:pt>
                <c:pt idx="36">
                  <c:v>9.3000000000000007</c:v>
                </c:pt>
                <c:pt idx="37">
                  <c:v>9.4</c:v>
                </c:pt>
                <c:pt idx="38">
                  <c:v>8.2000000000000011</c:v>
                </c:pt>
                <c:pt idx="40">
                  <c:v>4.2</c:v>
                </c:pt>
                <c:pt idx="41">
                  <c:v>4.8</c:v>
                </c:pt>
                <c:pt idx="42">
                  <c:v>4.5</c:v>
                </c:pt>
                <c:pt idx="43">
                  <c:v>2.9000000000000004</c:v>
                </c:pt>
                <c:pt idx="45">
                  <c:v>6.3</c:v>
                </c:pt>
                <c:pt idx="46">
                  <c:v>10.9</c:v>
                </c:pt>
                <c:pt idx="47">
                  <c:v>14.399999999999999</c:v>
                </c:pt>
                <c:pt idx="48">
                  <c:v>17.299999999999997</c:v>
                </c:pt>
                <c:pt idx="50">
                  <c:v>13.4</c:v>
                </c:pt>
                <c:pt idx="51">
                  <c:v>7.9</c:v>
                </c:pt>
                <c:pt idx="52">
                  <c:v>14.499999999999998</c:v>
                </c:pt>
                <c:pt idx="53">
                  <c:v>2.6</c:v>
                </c:pt>
                <c:pt idx="55">
                  <c:v>9.3000000000000007</c:v>
                </c:pt>
                <c:pt idx="56">
                  <c:v>9.5</c:v>
                </c:pt>
                <c:pt idx="57">
                  <c:v>9.8000000000000007</c:v>
                </c:pt>
                <c:pt idx="58">
                  <c:v>7.3999999999999995</c:v>
                </c:pt>
                <c:pt idx="60">
                  <c:v>0</c:v>
                </c:pt>
                <c:pt idx="61">
                  <c:v>1.7999999999999998</c:v>
                </c:pt>
                <c:pt idx="62">
                  <c:v>2.4</c:v>
                </c:pt>
                <c:pt idx="63">
                  <c:v>3.2</c:v>
                </c:pt>
                <c:pt idx="65">
                  <c:v>5.2</c:v>
                </c:pt>
                <c:pt idx="66">
                  <c:v>6.6000000000000005</c:v>
                </c:pt>
                <c:pt idx="67">
                  <c:v>7.6</c:v>
                </c:pt>
                <c:pt idx="68">
                  <c:v>3.4000000000000004</c:v>
                </c:pt>
                <c:pt idx="70">
                  <c:v>5.7</c:v>
                </c:pt>
                <c:pt idx="71">
                  <c:v>6</c:v>
                </c:pt>
                <c:pt idx="72">
                  <c:v>5.2</c:v>
                </c:pt>
                <c:pt idx="73">
                  <c:v>5</c:v>
                </c:pt>
                <c:pt idx="75">
                  <c:v>2</c:v>
                </c:pt>
                <c:pt idx="76">
                  <c:v>5.5</c:v>
                </c:pt>
                <c:pt idx="77">
                  <c:v>8.1</c:v>
                </c:pt>
                <c:pt idx="78">
                  <c:v>4.5</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solidFill>
                      <a:srgbClr val="00B050"/>
                    </a:solidFill>
                    <a:ln>
                      <a:noFill/>
                    </a:ln>
                    <a:effectLst/>
                  </c15:spPr>
                  <c15:invertIfNegative val="0"/>
                  <c15:bubble3D val="0"/>
                </c15:categoryFilterException>
                <c15:categoryFilterException>
                  <c15:sqref>'Graphique A'!$G$21</c15:sqref>
                  <c15:spPr xmlns:c15="http://schemas.microsoft.com/office/drawing/2012/chart">
                    <a:solidFill>
                      <a:srgbClr val="00B050"/>
                    </a:solidFill>
                    <a:ln>
                      <a:noFill/>
                    </a:ln>
                    <a:effectLst/>
                  </c15:spPr>
                  <c15:invertIfNegative val="0"/>
                  <c15:bubble3D val="0"/>
                </c15:categoryFilterException>
                <c15:categoryFilterException>
                  <c15:sqref>'Graphique A'!$G$22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A'!$H$3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A'!$H$4:$H$88</c15:sqref>
                  </c15:fullRef>
                </c:ext>
              </c:extLst>
              <c:f>('Graphique A'!$H$4:$H$18,'Graphique A'!$H$24:$H$88)</c:f>
              <c:numCache>
                <c:formatCode>0.0</c:formatCode>
                <c:ptCount val="80"/>
                <c:pt idx="60">
                  <c:v>1.8999999999999915</c:v>
                </c:pt>
              </c:numCache>
            </c:numRef>
          </c:val>
          <c:extLst>
            <c:ext xmlns:c15="http://schemas.microsoft.com/office/drawing/2012/chart" uri="{02D57815-91ED-43cb-92C2-25804820EDAC}">
              <c15:categoryFilterExceptions>
                <c15:categoryFilterException>
                  <c15:sqref>'Graphique A'!$H$19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B'!$C$3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53.6</c:v>
                </c:pt>
                <c:pt idx="1">
                  <c:v>53.300000000000004</c:v>
                </c:pt>
                <c:pt idx="2">
                  <c:v>57.099999999999994</c:v>
                </c:pt>
                <c:pt idx="3">
                  <c:v>54.500000000000007</c:v>
                </c:pt>
                <c:pt idx="5">
                  <c:v>30.7</c:v>
                </c:pt>
                <c:pt idx="6">
                  <c:v>51.7</c:v>
                </c:pt>
                <c:pt idx="7">
                  <c:v>95.8</c:v>
                </c:pt>
                <c:pt idx="8">
                  <c:v>95.199999999999989</c:v>
                </c:pt>
                <c:pt idx="10">
                  <c:v>69</c:v>
                </c:pt>
                <c:pt idx="11">
                  <c:v>78.100000000000009</c:v>
                </c:pt>
                <c:pt idx="12">
                  <c:v>64.3</c:v>
                </c:pt>
                <c:pt idx="13">
                  <c:v>73.2</c:v>
                </c:pt>
                <c:pt idx="15">
                  <c:v>37.4</c:v>
                </c:pt>
                <c:pt idx="16">
                  <c:v>46.9</c:v>
                </c:pt>
                <c:pt idx="17">
                  <c:v>49.2</c:v>
                </c:pt>
                <c:pt idx="18">
                  <c:v>51.800000000000004</c:v>
                </c:pt>
                <c:pt idx="20">
                  <c:v>65</c:v>
                </c:pt>
                <c:pt idx="21">
                  <c:v>56.100000000000009</c:v>
                </c:pt>
                <c:pt idx="22">
                  <c:v>59.3</c:v>
                </c:pt>
                <c:pt idx="23">
                  <c:v>64.400000000000006</c:v>
                </c:pt>
                <c:pt idx="25">
                  <c:v>63.800000000000004</c:v>
                </c:pt>
                <c:pt idx="26">
                  <c:v>62.2</c:v>
                </c:pt>
                <c:pt idx="27">
                  <c:v>68.600000000000009</c:v>
                </c:pt>
                <c:pt idx="28">
                  <c:v>65.5</c:v>
                </c:pt>
                <c:pt idx="30">
                  <c:v>47.9</c:v>
                </c:pt>
                <c:pt idx="31">
                  <c:v>57.3</c:v>
                </c:pt>
                <c:pt idx="32">
                  <c:v>59</c:v>
                </c:pt>
                <c:pt idx="33">
                  <c:v>44</c:v>
                </c:pt>
                <c:pt idx="35">
                  <c:v>35.699999999999996</c:v>
                </c:pt>
                <c:pt idx="36">
                  <c:v>36.9</c:v>
                </c:pt>
                <c:pt idx="37">
                  <c:v>46.7</c:v>
                </c:pt>
                <c:pt idx="38">
                  <c:v>39.300000000000004</c:v>
                </c:pt>
                <c:pt idx="40">
                  <c:v>75.599999999999994</c:v>
                </c:pt>
                <c:pt idx="41">
                  <c:v>62.3</c:v>
                </c:pt>
                <c:pt idx="42">
                  <c:v>65.100000000000009</c:v>
                </c:pt>
                <c:pt idx="43">
                  <c:v>60</c:v>
                </c:pt>
                <c:pt idx="45">
                  <c:v>46</c:v>
                </c:pt>
                <c:pt idx="46">
                  <c:v>45.800000000000004</c:v>
                </c:pt>
                <c:pt idx="47">
                  <c:v>49</c:v>
                </c:pt>
                <c:pt idx="48">
                  <c:v>51.2</c:v>
                </c:pt>
                <c:pt idx="50">
                  <c:v>83.6</c:v>
                </c:pt>
                <c:pt idx="51">
                  <c:v>78.7</c:v>
                </c:pt>
                <c:pt idx="52">
                  <c:v>77.2</c:v>
                </c:pt>
                <c:pt idx="53">
                  <c:v>76.2</c:v>
                </c:pt>
                <c:pt idx="55">
                  <c:v>84.2</c:v>
                </c:pt>
                <c:pt idx="56">
                  <c:v>85.9</c:v>
                </c:pt>
                <c:pt idx="57">
                  <c:v>92.600000000000009</c:v>
                </c:pt>
                <c:pt idx="58">
                  <c:v>89</c:v>
                </c:pt>
                <c:pt idx="60">
                  <c:v>43.9</c:v>
                </c:pt>
                <c:pt idx="61">
                  <c:v>43.8</c:v>
                </c:pt>
                <c:pt idx="62">
                  <c:v>36.6</c:v>
                </c:pt>
                <c:pt idx="63">
                  <c:v>37.5</c:v>
                </c:pt>
                <c:pt idx="65">
                  <c:v>68.7</c:v>
                </c:pt>
                <c:pt idx="66">
                  <c:v>74.400000000000006</c:v>
                </c:pt>
                <c:pt idx="67">
                  <c:v>70.5</c:v>
                </c:pt>
                <c:pt idx="68">
                  <c:v>71.5</c:v>
                </c:pt>
                <c:pt idx="70">
                  <c:v>27.900000000000002</c:v>
                </c:pt>
                <c:pt idx="71">
                  <c:v>28.199999999999996</c:v>
                </c:pt>
                <c:pt idx="72">
                  <c:v>31.1</c:v>
                </c:pt>
                <c:pt idx="73">
                  <c:v>33.800000000000004</c:v>
                </c:pt>
                <c:pt idx="75">
                  <c:v>35.299999999999997</c:v>
                </c:pt>
                <c:pt idx="76">
                  <c:v>36.199999999999996</c:v>
                </c:pt>
                <c:pt idx="77">
                  <c:v>32.9</c:v>
                </c:pt>
                <c:pt idx="78">
                  <c:v>27.400000000000002</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B'!$D$3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12.4</c:v>
                </c:pt>
                <c:pt idx="1">
                  <c:v>14.799999999999999</c:v>
                </c:pt>
                <c:pt idx="2">
                  <c:v>17.299999999999997</c:v>
                </c:pt>
                <c:pt idx="3">
                  <c:v>20.7</c:v>
                </c:pt>
                <c:pt idx="5">
                  <c:v>0</c:v>
                </c:pt>
                <c:pt idx="6">
                  <c:v>0</c:v>
                </c:pt>
                <c:pt idx="7">
                  <c:v>0</c:v>
                </c:pt>
                <c:pt idx="8">
                  <c:v>0</c:v>
                </c:pt>
                <c:pt idx="10">
                  <c:v>10.5</c:v>
                </c:pt>
                <c:pt idx="11">
                  <c:v>8</c:v>
                </c:pt>
                <c:pt idx="12">
                  <c:v>9.1</c:v>
                </c:pt>
                <c:pt idx="13">
                  <c:v>11.4</c:v>
                </c:pt>
                <c:pt idx="15">
                  <c:v>0.29999999999999716</c:v>
                </c:pt>
                <c:pt idx="16">
                  <c:v>1.3</c:v>
                </c:pt>
                <c:pt idx="17">
                  <c:v>1.5</c:v>
                </c:pt>
                <c:pt idx="18">
                  <c:v>2.7</c:v>
                </c:pt>
                <c:pt idx="20">
                  <c:v>0</c:v>
                </c:pt>
                <c:pt idx="21">
                  <c:v>0.6</c:v>
                </c:pt>
                <c:pt idx="22">
                  <c:v>0</c:v>
                </c:pt>
                <c:pt idx="23">
                  <c:v>0</c:v>
                </c:pt>
                <c:pt idx="25">
                  <c:v>0.89999999999999991</c:v>
                </c:pt>
                <c:pt idx="26">
                  <c:v>1.4000000000000001</c:v>
                </c:pt>
                <c:pt idx="27">
                  <c:v>2.1999999999999997</c:v>
                </c:pt>
                <c:pt idx="28">
                  <c:v>4.3999999999999995</c:v>
                </c:pt>
                <c:pt idx="30">
                  <c:v>12.7</c:v>
                </c:pt>
                <c:pt idx="31">
                  <c:v>9</c:v>
                </c:pt>
                <c:pt idx="32">
                  <c:v>19.900000000000002</c:v>
                </c:pt>
                <c:pt idx="33">
                  <c:v>24</c:v>
                </c:pt>
                <c:pt idx="35">
                  <c:v>11.700000000000001</c:v>
                </c:pt>
                <c:pt idx="36">
                  <c:v>13.4</c:v>
                </c:pt>
                <c:pt idx="37">
                  <c:v>21</c:v>
                </c:pt>
                <c:pt idx="38">
                  <c:v>18.399999999999999</c:v>
                </c:pt>
                <c:pt idx="40">
                  <c:v>4.9000000000000004</c:v>
                </c:pt>
                <c:pt idx="41">
                  <c:v>21.4</c:v>
                </c:pt>
                <c:pt idx="42">
                  <c:v>21.2</c:v>
                </c:pt>
                <c:pt idx="43">
                  <c:v>33.300000000000004</c:v>
                </c:pt>
                <c:pt idx="45">
                  <c:v>35.799999999999997</c:v>
                </c:pt>
                <c:pt idx="46">
                  <c:v>36.5</c:v>
                </c:pt>
                <c:pt idx="47">
                  <c:v>37</c:v>
                </c:pt>
                <c:pt idx="48">
                  <c:v>42.1</c:v>
                </c:pt>
                <c:pt idx="50">
                  <c:v>6.1</c:v>
                </c:pt>
                <c:pt idx="51">
                  <c:v>6.7</c:v>
                </c:pt>
                <c:pt idx="52">
                  <c:v>7.5</c:v>
                </c:pt>
                <c:pt idx="53">
                  <c:v>13.200000000000001</c:v>
                </c:pt>
                <c:pt idx="55">
                  <c:v>4.1000000000000005</c:v>
                </c:pt>
                <c:pt idx="56">
                  <c:v>3.3000000000000003</c:v>
                </c:pt>
                <c:pt idx="57">
                  <c:v>2.2999999999999998</c:v>
                </c:pt>
                <c:pt idx="58">
                  <c:v>3.5999999999999996</c:v>
                </c:pt>
                <c:pt idx="60">
                  <c:v>34</c:v>
                </c:pt>
                <c:pt idx="61">
                  <c:v>30.7</c:v>
                </c:pt>
                <c:pt idx="62">
                  <c:v>29.799999999999997</c:v>
                </c:pt>
                <c:pt idx="63">
                  <c:v>44.4</c:v>
                </c:pt>
                <c:pt idx="65">
                  <c:v>13.3</c:v>
                </c:pt>
                <c:pt idx="66">
                  <c:v>11.600000000000001</c:v>
                </c:pt>
                <c:pt idx="67">
                  <c:v>15.4</c:v>
                </c:pt>
                <c:pt idx="68">
                  <c:v>18.5</c:v>
                </c:pt>
                <c:pt idx="70">
                  <c:v>12.1</c:v>
                </c:pt>
                <c:pt idx="71">
                  <c:v>11.5</c:v>
                </c:pt>
                <c:pt idx="72">
                  <c:v>11.600000000000001</c:v>
                </c:pt>
                <c:pt idx="73">
                  <c:v>13.8</c:v>
                </c:pt>
                <c:pt idx="75">
                  <c:v>46.2</c:v>
                </c:pt>
                <c:pt idx="76">
                  <c:v>49.4</c:v>
                </c:pt>
                <c:pt idx="77">
                  <c:v>55.500000000000007</c:v>
                </c:pt>
                <c:pt idx="78">
                  <c:v>63.2</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B'!$E$3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16.5</c:v>
                </c:pt>
                <c:pt idx="1">
                  <c:v>16.2</c:v>
                </c:pt>
                <c:pt idx="2">
                  <c:v>14.2</c:v>
                </c:pt>
                <c:pt idx="3">
                  <c:v>10.199999999999999</c:v>
                </c:pt>
                <c:pt idx="5">
                  <c:v>0</c:v>
                </c:pt>
                <c:pt idx="6">
                  <c:v>24.200000000000003</c:v>
                </c:pt>
                <c:pt idx="7">
                  <c:v>0</c:v>
                </c:pt>
                <c:pt idx="8">
                  <c:v>0</c:v>
                </c:pt>
                <c:pt idx="10">
                  <c:v>17.2</c:v>
                </c:pt>
                <c:pt idx="11">
                  <c:v>7.0000000000000009</c:v>
                </c:pt>
                <c:pt idx="12">
                  <c:v>17</c:v>
                </c:pt>
                <c:pt idx="13">
                  <c:v>4.7</c:v>
                </c:pt>
                <c:pt idx="15">
                  <c:v>58.9</c:v>
                </c:pt>
                <c:pt idx="16">
                  <c:v>48.4</c:v>
                </c:pt>
                <c:pt idx="17">
                  <c:v>45.6</c:v>
                </c:pt>
                <c:pt idx="18">
                  <c:v>40.5</c:v>
                </c:pt>
                <c:pt idx="20">
                  <c:v>34</c:v>
                </c:pt>
                <c:pt idx="21">
                  <c:v>43.3</c:v>
                </c:pt>
                <c:pt idx="22">
                  <c:v>40</c:v>
                </c:pt>
                <c:pt idx="23">
                  <c:v>35.099999999999994</c:v>
                </c:pt>
                <c:pt idx="25">
                  <c:v>31.900000000000002</c:v>
                </c:pt>
                <c:pt idx="26">
                  <c:v>33.700000000000003</c:v>
                </c:pt>
                <c:pt idx="27">
                  <c:v>26.3</c:v>
                </c:pt>
                <c:pt idx="28">
                  <c:v>25.6</c:v>
                </c:pt>
                <c:pt idx="30">
                  <c:v>25.3</c:v>
                </c:pt>
                <c:pt idx="31">
                  <c:v>26.400000000000002</c:v>
                </c:pt>
                <c:pt idx="32">
                  <c:v>15.7</c:v>
                </c:pt>
                <c:pt idx="33">
                  <c:v>21.4</c:v>
                </c:pt>
                <c:pt idx="35">
                  <c:v>23.1</c:v>
                </c:pt>
                <c:pt idx="36">
                  <c:v>20.599999999999998</c:v>
                </c:pt>
                <c:pt idx="37">
                  <c:v>27.1</c:v>
                </c:pt>
                <c:pt idx="38">
                  <c:v>16.900000000000002</c:v>
                </c:pt>
                <c:pt idx="40">
                  <c:v>16.5</c:v>
                </c:pt>
                <c:pt idx="41">
                  <c:v>14.2</c:v>
                </c:pt>
                <c:pt idx="42">
                  <c:v>11.3</c:v>
                </c:pt>
                <c:pt idx="43">
                  <c:v>2.4</c:v>
                </c:pt>
                <c:pt idx="45">
                  <c:v>0.30000000000001137</c:v>
                </c:pt>
                <c:pt idx="46">
                  <c:v>0.4</c:v>
                </c:pt>
                <c:pt idx="47">
                  <c:v>0</c:v>
                </c:pt>
                <c:pt idx="48">
                  <c:v>1</c:v>
                </c:pt>
                <c:pt idx="50">
                  <c:v>1.3</c:v>
                </c:pt>
                <c:pt idx="51">
                  <c:v>4.8</c:v>
                </c:pt>
                <c:pt idx="52">
                  <c:v>4.8</c:v>
                </c:pt>
                <c:pt idx="53">
                  <c:v>2.1999999999999997</c:v>
                </c:pt>
                <c:pt idx="55">
                  <c:v>3.5000000000000004</c:v>
                </c:pt>
                <c:pt idx="56">
                  <c:v>4.3</c:v>
                </c:pt>
                <c:pt idx="57">
                  <c:v>2.8000000000000003</c:v>
                </c:pt>
                <c:pt idx="58">
                  <c:v>0</c:v>
                </c:pt>
                <c:pt idx="60">
                  <c:v>0</c:v>
                </c:pt>
                <c:pt idx="61">
                  <c:v>16.100000000000001</c:v>
                </c:pt>
                <c:pt idx="62">
                  <c:v>20.5</c:v>
                </c:pt>
                <c:pt idx="63">
                  <c:v>0</c:v>
                </c:pt>
                <c:pt idx="65">
                  <c:v>7.9</c:v>
                </c:pt>
                <c:pt idx="66">
                  <c:v>5.7</c:v>
                </c:pt>
                <c:pt idx="67">
                  <c:v>7.5</c:v>
                </c:pt>
                <c:pt idx="68">
                  <c:v>3.3000000000000003</c:v>
                </c:pt>
                <c:pt idx="70">
                  <c:v>4.2</c:v>
                </c:pt>
                <c:pt idx="71">
                  <c:v>4.2</c:v>
                </c:pt>
                <c:pt idx="72">
                  <c:v>2.5</c:v>
                </c:pt>
                <c:pt idx="73">
                  <c:v>2.2999999999999998</c:v>
                </c:pt>
                <c:pt idx="75">
                  <c:v>4.3</c:v>
                </c:pt>
                <c:pt idx="76">
                  <c:v>4.7</c:v>
                </c:pt>
                <c:pt idx="77">
                  <c:v>2</c:v>
                </c:pt>
                <c:pt idx="78">
                  <c:v>0.1</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B'!$F$3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0">
                  <c:v>17.5</c:v>
                </c:pt>
                <c:pt idx="1">
                  <c:v>15.7</c:v>
                </c:pt>
                <c:pt idx="2">
                  <c:v>11.4</c:v>
                </c:pt>
                <c:pt idx="3">
                  <c:v>14.6</c:v>
                </c:pt>
                <c:pt idx="5">
                  <c:v>33.6</c:v>
                </c:pt>
                <c:pt idx="6">
                  <c:v>24.099999999999998</c:v>
                </c:pt>
                <c:pt idx="7">
                  <c:v>0</c:v>
                </c:pt>
                <c:pt idx="8">
                  <c:v>0</c:v>
                </c:pt>
                <c:pt idx="10">
                  <c:v>3.2999999999999972</c:v>
                </c:pt>
                <c:pt idx="11">
                  <c:v>6.9</c:v>
                </c:pt>
                <c:pt idx="12">
                  <c:v>9.6</c:v>
                </c:pt>
                <c:pt idx="13">
                  <c:v>10.6</c:v>
                </c:pt>
                <c:pt idx="15">
                  <c:v>3.4000000000000004</c:v>
                </c:pt>
                <c:pt idx="16">
                  <c:v>3.4000000000000004</c:v>
                </c:pt>
                <c:pt idx="17">
                  <c:v>3.6999999999999997</c:v>
                </c:pt>
                <c:pt idx="18">
                  <c:v>5.0999999999999996</c:v>
                </c:pt>
                <c:pt idx="20">
                  <c:v>0</c:v>
                </c:pt>
                <c:pt idx="21">
                  <c:v>0</c:v>
                </c:pt>
                <c:pt idx="22">
                  <c:v>0.70000000000000007</c:v>
                </c:pt>
                <c:pt idx="23">
                  <c:v>0.5</c:v>
                </c:pt>
                <c:pt idx="25">
                  <c:v>3.4000000000000004</c:v>
                </c:pt>
                <c:pt idx="26">
                  <c:v>2.8000000000000003</c:v>
                </c:pt>
                <c:pt idx="27">
                  <c:v>2.9000000000000004</c:v>
                </c:pt>
                <c:pt idx="28">
                  <c:v>4.5</c:v>
                </c:pt>
                <c:pt idx="30">
                  <c:v>14.099999999999998</c:v>
                </c:pt>
                <c:pt idx="31">
                  <c:v>7.3</c:v>
                </c:pt>
                <c:pt idx="32">
                  <c:v>5.4</c:v>
                </c:pt>
                <c:pt idx="33">
                  <c:v>10.6</c:v>
                </c:pt>
                <c:pt idx="35">
                  <c:v>29.5</c:v>
                </c:pt>
                <c:pt idx="36">
                  <c:v>29.099999999999998</c:v>
                </c:pt>
                <c:pt idx="37">
                  <c:v>5.0999999999999996</c:v>
                </c:pt>
                <c:pt idx="38">
                  <c:v>25.4</c:v>
                </c:pt>
                <c:pt idx="40">
                  <c:v>2.9000000000000004</c:v>
                </c:pt>
                <c:pt idx="41">
                  <c:v>2.1999999999999997</c:v>
                </c:pt>
                <c:pt idx="42">
                  <c:v>2.4</c:v>
                </c:pt>
                <c:pt idx="43">
                  <c:v>4.2</c:v>
                </c:pt>
                <c:pt idx="45">
                  <c:v>17.899999999999999</c:v>
                </c:pt>
                <c:pt idx="46">
                  <c:v>17.299999999999997</c:v>
                </c:pt>
                <c:pt idx="47">
                  <c:v>14.000000000000002</c:v>
                </c:pt>
                <c:pt idx="48">
                  <c:v>5.7</c:v>
                </c:pt>
                <c:pt idx="50">
                  <c:v>9</c:v>
                </c:pt>
                <c:pt idx="51">
                  <c:v>9.8000000000000007</c:v>
                </c:pt>
                <c:pt idx="52">
                  <c:v>10.5</c:v>
                </c:pt>
                <c:pt idx="53">
                  <c:v>8.3000000000000007</c:v>
                </c:pt>
                <c:pt idx="55">
                  <c:v>8.2000000000000011</c:v>
                </c:pt>
                <c:pt idx="56">
                  <c:v>6.5</c:v>
                </c:pt>
                <c:pt idx="57">
                  <c:v>2.2999999999999972</c:v>
                </c:pt>
                <c:pt idx="58">
                  <c:v>7.3</c:v>
                </c:pt>
                <c:pt idx="60">
                  <c:v>0</c:v>
                </c:pt>
                <c:pt idx="61">
                  <c:v>9.4</c:v>
                </c:pt>
                <c:pt idx="62">
                  <c:v>13.100000000000001</c:v>
                </c:pt>
                <c:pt idx="63">
                  <c:v>0</c:v>
                </c:pt>
                <c:pt idx="65">
                  <c:v>10.100000000000001</c:v>
                </c:pt>
                <c:pt idx="66">
                  <c:v>8.4</c:v>
                </c:pt>
                <c:pt idx="67">
                  <c:v>6.5</c:v>
                </c:pt>
                <c:pt idx="68">
                  <c:v>6.7</c:v>
                </c:pt>
                <c:pt idx="70">
                  <c:v>55.800000000000004</c:v>
                </c:pt>
                <c:pt idx="71">
                  <c:v>56.100000000000009</c:v>
                </c:pt>
                <c:pt idx="72">
                  <c:v>54.800000000000004</c:v>
                </c:pt>
                <c:pt idx="73">
                  <c:v>50.1</c:v>
                </c:pt>
                <c:pt idx="75">
                  <c:v>14.099999999999998</c:v>
                </c:pt>
                <c:pt idx="76">
                  <c:v>9.8000000000000007</c:v>
                </c:pt>
                <c:pt idx="77">
                  <c:v>9.6</c:v>
                </c:pt>
                <c:pt idx="78">
                  <c:v>8.9</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B'!$F$23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B'!$G$3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B'!$G$4:$G$87</c15:sqref>
                  </c15:fullRef>
                </c:ext>
              </c:extLst>
              <c:f>('Graphique B'!$G$4:$G$18,'Graphique B'!$G$24:$G$87)</c:f>
              <c:numCache>
                <c:formatCode>0.0</c:formatCode>
                <c:ptCount val="79"/>
                <c:pt idx="5">
                  <c:v>35.700000000000003</c:v>
                </c:pt>
                <c:pt idx="7">
                  <c:v>4.2000000000000028</c:v>
                </c:pt>
                <c:pt idx="8">
                  <c:v>4.8000000000000114</c:v>
                </c:pt>
                <c:pt idx="20">
                  <c:v>1</c:v>
                </c:pt>
                <c:pt idx="60">
                  <c:v>22.099999999999994</c:v>
                </c:pt>
                <c:pt idx="63">
                  <c:v>18.099999999999994</c:v>
                </c:pt>
              </c:numCache>
            </c:numRef>
          </c:val>
          <c:extLst>
            <c:ext xmlns:c15="http://schemas.microsoft.com/office/drawing/2012/chart" uri="{02D57815-91ED-43cb-92C2-25804820EDAC}">
              <c15:categoryFilterExceptions>
                <c15:categoryFilterException>
                  <c15:sqref>'Graphique B'!$G$21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112059</xdr:colOff>
      <xdr:row>90</xdr:row>
      <xdr:rowOff>112057</xdr:rowOff>
    </xdr:from>
    <xdr:to>
      <xdr:col>7</xdr:col>
      <xdr:colOff>818030</xdr:colOff>
      <xdr:row>170</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100854</xdr:colOff>
      <xdr:row>90</xdr:row>
      <xdr:rowOff>112058</xdr:rowOff>
    </xdr:from>
    <xdr:to>
      <xdr:col>7</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91</xdr:row>
      <xdr:rowOff>67236</xdr:rowOff>
    </xdr:from>
    <xdr:to>
      <xdr:col>12</xdr:col>
      <xdr:colOff>236924</xdr:colOff>
      <xdr:row>174</xdr:row>
      <xdr:rowOff>61634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156881</xdr:colOff>
      <xdr:row>11</xdr:row>
      <xdr:rowOff>43703</xdr:rowOff>
    </xdr:from>
    <xdr:to>
      <xdr:col>16</xdr:col>
      <xdr:colOff>133349</xdr:colOff>
      <xdr:row>33</xdr:row>
      <xdr:rowOff>123264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315164</xdr:colOff>
      <xdr:row>22</xdr:row>
      <xdr:rowOff>217672</xdr:rowOff>
    </xdr:from>
    <xdr:to>
      <xdr:col>19</xdr:col>
      <xdr:colOff>493059</xdr:colOff>
      <xdr:row>71</xdr:row>
      <xdr:rowOff>69477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2767853</xdr:colOff>
      <xdr:row>19</xdr:row>
      <xdr:rowOff>112060</xdr:rowOff>
    </xdr:from>
    <xdr:to>
      <xdr:col>7</xdr:col>
      <xdr:colOff>336177</xdr:colOff>
      <xdr:row>41</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5737417</xdr:colOff>
      <xdr:row>20</xdr:row>
      <xdr:rowOff>100852</xdr:rowOff>
    </xdr:from>
    <xdr:to>
      <xdr:col>9</xdr:col>
      <xdr:colOff>358587</xdr:colOff>
      <xdr:row>45</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314325</xdr:colOff>
      <xdr:row>3</xdr:row>
      <xdr:rowOff>409575</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703551</xdr:colOff>
      <xdr:row>2</xdr:row>
      <xdr:rowOff>1</xdr:rowOff>
    </xdr:from>
    <xdr:to>
      <xdr:col>14</xdr:col>
      <xdr:colOff>441181</xdr:colOff>
      <xdr:row>17</xdr:row>
      <xdr:rowOff>97414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152398</xdr:colOff>
      <xdr:row>20</xdr:row>
      <xdr:rowOff>128586</xdr:rowOff>
    </xdr:from>
    <xdr:to>
      <xdr:col>23</xdr:col>
      <xdr:colOff>9524</xdr:colOff>
      <xdr:row>77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515470</xdr:colOff>
      <xdr:row>90</xdr:row>
      <xdr:rowOff>112057</xdr:rowOff>
    </xdr:from>
    <xdr:to>
      <xdr:col>7</xdr:col>
      <xdr:colOff>952498</xdr:colOff>
      <xdr:row>168</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156884</xdr:colOff>
      <xdr:row>90</xdr:row>
      <xdr:rowOff>89646</xdr:rowOff>
    </xdr:from>
    <xdr:to>
      <xdr:col>7</xdr:col>
      <xdr:colOff>593913</xdr:colOff>
      <xdr:row>158</xdr:row>
      <xdr:rowOff>32017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0"/>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1.140625" customWidth="1"/>
  </cols>
  <sheetData>
    <row r="1" spans="1:12" ht="36.75" customHeight="1" x14ac:dyDescent="0.25">
      <c r="A1" s="302" t="s">
        <v>225</v>
      </c>
      <c r="B1" s="303"/>
      <c r="C1" s="303"/>
      <c r="D1" s="303"/>
      <c r="E1" s="303"/>
      <c r="F1" s="303"/>
      <c r="G1" s="303"/>
      <c r="H1" s="303"/>
      <c r="I1" s="303"/>
      <c r="J1" s="303"/>
      <c r="K1" s="303"/>
      <c r="L1" s="303"/>
    </row>
    <row r="2" spans="1:12" x14ac:dyDescent="0.25">
      <c r="A2" s="1" t="s">
        <v>23</v>
      </c>
      <c r="B2" s="1"/>
      <c r="C2" s="1"/>
      <c r="D2" s="1"/>
      <c r="E2" s="1"/>
      <c r="F2" s="1"/>
      <c r="G2" s="1"/>
      <c r="H2" s="1"/>
      <c r="I2" s="1"/>
      <c r="J2" s="1"/>
      <c r="K2" s="1"/>
      <c r="L2" s="1"/>
    </row>
    <row r="3" spans="1:12" ht="44.25" customHeight="1" x14ac:dyDescent="0.25">
      <c r="A3" s="304" t="s">
        <v>24</v>
      </c>
      <c r="B3" s="304"/>
      <c r="C3" s="304"/>
      <c r="D3" s="304"/>
      <c r="E3" s="304"/>
      <c r="F3" s="304"/>
      <c r="G3" s="304"/>
      <c r="H3" s="304"/>
      <c r="I3" s="304"/>
      <c r="J3" s="304"/>
      <c r="K3" s="304"/>
      <c r="L3" s="304"/>
    </row>
    <row r="4" spans="1:12" ht="27.75" customHeight="1" x14ac:dyDescent="0.25">
      <c r="A4" s="305" t="s">
        <v>25</v>
      </c>
      <c r="B4" s="305"/>
      <c r="C4" s="305"/>
      <c r="D4" s="305"/>
      <c r="E4" s="305"/>
      <c r="F4" s="305"/>
      <c r="G4" s="305"/>
      <c r="H4" s="305"/>
      <c r="I4" s="305"/>
      <c r="J4" s="305"/>
      <c r="K4" s="305"/>
      <c r="L4" s="305"/>
    </row>
    <row r="5" spans="1:12" x14ac:dyDescent="0.25">
      <c r="A5" s="1" t="s">
        <v>26</v>
      </c>
      <c r="B5" s="1"/>
      <c r="C5" s="1"/>
      <c r="D5" s="1"/>
      <c r="E5" s="1"/>
      <c r="F5" s="1"/>
      <c r="G5" s="1"/>
      <c r="H5" s="1"/>
      <c r="I5" s="1"/>
      <c r="J5" s="1"/>
      <c r="K5" s="1"/>
      <c r="L5" s="1"/>
    </row>
    <row r="6" spans="1:12" ht="92.25" customHeight="1" x14ac:dyDescent="0.25">
      <c r="A6" s="305" t="s">
        <v>27</v>
      </c>
      <c r="B6" s="305"/>
      <c r="C6" s="305"/>
      <c r="D6" s="305"/>
      <c r="E6" s="305"/>
      <c r="F6" s="305"/>
      <c r="G6" s="305"/>
      <c r="H6" s="305"/>
      <c r="I6" s="305"/>
      <c r="J6" s="305"/>
      <c r="K6" s="305"/>
      <c r="L6" s="305"/>
    </row>
    <row r="7" spans="1:12" x14ac:dyDescent="0.25">
      <c r="A7" s="306" t="s">
        <v>28</v>
      </c>
      <c r="B7" s="306"/>
      <c r="C7" s="306"/>
      <c r="D7" s="306"/>
      <c r="E7" s="306"/>
      <c r="F7" s="306"/>
      <c r="G7" s="306"/>
      <c r="H7" s="306"/>
      <c r="I7" s="306"/>
      <c r="J7" s="306"/>
      <c r="K7" s="306"/>
      <c r="L7" s="306"/>
    </row>
    <row r="8" spans="1:12" ht="78.75" customHeight="1" x14ac:dyDescent="0.25">
      <c r="A8" s="307" t="s">
        <v>46</v>
      </c>
      <c r="B8" s="307"/>
      <c r="C8" s="307"/>
      <c r="D8" s="307"/>
      <c r="E8" s="307"/>
      <c r="F8" s="307"/>
      <c r="G8" s="307"/>
      <c r="H8" s="307"/>
      <c r="I8" s="307"/>
      <c r="J8" s="307"/>
      <c r="K8" s="307"/>
      <c r="L8" s="307"/>
    </row>
    <row r="9" spans="1:12" x14ac:dyDescent="0.25">
      <c r="A9" s="308" t="s">
        <v>29</v>
      </c>
      <c r="B9" s="308"/>
      <c r="C9" s="308"/>
      <c r="D9" s="308"/>
      <c r="E9" s="308"/>
      <c r="F9" s="308"/>
      <c r="G9" s="308"/>
      <c r="H9" s="308"/>
      <c r="I9" s="308"/>
      <c r="J9" s="308"/>
      <c r="K9" s="308"/>
      <c r="L9" s="308"/>
    </row>
    <row r="10" spans="1:12" s="57" customFormat="1" ht="15" customHeight="1" x14ac:dyDescent="0.25">
      <c r="A10" s="311" t="s">
        <v>69</v>
      </c>
      <c r="B10" s="311"/>
      <c r="C10" s="311"/>
      <c r="D10" s="311"/>
      <c r="E10" s="311"/>
      <c r="F10" s="311"/>
      <c r="G10" s="311"/>
      <c r="H10" s="311"/>
      <c r="I10" s="311"/>
      <c r="J10" s="311"/>
      <c r="K10" s="311"/>
      <c r="L10" s="311"/>
    </row>
    <row r="11" spans="1:12" s="56" customFormat="1" ht="9" customHeight="1" x14ac:dyDescent="0.25">
      <c r="A11" s="312"/>
      <c r="B11" s="312"/>
      <c r="C11" s="312"/>
      <c r="D11" s="312"/>
      <c r="E11" s="312"/>
      <c r="F11" s="312"/>
      <c r="G11" s="312"/>
      <c r="H11" s="312"/>
      <c r="I11" s="312"/>
      <c r="J11" s="312"/>
      <c r="K11" s="312"/>
      <c r="L11" s="312"/>
    </row>
    <row r="12" spans="1:12" x14ac:dyDescent="0.25">
      <c r="A12" s="313" t="s">
        <v>53</v>
      </c>
      <c r="B12" s="313"/>
      <c r="C12" s="313"/>
      <c r="D12" s="313"/>
      <c r="E12" s="313"/>
      <c r="F12" s="313"/>
      <c r="G12" s="313"/>
      <c r="H12" s="313"/>
      <c r="I12" s="313"/>
      <c r="J12" s="313"/>
      <c r="K12" s="313"/>
      <c r="L12" s="313"/>
    </row>
    <row r="13" spans="1:12" ht="9" customHeight="1" x14ac:dyDescent="0.25">
      <c r="A13" s="312"/>
      <c r="B13" s="312"/>
      <c r="C13" s="312"/>
      <c r="D13" s="312"/>
      <c r="E13" s="312"/>
      <c r="F13" s="312"/>
      <c r="G13" s="312"/>
      <c r="H13" s="312"/>
      <c r="I13" s="312"/>
      <c r="J13" s="312"/>
      <c r="K13" s="312"/>
      <c r="L13" s="312"/>
    </row>
    <row r="14" spans="1:12" s="57" customFormat="1" ht="15" customHeight="1" x14ac:dyDescent="0.25">
      <c r="A14" s="313" t="s">
        <v>222</v>
      </c>
      <c r="B14" s="313"/>
      <c r="C14" s="313"/>
      <c r="D14" s="313"/>
      <c r="E14" s="313"/>
      <c r="F14" s="313"/>
      <c r="G14" s="313"/>
      <c r="H14" s="313"/>
      <c r="I14" s="313"/>
      <c r="J14" s="313"/>
      <c r="K14" s="313"/>
      <c r="L14" s="313"/>
    </row>
    <row r="15" spans="1:12" s="57" customFormat="1" ht="9" customHeight="1" x14ac:dyDescent="0.25">
      <c r="A15" s="312"/>
      <c r="B15" s="312"/>
      <c r="C15" s="312"/>
      <c r="D15" s="312"/>
      <c r="E15" s="312"/>
      <c r="F15" s="312"/>
      <c r="G15" s="312"/>
      <c r="H15" s="312"/>
      <c r="I15" s="312"/>
      <c r="J15" s="312"/>
      <c r="K15" s="312"/>
      <c r="L15" s="312"/>
    </row>
    <row r="16" spans="1:12" s="57" customFormat="1" x14ac:dyDescent="0.25">
      <c r="A16" s="313" t="s">
        <v>223</v>
      </c>
      <c r="B16" s="313"/>
      <c r="C16" s="313"/>
      <c r="D16" s="313"/>
      <c r="E16" s="313"/>
      <c r="F16" s="313"/>
      <c r="G16" s="313"/>
      <c r="H16" s="313"/>
      <c r="I16" s="313"/>
      <c r="J16" s="313"/>
      <c r="K16" s="313"/>
      <c r="L16" s="313"/>
    </row>
    <row r="17" spans="1:14" s="57" customFormat="1" ht="9" customHeight="1" x14ac:dyDescent="0.25">
      <c r="A17" s="312"/>
      <c r="B17" s="312"/>
      <c r="C17" s="312"/>
      <c r="D17" s="312"/>
      <c r="E17" s="312"/>
      <c r="F17" s="312"/>
      <c r="G17" s="312"/>
      <c r="H17" s="312"/>
      <c r="I17" s="312"/>
      <c r="J17" s="312"/>
      <c r="K17" s="312"/>
      <c r="L17" s="312"/>
    </row>
    <row r="18" spans="1:14" s="57" customFormat="1" x14ac:dyDescent="0.25">
      <c r="A18" s="313" t="s">
        <v>224</v>
      </c>
      <c r="B18" s="313"/>
      <c r="C18" s="313"/>
      <c r="D18" s="313"/>
      <c r="E18" s="313"/>
      <c r="F18" s="313"/>
      <c r="G18" s="313"/>
      <c r="H18" s="313"/>
      <c r="I18" s="313"/>
      <c r="J18" s="313"/>
      <c r="K18" s="313"/>
      <c r="L18" s="313"/>
    </row>
    <row r="19" spans="1:14" s="57" customFormat="1" ht="9" customHeight="1" x14ac:dyDescent="0.25">
      <c r="A19" s="312"/>
      <c r="B19" s="312"/>
      <c r="C19" s="312"/>
      <c r="D19" s="312"/>
      <c r="E19" s="312"/>
      <c r="F19" s="312"/>
      <c r="G19" s="312"/>
      <c r="H19" s="312"/>
      <c r="I19" s="312"/>
      <c r="J19" s="312"/>
      <c r="K19" s="312"/>
      <c r="L19" s="312"/>
    </row>
    <row r="20" spans="1:14" s="56" customFormat="1" x14ac:dyDescent="0.25">
      <c r="A20" s="310" t="s">
        <v>230</v>
      </c>
      <c r="B20" s="310"/>
      <c r="C20" s="310"/>
      <c r="D20" s="310"/>
      <c r="E20" s="310"/>
      <c r="F20" s="310"/>
      <c r="G20" s="310"/>
      <c r="H20" s="310"/>
      <c r="I20" s="310"/>
      <c r="J20" s="310"/>
      <c r="K20" s="310"/>
      <c r="L20" s="310"/>
    </row>
    <row r="21" spans="1:14" s="56" customFormat="1" ht="9" customHeight="1" x14ac:dyDescent="0.25">
      <c r="A21" s="309"/>
      <c r="B21" s="309"/>
      <c r="C21" s="309"/>
      <c r="D21" s="309"/>
      <c r="E21" s="309"/>
      <c r="F21" s="309"/>
      <c r="G21" s="309"/>
      <c r="H21" s="309"/>
      <c r="I21" s="309"/>
      <c r="J21" s="309"/>
      <c r="K21" s="309"/>
      <c r="L21" s="309"/>
    </row>
    <row r="22" spans="1:14" s="56" customFormat="1" x14ac:dyDescent="0.25">
      <c r="A22" s="310" t="s">
        <v>235</v>
      </c>
      <c r="B22" s="310"/>
      <c r="C22" s="310"/>
      <c r="D22" s="310"/>
      <c r="E22" s="310"/>
      <c r="F22" s="310"/>
      <c r="G22" s="310"/>
      <c r="H22" s="310"/>
      <c r="I22" s="310"/>
      <c r="J22" s="310"/>
      <c r="K22" s="310"/>
      <c r="L22" s="310"/>
    </row>
    <row r="23" spans="1:14" s="56" customFormat="1" ht="9" customHeight="1" x14ac:dyDescent="0.25">
      <c r="A23" s="309"/>
      <c r="B23" s="309"/>
      <c r="C23" s="309"/>
      <c r="D23" s="309"/>
      <c r="E23" s="309"/>
      <c r="F23" s="309"/>
      <c r="G23" s="309"/>
      <c r="H23" s="309"/>
      <c r="I23" s="309"/>
      <c r="J23" s="309"/>
      <c r="K23" s="309"/>
      <c r="L23" s="309"/>
    </row>
    <row r="24" spans="1:14" s="56" customFormat="1" x14ac:dyDescent="0.25">
      <c r="A24" s="310" t="s">
        <v>236</v>
      </c>
      <c r="B24" s="310"/>
      <c r="C24" s="310"/>
      <c r="D24" s="310"/>
      <c r="E24" s="310"/>
      <c r="F24" s="310"/>
      <c r="G24" s="310"/>
      <c r="H24" s="310"/>
      <c r="I24" s="310"/>
      <c r="J24" s="310"/>
      <c r="K24" s="310"/>
      <c r="L24" s="310"/>
    </row>
    <row r="25" spans="1:14" s="56" customFormat="1" ht="9" customHeight="1" x14ac:dyDescent="0.25">
      <c r="A25" s="309"/>
      <c r="B25" s="309"/>
      <c r="C25" s="309"/>
      <c r="D25" s="309"/>
      <c r="E25" s="309"/>
      <c r="F25" s="309"/>
      <c r="G25" s="309"/>
      <c r="H25" s="309"/>
      <c r="I25" s="309"/>
      <c r="J25" s="309"/>
      <c r="K25" s="309"/>
      <c r="L25" s="309"/>
    </row>
    <row r="26" spans="1:14" s="57" customFormat="1" ht="15" customHeight="1" x14ac:dyDescent="0.25">
      <c r="A26" s="311" t="s">
        <v>221</v>
      </c>
      <c r="B26" s="311"/>
      <c r="C26" s="311"/>
      <c r="D26" s="311"/>
      <c r="E26" s="311"/>
      <c r="F26" s="311"/>
      <c r="G26" s="311"/>
      <c r="H26" s="311"/>
      <c r="I26" s="311"/>
      <c r="J26" s="311"/>
      <c r="K26" s="311"/>
      <c r="L26" s="311"/>
    </row>
    <row r="27" spans="1:14" s="56" customFormat="1" ht="9" customHeight="1" x14ac:dyDescent="0.25">
      <c r="A27" s="312"/>
      <c r="B27" s="312"/>
      <c r="C27" s="312"/>
      <c r="D27" s="312"/>
      <c r="E27" s="312"/>
      <c r="F27" s="312"/>
      <c r="G27" s="312"/>
      <c r="H27" s="312"/>
      <c r="I27" s="312"/>
      <c r="J27" s="312"/>
      <c r="K27" s="312"/>
      <c r="L27" s="312"/>
    </row>
    <row r="28" spans="1:14" s="57" customFormat="1" x14ac:dyDescent="0.25">
      <c r="A28" s="310" t="s">
        <v>61</v>
      </c>
      <c r="B28" s="310"/>
      <c r="C28" s="310"/>
      <c r="D28" s="310"/>
      <c r="E28" s="310"/>
      <c r="F28" s="310"/>
      <c r="G28" s="310"/>
      <c r="H28" s="310"/>
      <c r="I28" s="310"/>
      <c r="J28" s="310"/>
      <c r="K28" s="310"/>
      <c r="L28" s="310"/>
      <c r="M28" s="56"/>
      <c r="N28" s="56"/>
    </row>
    <row r="29" spans="1:14" s="57" customFormat="1" ht="9" customHeight="1" x14ac:dyDescent="0.25">
      <c r="A29" s="309"/>
      <c r="B29" s="309"/>
      <c r="C29" s="309"/>
      <c r="D29" s="309"/>
      <c r="E29" s="309"/>
      <c r="F29" s="309"/>
      <c r="G29" s="309"/>
      <c r="H29" s="309"/>
      <c r="I29" s="309"/>
      <c r="J29" s="309"/>
      <c r="K29" s="309"/>
      <c r="L29" s="309"/>
      <c r="M29" s="56"/>
      <c r="N29" s="56"/>
    </row>
    <row r="30" spans="1:14" x14ac:dyDescent="0.25">
      <c r="A30" s="310" t="s">
        <v>62</v>
      </c>
      <c r="B30" s="310"/>
      <c r="C30" s="310"/>
      <c r="D30" s="310"/>
      <c r="E30" s="310"/>
      <c r="F30" s="310"/>
      <c r="G30" s="310"/>
      <c r="H30" s="310"/>
      <c r="I30" s="310"/>
      <c r="J30" s="310"/>
      <c r="K30" s="310"/>
      <c r="L30" s="310"/>
      <c r="M30" s="56"/>
      <c r="N30" s="56"/>
    </row>
    <row r="31" spans="1:14" ht="9" customHeight="1" x14ac:dyDescent="0.25">
      <c r="A31" s="309"/>
      <c r="B31" s="309"/>
      <c r="C31" s="309"/>
      <c r="D31" s="309"/>
      <c r="E31" s="309"/>
      <c r="F31" s="309"/>
      <c r="G31" s="309"/>
      <c r="H31" s="309"/>
      <c r="I31" s="309"/>
      <c r="J31" s="309"/>
      <c r="K31" s="309"/>
      <c r="L31" s="309"/>
      <c r="M31" s="56"/>
      <c r="N31" s="56"/>
    </row>
    <row r="32" spans="1:14" x14ac:dyDescent="0.25">
      <c r="A32" s="310" t="s">
        <v>59</v>
      </c>
      <c r="B32" s="310"/>
      <c r="C32" s="310"/>
      <c r="D32" s="310"/>
      <c r="E32" s="310"/>
      <c r="F32" s="310"/>
      <c r="G32" s="310"/>
      <c r="H32" s="310"/>
      <c r="I32" s="310"/>
      <c r="J32" s="310"/>
      <c r="K32" s="310"/>
      <c r="L32" s="310"/>
      <c r="M32" s="56"/>
      <c r="N32" s="56"/>
    </row>
    <row r="33" spans="1:14" ht="9" customHeight="1" x14ac:dyDescent="0.25">
      <c r="A33" s="309"/>
      <c r="B33" s="309"/>
      <c r="C33" s="309"/>
      <c r="D33" s="309"/>
      <c r="E33" s="309"/>
      <c r="F33" s="309"/>
      <c r="G33" s="309"/>
      <c r="H33" s="309"/>
      <c r="I33" s="309"/>
      <c r="J33" s="309"/>
      <c r="K33" s="309"/>
      <c r="L33" s="309"/>
      <c r="M33" s="56"/>
      <c r="N33" s="56"/>
    </row>
    <row r="34" spans="1:14" x14ac:dyDescent="0.25">
      <c r="A34" s="310" t="s">
        <v>168</v>
      </c>
      <c r="B34" s="310"/>
      <c r="C34" s="310"/>
      <c r="D34" s="310"/>
      <c r="E34" s="310"/>
      <c r="F34" s="310"/>
      <c r="G34" s="310"/>
      <c r="H34" s="310"/>
      <c r="I34" s="310"/>
      <c r="J34" s="310"/>
      <c r="K34" s="310"/>
      <c r="L34" s="310"/>
      <c r="M34" s="56"/>
      <c r="N34" s="56"/>
    </row>
    <row r="35" spans="1:14" ht="9" customHeight="1" x14ac:dyDescent="0.25">
      <c r="A35" s="309"/>
      <c r="B35" s="309"/>
      <c r="C35" s="309"/>
      <c r="D35" s="309"/>
      <c r="E35" s="309"/>
      <c r="F35" s="309"/>
      <c r="G35" s="309"/>
      <c r="H35" s="309"/>
      <c r="I35" s="309"/>
      <c r="J35" s="309"/>
      <c r="K35" s="309"/>
      <c r="L35" s="309"/>
      <c r="M35" s="56"/>
      <c r="N35" s="56"/>
    </row>
    <row r="36" spans="1:14" x14ac:dyDescent="0.25">
      <c r="A36" s="310" t="s">
        <v>169</v>
      </c>
      <c r="B36" s="310"/>
      <c r="C36" s="310"/>
      <c r="D36" s="310"/>
      <c r="E36" s="310"/>
      <c r="F36" s="310"/>
      <c r="G36" s="310"/>
      <c r="H36" s="310"/>
      <c r="I36" s="310"/>
      <c r="J36" s="310"/>
      <c r="K36" s="310"/>
      <c r="L36" s="310"/>
      <c r="M36" s="56"/>
      <c r="N36" s="56"/>
    </row>
    <row r="37" spans="1:14" ht="9" customHeight="1" x14ac:dyDescent="0.25">
      <c r="A37" s="309"/>
      <c r="B37" s="309"/>
      <c r="C37" s="309"/>
      <c r="D37" s="309"/>
      <c r="E37" s="309"/>
      <c r="F37" s="309"/>
      <c r="G37" s="309"/>
      <c r="H37" s="309"/>
      <c r="I37" s="309"/>
      <c r="J37" s="309"/>
      <c r="K37" s="309"/>
      <c r="L37" s="309"/>
      <c r="M37" s="56"/>
      <c r="N37" s="56"/>
    </row>
    <row r="38" spans="1:14" s="57" customFormat="1" x14ac:dyDescent="0.25">
      <c r="A38" s="310" t="s">
        <v>55</v>
      </c>
      <c r="B38" s="310"/>
      <c r="C38" s="310"/>
      <c r="D38" s="310"/>
      <c r="E38" s="310"/>
      <c r="F38" s="310"/>
      <c r="G38" s="310"/>
      <c r="H38" s="310"/>
      <c r="I38" s="310"/>
      <c r="J38" s="310"/>
      <c r="K38" s="310"/>
      <c r="L38" s="310"/>
      <c r="M38" s="56"/>
      <c r="N38" s="56"/>
    </row>
    <row r="39" spans="1:14" s="57" customFormat="1" ht="9" customHeight="1" x14ac:dyDescent="0.25">
      <c r="A39" s="309"/>
      <c r="B39" s="309"/>
      <c r="C39" s="309"/>
      <c r="D39" s="309"/>
      <c r="E39" s="309"/>
      <c r="F39" s="309"/>
      <c r="G39" s="309"/>
      <c r="H39" s="309"/>
      <c r="I39" s="309"/>
      <c r="J39" s="309"/>
      <c r="K39" s="309"/>
      <c r="L39" s="309"/>
      <c r="M39" s="56"/>
      <c r="N39" s="56"/>
    </row>
    <row r="40" spans="1:14" s="57" customFormat="1" x14ac:dyDescent="0.25">
      <c r="A40" s="310" t="s">
        <v>217</v>
      </c>
      <c r="B40" s="310"/>
      <c r="C40" s="310"/>
      <c r="D40" s="310"/>
      <c r="E40" s="310"/>
      <c r="F40" s="310"/>
      <c r="G40" s="310"/>
      <c r="H40" s="310"/>
      <c r="I40" s="310"/>
      <c r="J40" s="310"/>
      <c r="K40" s="310"/>
      <c r="L40" s="310"/>
      <c r="M40" s="56"/>
      <c r="N40" s="56"/>
    </row>
    <row r="41" spans="1:14" s="57" customFormat="1" ht="9" customHeight="1" x14ac:dyDescent="0.25">
      <c r="A41" s="309"/>
      <c r="B41" s="309"/>
      <c r="C41" s="309"/>
      <c r="D41" s="309"/>
      <c r="E41" s="309"/>
      <c r="F41" s="309"/>
      <c r="G41" s="309"/>
      <c r="H41" s="309"/>
      <c r="I41" s="309"/>
      <c r="J41" s="309"/>
      <c r="K41" s="309"/>
      <c r="L41" s="309"/>
      <c r="M41" s="56"/>
      <c r="N41" s="56"/>
    </row>
    <row r="42" spans="1:14" s="57" customFormat="1" x14ac:dyDescent="0.25">
      <c r="A42" s="310" t="s">
        <v>218</v>
      </c>
      <c r="B42" s="310"/>
      <c r="C42" s="310"/>
      <c r="D42" s="310"/>
      <c r="E42" s="310"/>
      <c r="F42" s="310"/>
      <c r="G42" s="310"/>
      <c r="H42" s="310"/>
      <c r="I42" s="310"/>
      <c r="J42" s="310"/>
      <c r="K42" s="310"/>
      <c r="L42" s="310"/>
      <c r="M42" s="56"/>
      <c r="N42" s="56"/>
    </row>
    <row r="43" spans="1:14" s="57" customFormat="1" ht="9" customHeight="1" x14ac:dyDescent="0.25">
      <c r="A43" s="309"/>
      <c r="B43" s="309"/>
      <c r="C43" s="309"/>
      <c r="D43" s="309"/>
      <c r="E43" s="309"/>
      <c r="F43" s="309"/>
      <c r="G43" s="309"/>
      <c r="H43" s="309"/>
      <c r="I43" s="309"/>
      <c r="J43" s="309"/>
      <c r="K43" s="309"/>
      <c r="L43" s="309"/>
      <c r="M43" s="56"/>
      <c r="N43" s="56"/>
    </row>
    <row r="44" spans="1:14" x14ac:dyDescent="0.25">
      <c r="A44" s="310" t="s">
        <v>145</v>
      </c>
      <c r="B44" s="310"/>
      <c r="C44" s="310"/>
      <c r="D44" s="310"/>
      <c r="E44" s="310"/>
      <c r="F44" s="310"/>
      <c r="G44" s="310"/>
      <c r="H44" s="310"/>
      <c r="I44" s="310"/>
      <c r="J44" s="310"/>
      <c r="K44" s="310"/>
      <c r="L44" s="310"/>
      <c r="M44" s="56"/>
      <c r="N44" s="56"/>
    </row>
    <row r="45" spans="1:14" ht="9" customHeight="1" x14ac:dyDescent="0.25">
      <c r="A45" s="309"/>
      <c r="B45" s="309"/>
      <c r="C45" s="309"/>
      <c r="D45" s="309"/>
      <c r="E45" s="309"/>
      <c r="F45" s="309"/>
      <c r="G45" s="309"/>
      <c r="H45" s="309"/>
      <c r="I45" s="309"/>
      <c r="J45" s="309"/>
      <c r="K45" s="309"/>
      <c r="L45" s="309"/>
      <c r="M45" s="56"/>
      <c r="N45" s="56"/>
    </row>
    <row r="46" spans="1:14" x14ac:dyDescent="0.25">
      <c r="A46" s="310" t="s">
        <v>146</v>
      </c>
      <c r="B46" s="310"/>
      <c r="C46" s="310"/>
      <c r="D46" s="310"/>
      <c r="E46" s="310"/>
      <c r="F46" s="310"/>
      <c r="G46" s="310"/>
      <c r="H46" s="310"/>
      <c r="I46" s="310"/>
      <c r="J46" s="310"/>
      <c r="K46" s="310"/>
      <c r="L46" s="310"/>
      <c r="M46" s="56"/>
      <c r="N46" s="56"/>
    </row>
    <row r="47" spans="1:14" s="57" customFormat="1" ht="9" customHeight="1" x14ac:dyDescent="0.25">
      <c r="A47" s="309"/>
      <c r="B47" s="309"/>
      <c r="C47" s="309"/>
      <c r="D47" s="309"/>
      <c r="E47" s="309"/>
      <c r="F47" s="309"/>
      <c r="G47" s="309"/>
      <c r="H47" s="309"/>
      <c r="I47" s="309"/>
      <c r="J47" s="309"/>
      <c r="K47" s="309"/>
      <c r="L47" s="309"/>
      <c r="M47" s="56"/>
      <c r="N47" s="56"/>
    </row>
    <row r="48" spans="1:14" x14ac:dyDescent="0.25">
      <c r="A48" s="47" t="s">
        <v>31</v>
      </c>
      <c r="B48" s="47"/>
      <c r="C48" s="47"/>
      <c r="D48" s="47"/>
      <c r="E48" s="47"/>
      <c r="F48" s="47"/>
      <c r="G48" s="47"/>
      <c r="H48" s="47"/>
      <c r="I48" s="47"/>
      <c r="J48" s="47"/>
      <c r="K48" s="47"/>
      <c r="L48" s="47"/>
    </row>
    <row r="49" spans="1:12" ht="15" customHeight="1" x14ac:dyDescent="0.25">
      <c r="A49" s="305" t="s">
        <v>32</v>
      </c>
      <c r="B49" s="305"/>
      <c r="C49" s="305"/>
      <c r="D49" s="305"/>
      <c r="E49" s="305"/>
      <c r="F49" s="305"/>
      <c r="G49" s="305"/>
      <c r="H49" s="305"/>
      <c r="I49" s="305"/>
      <c r="J49" s="305"/>
      <c r="K49" s="305"/>
      <c r="L49" s="305"/>
    </row>
    <row r="50" spans="1:12" x14ac:dyDescent="0.25">
      <c r="A50" s="314" t="s">
        <v>33</v>
      </c>
      <c r="B50" s="305"/>
      <c r="C50" s="305"/>
      <c r="D50" s="305"/>
      <c r="E50" s="305"/>
      <c r="F50" s="305"/>
      <c r="G50" s="305"/>
      <c r="H50" s="305"/>
      <c r="I50" s="305"/>
      <c r="J50" s="305"/>
      <c r="K50" s="305"/>
      <c r="L50" s="305"/>
    </row>
  </sheetData>
  <mergeCells count="47">
    <mergeCell ref="A15:L15"/>
    <mergeCell ref="A46:L46"/>
    <mergeCell ref="A25:L25"/>
    <mergeCell ref="A20:L20"/>
    <mergeCell ref="A40:L40"/>
    <mergeCell ref="A41:L41"/>
    <mergeCell ref="A42:L42"/>
    <mergeCell ref="A24:L24"/>
    <mergeCell ref="A21:L21"/>
    <mergeCell ref="A22:L22"/>
    <mergeCell ref="A23:L23"/>
    <mergeCell ref="A50:L50"/>
    <mergeCell ref="A49:L49"/>
    <mergeCell ref="A27:L27"/>
    <mergeCell ref="A45:L45"/>
    <mergeCell ref="A28:L28"/>
    <mergeCell ref="A30:L30"/>
    <mergeCell ref="A32:L32"/>
    <mergeCell ref="A34:L34"/>
    <mergeCell ref="A29:L29"/>
    <mergeCell ref="A31:L31"/>
    <mergeCell ref="A33:L33"/>
    <mergeCell ref="A38:L38"/>
    <mergeCell ref="A44:L44"/>
    <mergeCell ref="A47:L47"/>
    <mergeCell ref="A43:L43"/>
    <mergeCell ref="A8:L8"/>
    <mergeCell ref="A9:L9"/>
    <mergeCell ref="A35:L35"/>
    <mergeCell ref="A37:L37"/>
    <mergeCell ref="A39:L39"/>
    <mergeCell ref="A36:L36"/>
    <mergeCell ref="A10:L10"/>
    <mergeCell ref="A26:L26"/>
    <mergeCell ref="A11:L11"/>
    <mergeCell ref="A13:L13"/>
    <mergeCell ref="A19:L19"/>
    <mergeCell ref="A17:L17"/>
    <mergeCell ref="A18:L18"/>
    <mergeCell ref="A12:L12"/>
    <mergeCell ref="A14:L14"/>
    <mergeCell ref="A16:L16"/>
    <mergeCell ref="A1:L1"/>
    <mergeCell ref="A3:L3"/>
    <mergeCell ref="A4:L4"/>
    <mergeCell ref="A6:L6"/>
    <mergeCell ref="A7:L7"/>
  </mergeCells>
  <hyperlinks>
    <hyperlink ref="A50" r:id="rId1"/>
    <hyperlink ref="A12" location="'Graphique 1'!A1" display="Graphique 1 - Conséquence de la crise sanitaire sur l'activité par secteur (en % de salariés)"/>
    <hyperlink ref="A30" location="'Graphique 3'!A1" display="Graphique 3 - Causes de la diminution de l'activité, par secteur d’activité (en % de salariés)"/>
    <hyperlink ref="A32" location="'Graphique 4'!A1" display="Graphique 4 - Recours en chômage partiel, par secteur d’activité (en % de salariés)"/>
    <hyperlink ref="A34" location="'Graphique 6'!A1" display="Graphique 6 : Répartition des salariés au cours de la semaine du 20 juillet (en %)"/>
    <hyperlink ref="A36" location="'Graphique 7'!A1" display="Graphique 7 - Reprise de l'activité après le début du déconfinement par secteur d'activité (% de salariés)"/>
    <hyperlink ref="A44" location="'Tab1'!A1" display="Tableau 1 - Conséquence de la crise sanitaire sur l'activité par taille d'entreprise (en % de salariés)"/>
    <hyperlink ref="A46" location="'Tab3'!A1" display="Tableau 3 - Évolution des effectifs du fait de la crise par taille d'entreprise (en % de salariés)"/>
    <hyperlink ref="A34:J34" location="'Graphique E'!A1" display="Graphique E : Répartition des salariés au cours de la dernière semaine du mois précédent (en %)"/>
    <hyperlink ref="A30:J30" location="'Graphique B'!A1" display="Graphique B : Causes de la diminution de l'activité, par secteur d’activité (en % de salariés)"/>
    <hyperlink ref="A36:J36" location="'Graphique F'!A1" display="Graphique F : Reprise de l'activité par secteur d'activité (% de salariés)"/>
    <hyperlink ref="A12:J12" location="'Graphique 1'!A1" display="Graphique 1 : Evolution de l'activité depuis le premier confinement (en % de salariés)"/>
    <hyperlink ref="A32:J32" location="'Graphique C'!A1" display="Graphique C : Recours en chômage partiel, par secteur d’activité (en % de salariés)"/>
    <hyperlink ref="A46:J46" location="'Graphique  H'!A1" display="Graphique H : Estimation des nombres d’heures chômées entre mars 2020 et avril 2021, par secteur d’activité"/>
    <hyperlink ref="A28" location="'Graphique 1'!A1" display="Graphique 1 - Conséquence de la crise sanitaire sur l'activité par secteur (en % de salariés)"/>
    <hyperlink ref="A28:J28" location="'Graphique A'!A1" display="Graphique A : Conséquence de la crise sanitaire sur l'activité par secteur (en % de salariés)"/>
    <hyperlink ref="A44:J44"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3'!A1" display="Graphique 3 : Causes de la diminution de l'activité (en % de salariés)"/>
    <hyperlink ref="A20" location="'Graphique 1'!A1" display="Graphique 1 - Conséquence de la crise sanitaire sur l'activité par secteur (en % de salariés)"/>
    <hyperlink ref="A20:J20" location="'Encadré 1 Graph 1A '!A1" display="Graphique 1A : Estimation des nombres de salariés effectivement en activité partielle entre mars 2020 et février 2021, par secteur d’activité "/>
    <hyperlink ref="A16" location="'Graphique 1'!A1" display="Graphique 1 - Conséquence de la crise sanitaire sur l'activité par secteur (en % de salariés)"/>
    <hyperlink ref="A16:J16" location="'Graphique 5'!A1" display="Graphique 5 : Répartition des salariés au cours de la dernière semaine du mois (en %)"/>
    <hyperlink ref="A38" location="'Tab1'!A1" display="Tableau 1 - Conséquence de la crise sanitaire sur l'activité par taille d'entreprise (en % de salariés)"/>
    <hyperlink ref="A38:J38" location="'Tab1'!A1" display="Tableau 1 : Conséquence de la crise sanitaire sur l'activité par taille d'entreprise (en % de salariés)"/>
    <hyperlink ref="A20:L20" location="'Graphique 5'!A1" display="Graphique 5 : Estimation des nombres de salariés en activité partielle entre mars 2020 et novembre 2021"/>
    <hyperlink ref="A44:L44" location="'Graphique G'!A1" display="Graphique G : Estimation des nombres de salariés effectivement en activité partielle, par taille d’entreprise"/>
    <hyperlink ref="A46:L46" location="'Graphique  H'!A1" display="Graphique H : Estimation des nombres d’heures chômées, par secteur d’activité"/>
    <hyperlink ref="A16:L16" location="'Graphique 3'!A1" display="Graphique 3 : Répartition des salariés au cours de la dernière semaine du mois depuis mars 2020 (en %)"/>
    <hyperlink ref="A40" location="'Graphique 1'!A1" display="Graphique 1 - Conséquence de la crise sanitaire sur l'activité par secteur (en % de salariés)"/>
    <hyperlink ref="A40:J40" location="'Encadré 1 Tab 1A récap.'!A1" display="Tab 1A : Récapitulatif des chiffres de l'encadré"/>
    <hyperlink ref="A42" location="'Graphique 1'!A1" display="Graphique 1 - Conséquence de la crise sanitaire sur l'activité par secteur (en % de salariés)"/>
    <hyperlink ref="A42:J42" location="'Encadré 1 Tab 1B révisions'!A1" display="Tab 1B : Tableau des révisions"/>
    <hyperlink ref="A40:L40" location="'Tab2'!A1" display="Tableau 2 : Tableau des révisions des chffres de l'activité partielle"/>
    <hyperlink ref="A42:L42" location="'Tab3'!A1" display="Tableau 3 : Récapitulatif des chiffres de l'encadré d'activité partielle"/>
    <hyperlink ref="A24" location="'Graphique 1'!A1" display="Graphique 1 - Conséquence de la crise sanitaire sur l'activité par secteur (en % de salariés)"/>
    <hyperlink ref="A24:J24" location="'Encadré 1 Graph 1A '!A1" display="Graphique 1A : Estimation des nombres de salariés effectivement en activité partielle entre mars 2020 et février 2021, par secteur d’activité "/>
    <hyperlink ref="A24:L24" location="'Graphique 7'!A1" display="Graphique 7 : Estimation des nombres de salariés effectivement en activité partielle, par secteur d’activité"/>
    <hyperlink ref="A18" location="'Graphique 1'!A1" display="Graphique 1 - Conséquence de la crise sanitaire sur l'activité par secteur (en % de salariés)"/>
    <hyperlink ref="A18:J18" location="'Graphique 6'!A1" display="Graphique 6 : Reprise anticipée de l'activité (en % de salariés)"/>
    <hyperlink ref="A18:L18" location="'Graphique 4'!A1" display="Graphique 4 : Reprise anticipée de l'activité depuis avril 2020 (en % de salariés)"/>
    <hyperlink ref="A14:L14" location="'Graphique 2'!A1" display="Graphique 2 : Causes de la diminution de l'activité depuis avril 2020 (en % de salariés)"/>
    <hyperlink ref="A34:L34" location="'Graphique D'!A1" display="Graphique D : Répartition des salariés au cours de la dernière semaine du mois précédent (en %)"/>
    <hyperlink ref="A36:L36" location="'Graphique E'!A1" display="Graphique E : Reprise de l'activité par secteur d'activité (% de salariés)"/>
    <hyperlink ref="A22" location="'Graphique 1'!A1" display="Graphique 1 - Conséquence de la crise sanitaire sur l'activité par secteur (en % de salariés)"/>
    <hyperlink ref="A22:J22" location="'Encadré 1 Graph 1A '!A1" display="Graphique 1A : Estimation des nombres de salariés effectivement en activité partielle entre mars 2020 et février 2021, par secteur d’activité "/>
    <hyperlink ref="A22:L22" location="'Graphique 6'!A1" display="Graphique 6 : Salariés en activité partielle de longue duré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heetViews>
  <sheetFormatPr baseColWidth="10" defaultRowHeight="14.25" x14ac:dyDescent="0.2"/>
  <cols>
    <col min="1" max="1" width="3.85546875" style="7" customWidth="1"/>
    <col min="2" max="2" width="55.7109375" style="7" customWidth="1"/>
    <col min="3" max="4" width="20.28515625" style="7" customWidth="1"/>
    <col min="5" max="5" width="23" style="7" customWidth="1"/>
    <col min="6" max="8" width="20.28515625" style="7" customWidth="1"/>
    <col min="9" max="16384" width="11.42578125" style="7"/>
  </cols>
  <sheetData>
    <row r="1" spans="1:9" ht="15" x14ac:dyDescent="0.25">
      <c r="A1" s="59" t="s">
        <v>60</v>
      </c>
      <c r="E1" s="123"/>
      <c r="I1" s="124" t="s">
        <v>45</v>
      </c>
    </row>
    <row r="2" spans="1:9" ht="15" x14ac:dyDescent="0.25">
      <c r="B2" s="12"/>
    </row>
    <row r="3" spans="1:9" ht="85.5" x14ac:dyDescent="0.2">
      <c r="B3" s="13"/>
      <c r="C3" s="35" t="s">
        <v>17</v>
      </c>
      <c r="D3" s="36" t="s">
        <v>18</v>
      </c>
      <c r="E3" s="36" t="s">
        <v>19</v>
      </c>
      <c r="F3" s="36" t="s">
        <v>20</v>
      </c>
      <c r="G3" s="37" t="s">
        <v>5</v>
      </c>
    </row>
    <row r="4" spans="1:9" x14ac:dyDescent="0.2">
      <c r="A4" s="327">
        <v>2021</v>
      </c>
      <c r="B4" s="48" t="s">
        <v>175</v>
      </c>
      <c r="C4" s="17">
        <v>53.6</v>
      </c>
      <c r="D4" s="18">
        <v>12.4</v>
      </c>
      <c r="E4" s="18">
        <v>16.5</v>
      </c>
      <c r="F4" s="18">
        <v>17.5</v>
      </c>
      <c r="G4" s="19"/>
    </row>
    <row r="5" spans="1:9" x14ac:dyDescent="0.2">
      <c r="A5" s="328"/>
      <c r="B5" s="49" t="s">
        <v>48</v>
      </c>
      <c r="C5" s="20">
        <v>53.300000000000004</v>
      </c>
      <c r="D5" s="21">
        <v>14.799999999999999</v>
      </c>
      <c r="E5" s="21">
        <v>16.2</v>
      </c>
      <c r="F5" s="21">
        <v>15.7</v>
      </c>
      <c r="G5" s="22"/>
    </row>
    <row r="6" spans="1:9" x14ac:dyDescent="0.2">
      <c r="A6" s="328"/>
      <c r="B6" s="49" t="s">
        <v>47</v>
      </c>
      <c r="C6" s="20">
        <v>57.099999999999994</v>
      </c>
      <c r="D6" s="21">
        <v>17.299999999999997</v>
      </c>
      <c r="E6" s="21">
        <v>14.2</v>
      </c>
      <c r="F6" s="21">
        <v>11.4</v>
      </c>
      <c r="G6" s="22"/>
    </row>
    <row r="7" spans="1:9" x14ac:dyDescent="0.2">
      <c r="A7" s="328"/>
      <c r="B7" s="49" t="s">
        <v>44</v>
      </c>
      <c r="C7" s="20">
        <v>54.500000000000007</v>
      </c>
      <c r="D7" s="21">
        <v>20.7</v>
      </c>
      <c r="E7" s="21">
        <v>10.199999999999999</v>
      </c>
      <c r="F7" s="21">
        <v>14.6</v>
      </c>
      <c r="G7" s="22"/>
    </row>
    <row r="8" spans="1:9" x14ac:dyDescent="0.2">
      <c r="A8" s="329"/>
      <c r="B8" s="50"/>
      <c r="C8" s="24"/>
      <c r="D8" s="25"/>
      <c r="E8" s="25"/>
      <c r="F8" s="25"/>
      <c r="G8" s="26"/>
    </row>
    <row r="9" spans="1:9" x14ac:dyDescent="0.2">
      <c r="A9" s="327">
        <v>2021</v>
      </c>
      <c r="B9" s="51" t="s">
        <v>176</v>
      </c>
      <c r="C9" s="17">
        <v>30.7</v>
      </c>
      <c r="D9" s="18" t="s">
        <v>5</v>
      </c>
      <c r="E9" s="18" t="s">
        <v>5</v>
      </c>
      <c r="F9" s="18">
        <v>33.6</v>
      </c>
      <c r="G9" s="27">
        <f>100-SUM(B9:F9)</f>
        <v>35.700000000000003</v>
      </c>
    </row>
    <row r="10" spans="1:9" x14ac:dyDescent="0.2">
      <c r="A10" s="328"/>
      <c r="B10" s="49" t="s">
        <v>48</v>
      </c>
      <c r="C10" s="20">
        <v>51.7</v>
      </c>
      <c r="D10" s="21">
        <v>0</v>
      </c>
      <c r="E10" s="21">
        <v>24.200000000000003</v>
      </c>
      <c r="F10" s="21">
        <v>24.099999999999998</v>
      </c>
      <c r="G10" s="22"/>
    </row>
    <row r="11" spans="1:9" x14ac:dyDescent="0.2">
      <c r="A11" s="328"/>
      <c r="B11" s="49" t="s">
        <v>47</v>
      </c>
      <c r="C11" s="20">
        <v>95.8</v>
      </c>
      <c r="D11" s="21">
        <v>0</v>
      </c>
      <c r="E11" s="21" t="s">
        <v>5</v>
      </c>
      <c r="F11" s="21" t="s">
        <v>5</v>
      </c>
      <c r="G11" s="22">
        <f>100-SUM(B11:F11)</f>
        <v>4.2000000000000028</v>
      </c>
    </row>
    <row r="12" spans="1:9" x14ac:dyDescent="0.2">
      <c r="A12" s="328"/>
      <c r="B12" s="49" t="s">
        <v>44</v>
      </c>
      <c r="C12" s="20">
        <v>95.199999999999989</v>
      </c>
      <c r="D12" s="21" t="s">
        <v>5</v>
      </c>
      <c r="E12" s="21" t="s">
        <v>5</v>
      </c>
      <c r="F12" s="21" t="s">
        <v>5</v>
      </c>
      <c r="G12" s="22">
        <f>100-SUM(B12:F12)</f>
        <v>4.8000000000000114</v>
      </c>
    </row>
    <row r="13" spans="1:9" x14ac:dyDescent="0.2">
      <c r="A13" s="329"/>
      <c r="B13" s="50"/>
      <c r="C13" s="24"/>
      <c r="D13" s="25"/>
      <c r="E13" s="25"/>
      <c r="F13" s="25"/>
      <c r="G13" s="26"/>
    </row>
    <row r="14" spans="1:9" x14ac:dyDescent="0.2">
      <c r="A14" s="327">
        <v>2021</v>
      </c>
      <c r="B14" s="51" t="s">
        <v>177</v>
      </c>
      <c r="C14" s="17">
        <v>69</v>
      </c>
      <c r="D14" s="18">
        <v>10.5</v>
      </c>
      <c r="E14" s="18">
        <v>17.2</v>
      </c>
      <c r="F14" s="18">
        <v>3.2999999999999972</v>
      </c>
      <c r="G14" s="27"/>
    </row>
    <row r="15" spans="1:9" x14ac:dyDescent="0.2">
      <c r="A15" s="328"/>
      <c r="B15" s="49" t="s">
        <v>48</v>
      </c>
      <c r="C15" s="8">
        <v>78.100000000000009</v>
      </c>
      <c r="D15" s="9">
        <v>8</v>
      </c>
      <c r="E15" s="21">
        <v>7.0000000000000009</v>
      </c>
      <c r="F15" s="21">
        <v>6.9</v>
      </c>
      <c r="G15" s="22"/>
    </row>
    <row r="16" spans="1:9" x14ac:dyDescent="0.2">
      <c r="A16" s="328"/>
      <c r="B16" s="49" t="s">
        <v>47</v>
      </c>
      <c r="C16" s="20">
        <v>64.3</v>
      </c>
      <c r="D16" s="21">
        <v>9.1</v>
      </c>
      <c r="E16" s="21">
        <v>17</v>
      </c>
      <c r="F16" s="21">
        <v>9.6</v>
      </c>
      <c r="G16" s="22"/>
    </row>
    <row r="17" spans="1:7" x14ac:dyDescent="0.2">
      <c r="A17" s="328"/>
      <c r="B17" s="49" t="s">
        <v>44</v>
      </c>
      <c r="C17" s="20">
        <v>73.2</v>
      </c>
      <c r="D17" s="21">
        <v>11.4</v>
      </c>
      <c r="E17" s="21">
        <v>4.7</v>
      </c>
      <c r="F17" s="21">
        <v>10.6</v>
      </c>
      <c r="G17" s="22"/>
    </row>
    <row r="18" spans="1:7" x14ac:dyDescent="0.2">
      <c r="A18" s="329"/>
      <c r="B18" s="50"/>
      <c r="C18" s="24"/>
      <c r="D18" s="25"/>
      <c r="E18" s="25"/>
      <c r="F18" s="25"/>
      <c r="G18" s="26"/>
    </row>
    <row r="19" spans="1:7" x14ac:dyDescent="0.2">
      <c r="A19" s="327">
        <v>2021</v>
      </c>
      <c r="B19" s="51" t="s">
        <v>178</v>
      </c>
      <c r="C19" s="20">
        <v>0</v>
      </c>
      <c r="D19" s="18">
        <v>0</v>
      </c>
      <c r="E19" s="18">
        <v>0</v>
      </c>
      <c r="F19" s="18">
        <v>0</v>
      </c>
      <c r="G19" s="27">
        <f>100-SUM(B19:F19)</f>
        <v>100</v>
      </c>
    </row>
    <row r="20" spans="1:7" x14ac:dyDescent="0.2">
      <c r="A20" s="328"/>
      <c r="B20" s="49" t="s">
        <v>48</v>
      </c>
      <c r="C20" s="20">
        <v>0</v>
      </c>
      <c r="D20" s="21">
        <v>0</v>
      </c>
      <c r="E20" s="21">
        <v>0</v>
      </c>
      <c r="F20" s="21">
        <v>0</v>
      </c>
      <c r="G20" s="22">
        <f>100-SUM(B20:F20)</f>
        <v>100</v>
      </c>
    </row>
    <row r="21" spans="1:7" x14ac:dyDescent="0.2">
      <c r="A21" s="328"/>
      <c r="B21" s="49" t="s">
        <v>47</v>
      </c>
      <c r="C21" s="20">
        <v>0</v>
      </c>
      <c r="D21" s="21">
        <v>0</v>
      </c>
      <c r="E21" s="21">
        <v>0</v>
      </c>
      <c r="F21" s="21">
        <v>0</v>
      </c>
      <c r="G21" s="22">
        <f>100-SUM(B21:F21)</f>
        <v>100</v>
      </c>
    </row>
    <row r="22" spans="1:7" x14ac:dyDescent="0.2">
      <c r="A22" s="328"/>
      <c r="B22" s="49" t="s">
        <v>44</v>
      </c>
      <c r="C22" s="20" t="s">
        <v>5</v>
      </c>
      <c r="D22" s="21">
        <v>0</v>
      </c>
      <c r="E22" s="21" t="s">
        <v>5</v>
      </c>
      <c r="F22" s="21">
        <v>0</v>
      </c>
      <c r="G22" s="22">
        <f>100-SUM(B22:F22)</f>
        <v>100</v>
      </c>
    </row>
    <row r="23" spans="1:7" x14ac:dyDescent="0.2">
      <c r="A23" s="329"/>
      <c r="B23" s="50"/>
      <c r="C23" s="24"/>
      <c r="D23" s="25"/>
      <c r="E23" s="25"/>
      <c r="F23" s="25"/>
      <c r="G23" s="26"/>
    </row>
    <row r="24" spans="1:7" x14ac:dyDescent="0.2">
      <c r="A24" s="327">
        <v>2021</v>
      </c>
      <c r="B24" s="51" t="s">
        <v>179</v>
      </c>
      <c r="C24" s="17">
        <v>37.4</v>
      </c>
      <c r="D24" s="18">
        <v>0.29999999999999716</v>
      </c>
      <c r="E24" s="18">
        <v>58.9</v>
      </c>
      <c r="F24" s="18">
        <v>3.4000000000000004</v>
      </c>
      <c r="G24" s="27"/>
    </row>
    <row r="25" spans="1:7" x14ac:dyDescent="0.2">
      <c r="A25" s="328"/>
      <c r="B25" s="49" t="s">
        <v>48</v>
      </c>
      <c r="C25" s="8">
        <v>46.9</v>
      </c>
      <c r="D25" s="21">
        <v>1.3</v>
      </c>
      <c r="E25" s="21">
        <v>48.4</v>
      </c>
      <c r="F25" s="21">
        <v>3.4000000000000004</v>
      </c>
      <c r="G25" s="22"/>
    </row>
    <row r="26" spans="1:7" x14ac:dyDescent="0.2">
      <c r="A26" s="328"/>
      <c r="B26" s="49" t="s">
        <v>47</v>
      </c>
      <c r="C26" s="20">
        <v>49.2</v>
      </c>
      <c r="D26" s="21">
        <v>1.5</v>
      </c>
      <c r="E26" s="21">
        <v>45.6</v>
      </c>
      <c r="F26" s="21">
        <v>3.6999999999999997</v>
      </c>
      <c r="G26" s="22"/>
    </row>
    <row r="27" spans="1:7" x14ac:dyDescent="0.2">
      <c r="A27" s="328"/>
      <c r="B27" s="49" t="s">
        <v>44</v>
      </c>
      <c r="C27" s="20">
        <v>51.800000000000004</v>
      </c>
      <c r="D27" s="21">
        <v>2.7</v>
      </c>
      <c r="E27" s="21">
        <v>40.5</v>
      </c>
      <c r="F27" s="21">
        <v>5.0999999999999996</v>
      </c>
      <c r="G27" s="22"/>
    </row>
    <row r="28" spans="1:7" x14ac:dyDescent="0.2">
      <c r="A28" s="329"/>
      <c r="B28" s="50"/>
      <c r="C28" s="24"/>
      <c r="D28" s="25"/>
      <c r="E28" s="25"/>
      <c r="F28" s="25"/>
      <c r="G28" s="26"/>
    </row>
    <row r="29" spans="1:7" x14ac:dyDescent="0.2">
      <c r="A29" s="327">
        <v>2021</v>
      </c>
      <c r="B29" s="51" t="s">
        <v>180</v>
      </c>
      <c r="C29" s="17">
        <v>65</v>
      </c>
      <c r="D29" s="18" t="s">
        <v>5</v>
      </c>
      <c r="E29" s="18">
        <v>34</v>
      </c>
      <c r="F29" s="18" t="s">
        <v>5</v>
      </c>
      <c r="G29" s="27">
        <f>100-SUM(B29:F29)</f>
        <v>1</v>
      </c>
    </row>
    <row r="30" spans="1:7" x14ac:dyDescent="0.2">
      <c r="A30" s="328"/>
      <c r="B30" s="49" t="s">
        <v>48</v>
      </c>
      <c r="C30" s="20">
        <v>56.100000000000009</v>
      </c>
      <c r="D30" s="21">
        <v>0.6</v>
      </c>
      <c r="E30" s="21">
        <v>43.3</v>
      </c>
      <c r="F30" s="21">
        <v>0</v>
      </c>
      <c r="G30" s="22"/>
    </row>
    <row r="31" spans="1:7" x14ac:dyDescent="0.2">
      <c r="A31" s="328"/>
      <c r="B31" s="49" t="s">
        <v>47</v>
      </c>
      <c r="C31" s="20">
        <v>59.3</v>
      </c>
      <c r="D31" s="21">
        <v>0</v>
      </c>
      <c r="E31" s="21">
        <v>40</v>
      </c>
      <c r="F31" s="21">
        <v>0.70000000000000007</v>
      </c>
      <c r="G31" s="22"/>
    </row>
    <row r="32" spans="1:7" x14ac:dyDescent="0.2">
      <c r="A32" s="328"/>
      <c r="B32" s="49" t="s">
        <v>44</v>
      </c>
      <c r="C32" s="20">
        <v>64.400000000000006</v>
      </c>
      <c r="D32" s="21">
        <v>0</v>
      </c>
      <c r="E32" s="21">
        <v>35.099999999999994</v>
      </c>
      <c r="F32" s="21">
        <v>0.5</v>
      </c>
      <c r="G32" s="22"/>
    </row>
    <row r="33" spans="1:7" x14ac:dyDescent="0.2">
      <c r="A33" s="329"/>
      <c r="B33" s="50"/>
      <c r="C33" s="24"/>
      <c r="D33" s="25"/>
      <c r="E33" s="25"/>
      <c r="F33" s="25"/>
      <c r="G33" s="26"/>
    </row>
    <row r="34" spans="1:7" x14ac:dyDescent="0.2">
      <c r="A34" s="327">
        <v>2021</v>
      </c>
      <c r="B34" s="51" t="s">
        <v>181</v>
      </c>
      <c r="C34" s="17">
        <v>63.800000000000004</v>
      </c>
      <c r="D34" s="18">
        <v>0.89999999999999991</v>
      </c>
      <c r="E34" s="18">
        <v>31.900000000000002</v>
      </c>
      <c r="F34" s="18">
        <v>3.4000000000000004</v>
      </c>
      <c r="G34" s="19"/>
    </row>
    <row r="35" spans="1:7" x14ac:dyDescent="0.2">
      <c r="A35" s="328"/>
      <c r="B35" s="49" t="s">
        <v>48</v>
      </c>
      <c r="C35" s="20">
        <v>62.2</v>
      </c>
      <c r="D35" s="21">
        <v>1.4000000000000001</v>
      </c>
      <c r="E35" s="21">
        <v>33.700000000000003</v>
      </c>
      <c r="F35" s="21">
        <v>2.8000000000000003</v>
      </c>
      <c r="G35" s="22"/>
    </row>
    <row r="36" spans="1:7" x14ac:dyDescent="0.2">
      <c r="A36" s="328"/>
      <c r="B36" s="49" t="s">
        <v>47</v>
      </c>
      <c r="C36" s="20">
        <v>68.600000000000009</v>
      </c>
      <c r="D36" s="21">
        <v>2.1999999999999997</v>
      </c>
      <c r="E36" s="21">
        <v>26.3</v>
      </c>
      <c r="F36" s="21">
        <v>2.9000000000000004</v>
      </c>
      <c r="G36" s="22"/>
    </row>
    <row r="37" spans="1:7" x14ac:dyDescent="0.2">
      <c r="A37" s="328"/>
      <c r="B37" s="49" t="s">
        <v>44</v>
      </c>
      <c r="C37" s="20">
        <v>65.5</v>
      </c>
      <c r="D37" s="21">
        <v>4.3999999999999995</v>
      </c>
      <c r="E37" s="21">
        <v>25.6</v>
      </c>
      <c r="F37" s="21">
        <v>4.5</v>
      </c>
      <c r="G37" s="22"/>
    </row>
    <row r="38" spans="1:7" x14ac:dyDescent="0.2">
      <c r="A38" s="329"/>
      <c r="B38" s="50"/>
      <c r="C38" s="24"/>
      <c r="D38" s="25"/>
      <c r="E38" s="25"/>
      <c r="F38" s="25"/>
      <c r="G38" s="26"/>
    </row>
    <row r="39" spans="1:7" x14ac:dyDescent="0.2">
      <c r="A39" s="327">
        <v>2021</v>
      </c>
      <c r="B39" s="51" t="s">
        <v>182</v>
      </c>
      <c r="C39" s="17">
        <v>47.9</v>
      </c>
      <c r="D39" s="18">
        <v>12.7</v>
      </c>
      <c r="E39" s="18">
        <v>25.3</v>
      </c>
      <c r="F39" s="18">
        <v>14.099999999999998</v>
      </c>
      <c r="G39" s="27"/>
    </row>
    <row r="40" spans="1:7" x14ac:dyDescent="0.2">
      <c r="A40" s="328"/>
      <c r="B40" s="49" t="s">
        <v>48</v>
      </c>
      <c r="C40" s="20">
        <v>57.3</v>
      </c>
      <c r="D40" s="21">
        <v>9</v>
      </c>
      <c r="E40" s="21">
        <v>26.400000000000002</v>
      </c>
      <c r="F40" s="21">
        <v>7.3</v>
      </c>
      <c r="G40" s="22"/>
    </row>
    <row r="41" spans="1:7" x14ac:dyDescent="0.2">
      <c r="A41" s="328"/>
      <c r="B41" s="49" t="s">
        <v>47</v>
      </c>
      <c r="C41" s="20">
        <v>59</v>
      </c>
      <c r="D41" s="21">
        <v>19.900000000000002</v>
      </c>
      <c r="E41" s="21">
        <v>15.7</v>
      </c>
      <c r="F41" s="21">
        <v>5.4</v>
      </c>
      <c r="G41" s="22"/>
    </row>
    <row r="42" spans="1:7" x14ac:dyDescent="0.2">
      <c r="A42" s="328"/>
      <c r="B42" s="49" t="s">
        <v>44</v>
      </c>
      <c r="C42" s="20">
        <v>44</v>
      </c>
      <c r="D42" s="21">
        <v>24</v>
      </c>
      <c r="E42" s="21">
        <v>21.4</v>
      </c>
      <c r="F42" s="21">
        <v>10.6</v>
      </c>
      <c r="G42" s="22"/>
    </row>
    <row r="43" spans="1:7" x14ac:dyDescent="0.2">
      <c r="A43" s="329"/>
      <c r="B43" s="50"/>
      <c r="C43" s="24"/>
      <c r="D43" s="25"/>
      <c r="E43" s="25"/>
      <c r="F43" s="25"/>
      <c r="G43" s="26"/>
    </row>
    <row r="44" spans="1:7" x14ac:dyDescent="0.2">
      <c r="A44" s="327">
        <v>2021</v>
      </c>
      <c r="B44" s="51" t="s">
        <v>183</v>
      </c>
      <c r="C44" s="17">
        <v>35.699999999999996</v>
      </c>
      <c r="D44" s="18">
        <v>11.700000000000001</v>
      </c>
      <c r="E44" s="18">
        <v>23.1</v>
      </c>
      <c r="F44" s="18">
        <v>29.5</v>
      </c>
      <c r="G44" s="19"/>
    </row>
    <row r="45" spans="1:7" x14ac:dyDescent="0.2">
      <c r="A45" s="328"/>
      <c r="B45" s="49" t="s">
        <v>48</v>
      </c>
      <c r="C45" s="20">
        <v>36.9</v>
      </c>
      <c r="D45" s="21">
        <v>13.4</v>
      </c>
      <c r="E45" s="21">
        <v>20.599999999999998</v>
      </c>
      <c r="F45" s="21">
        <v>29.099999999999998</v>
      </c>
      <c r="G45" s="22"/>
    </row>
    <row r="46" spans="1:7" x14ac:dyDescent="0.2">
      <c r="A46" s="328"/>
      <c r="B46" s="49" t="s">
        <v>47</v>
      </c>
      <c r="C46" s="20">
        <v>46.7</v>
      </c>
      <c r="D46" s="21">
        <v>21</v>
      </c>
      <c r="E46" s="21">
        <v>27.1</v>
      </c>
      <c r="F46" s="21">
        <v>5.0999999999999996</v>
      </c>
      <c r="G46" s="22"/>
    </row>
    <row r="47" spans="1:7" x14ac:dyDescent="0.2">
      <c r="A47" s="328"/>
      <c r="B47" s="49" t="s">
        <v>44</v>
      </c>
      <c r="C47" s="20">
        <v>39.300000000000004</v>
      </c>
      <c r="D47" s="21">
        <v>18.399999999999999</v>
      </c>
      <c r="E47" s="21">
        <v>16.900000000000002</v>
      </c>
      <c r="F47" s="21">
        <v>25.4</v>
      </c>
      <c r="G47" s="22"/>
    </row>
    <row r="48" spans="1:7" x14ac:dyDescent="0.2">
      <c r="A48" s="329"/>
      <c r="B48" s="50"/>
      <c r="C48" s="24"/>
      <c r="D48" s="25"/>
      <c r="E48" s="25"/>
      <c r="F48" s="25"/>
      <c r="G48" s="26"/>
    </row>
    <row r="49" spans="1:7" x14ac:dyDescent="0.2">
      <c r="A49" s="327">
        <v>2021</v>
      </c>
      <c r="B49" s="51" t="s">
        <v>184</v>
      </c>
      <c r="C49" s="17">
        <v>75.599999999999994</v>
      </c>
      <c r="D49" s="18">
        <v>4.9000000000000004</v>
      </c>
      <c r="E49" s="18">
        <v>16.5</v>
      </c>
      <c r="F49" s="18">
        <v>2.9000000000000004</v>
      </c>
      <c r="G49" s="22"/>
    </row>
    <row r="50" spans="1:7" x14ac:dyDescent="0.2">
      <c r="A50" s="328"/>
      <c r="B50" s="49" t="s">
        <v>48</v>
      </c>
      <c r="C50" s="20">
        <v>62.3</v>
      </c>
      <c r="D50" s="21">
        <v>21.4</v>
      </c>
      <c r="E50" s="21">
        <v>14.2</v>
      </c>
      <c r="F50" s="21">
        <v>2.1999999999999997</v>
      </c>
      <c r="G50" s="22"/>
    </row>
    <row r="51" spans="1:7" x14ac:dyDescent="0.2">
      <c r="A51" s="328"/>
      <c r="B51" s="49" t="s">
        <v>47</v>
      </c>
      <c r="C51" s="20">
        <v>65.100000000000009</v>
      </c>
      <c r="D51" s="21">
        <v>21.2</v>
      </c>
      <c r="E51" s="21">
        <v>11.3</v>
      </c>
      <c r="F51" s="21">
        <v>2.4</v>
      </c>
      <c r="G51" s="22"/>
    </row>
    <row r="52" spans="1:7" x14ac:dyDescent="0.2">
      <c r="A52" s="328"/>
      <c r="B52" s="49" t="s">
        <v>44</v>
      </c>
      <c r="C52" s="20">
        <v>60</v>
      </c>
      <c r="D52" s="21">
        <v>33.300000000000004</v>
      </c>
      <c r="E52" s="21">
        <v>2.4</v>
      </c>
      <c r="F52" s="21">
        <v>4.2</v>
      </c>
      <c r="G52" s="22"/>
    </row>
    <row r="53" spans="1:7" x14ac:dyDescent="0.2">
      <c r="A53" s="329"/>
      <c r="B53" s="50"/>
      <c r="C53" s="24"/>
      <c r="D53" s="25"/>
      <c r="E53" s="25"/>
      <c r="F53" s="25"/>
      <c r="G53" s="26"/>
    </row>
    <row r="54" spans="1:7" x14ac:dyDescent="0.2">
      <c r="A54" s="327">
        <v>2021</v>
      </c>
      <c r="B54" s="51" t="s">
        <v>185</v>
      </c>
      <c r="C54" s="17">
        <v>46</v>
      </c>
      <c r="D54" s="18">
        <v>35.799999999999997</v>
      </c>
      <c r="E54" s="18">
        <v>0.30000000000001137</v>
      </c>
      <c r="F54" s="18">
        <v>17.899999999999999</v>
      </c>
      <c r="G54" s="27"/>
    </row>
    <row r="55" spans="1:7" x14ac:dyDescent="0.2">
      <c r="A55" s="328"/>
      <c r="B55" s="49" t="s">
        <v>48</v>
      </c>
      <c r="C55" s="20">
        <v>45.800000000000004</v>
      </c>
      <c r="D55" s="21">
        <v>36.5</v>
      </c>
      <c r="E55" s="21">
        <v>0.4</v>
      </c>
      <c r="F55" s="21">
        <v>17.299999999999997</v>
      </c>
      <c r="G55" s="22"/>
    </row>
    <row r="56" spans="1:7" x14ac:dyDescent="0.2">
      <c r="A56" s="328"/>
      <c r="B56" s="49" t="s">
        <v>47</v>
      </c>
      <c r="C56" s="20">
        <v>49</v>
      </c>
      <c r="D56" s="21">
        <v>37</v>
      </c>
      <c r="E56" s="21">
        <v>0</v>
      </c>
      <c r="F56" s="21">
        <v>14.000000000000002</v>
      </c>
      <c r="G56" s="22"/>
    </row>
    <row r="57" spans="1:7" x14ac:dyDescent="0.2">
      <c r="A57" s="328"/>
      <c r="B57" s="49" t="s">
        <v>44</v>
      </c>
      <c r="C57" s="20">
        <v>51.2</v>
      </c>
      <c r="D57" s="21">
        <v>42.1</v>
      </c>
      <c r="E57" s="21">
        <v>1</v>
      </c>
      <c r="F57" s="21">
        <v>5.7</v>
      </c>
      <c r="G57" s="22"/>
    </row>
    <row r="58" spans="1:7" x14ac:dyDescent="0.2">
      <c r="A58" s="329"/>
      <c r="B58" s="50"/>
      <c r="C58" s="24"/>
      <c r="D58" s="25"/>
      <c r="E58" s="25"/>
      <c r="F58" s="25"/>
      <c r="G58" s="26"/>
    </row>
    <row r="59" spans="1:7" x14ac:dyDescent="0.2">
      <c r="A59" s="327">
        <v>2021</v>
      </c>
      <c r="B59" s="51" t="s">
        <v>186</v>
      </c>
      <c r="C59" s="17">
        <v>83.6</v>
      </c>
      <c r="D59" s="18">
        <v>6.1</v>
      </c>
      <c r="E59" s="18">
        <v>1.3</v>
      </c>
      <c r="F59" s="18">
        <v>9</v>
      </c>
      <c r="G59" s="19"/>
    </row>
    <row r="60" spans="1:7" x14ac:dyDescent="0.2">
      <c r="A60" s="328"/>
      <c r="B60" s="49" t="s">
        <v>48</v>
      </c>
      <c r="C60" s="20">
        <v>78.7</v>
      </c>
      <c r="D60" s="21">
        <v>6.7</v>
      </c>
      <c r="E60" s="21">
        <v>4.8</v>
      </c>
      <c r="F60" s="21">
        <v>9.8000000000000007</v>
      </c>
      <c r="G60" s="22"/>
    </row>
    <row r="61" spans="1:7" x14ac:dyDescent="0.2">
      <c r="A61" s="328"/>
      <c r="B61" s="49" t="s">
        <v>47</v>
      </c>
      <c r="C61" s="20">
        <v>77.2</v>
      </c>
      <c r="D61" s="21">
        <v>7.5</v>
      </c>
      <c r="E61" s="21">
        <v>4.8</v>
      </c>
      <c r="F61" s="21">
        <v>10.5</v>
      </c>
      <c r="G61" s="22"/>
    </row>
    <row r="62" spans="1:7" x14ac:dyDescent="0.2">
      <c r="A62" s="328"/>
      <c r="B62" s="49" t="s">
        <v>44</v>
      </c>
      <c r="C62" s="20">
        <v>76.2</v>
      </c>
      <c r="D62" s="21">
        <v>13.200000000000001</v>
      </c>
      <c r="E62" s="21">
        <v>2.1999999999999997</v>
      </c>
      <c r="F62" s="21">
        <v>8.3000000000000007</v>
      </c>
      <c r="G62" s="22"/>
    </row>
    <row r="63" spans="1:7" x14ac:dyDescent="0.2">
      <c r="A63" s="329"/>
      <c r="B63" s="50"/>
      <c r="C63" s="24"/>
      <c r="D63" s="25"/>
      <c r="E63" s="25"/>
      <c r="F63" s="25"/>
      <c r="G63" s="26"/>
    </row>
    <row r="64" spans="1:7" x14ac:dyDescent="0.2">
      <c r="A64" s="327">
        <v>2021</v>
      </c>
      <c r="B64" s="51" t="s">
        <v>187</v>
      </c>
      <c r="C64" s="17">
        <v>84.2</v>
      </c>
      <c r="D64" s="18">
        <v>4.1000000000000005</v>
      </c>
      <c r="E64" s="18">
        <v>3.5000000000000004</v>
      </c>
      <c r="F64" s="18">
        <v>8.2000000000000011</v>
      </c>
      <c r="G64" s="27"/>
    </row>
    <row r="65" spans="1:7" x14ac:dyDescent="0.2">
      <c r="A65" s="328"/>
      <c r="B65" s="49" t="s">
        <v>48</v>
      </c>
      <c r="C65" s="20">
        <v>85.9</v>
      </c>
      <c r="D65" s="21">
        <v>3.3000000000000003</v>
      </c>
      <c r="E65" s="21">
        <v>4.3</v>
      </c>
      <c r="F65" s="21">
        <v>6.5</v>
      </c>
      <c r="G65" s="22"/>
    </row>
    <row r="66" spans="1:7" x14ac:dyDescent="0.2">
      <c r="A66" s="328"/>
      <c r="B66" s="49" t="s">
        <v>47</v>
      </c>
      <c r="C66" s="20">
        <v>92.600000000000009</v>
      </c>
      <c r="D66" s="21">
        <v>2.2999999999999998</v>
      </c>
      <c r="E66" s="21">
        <v>2.8000000000000003</v>
      </c>
      <c r="F66" s="21">
        <v>2.2999999999999972</v>
      </c>
      <c r="G66" s="22"/>
    </row>
    <row r="67" spans="1:7" x14ac:dyDescent="0.2">
      <c r="A67" s="328"/>
      <c r="B67" s="49" t="s">
        <v>44</v>
      </c>
      <c r="C67" s="20">
        <v>89</v>
      </c>
      <c r="D67" s="21">
        <v>3.5999999999999996</v>
      </c>
      <c r="E67" s="21">
        <v>0</v>
      </c>
      <c r="F67" s="21">
        <v>7.3</v>
      </c>
      <c r="G67" s="22"/>
    </row>
    <row r="68" spans="1:7" x14ac:dyDescent="0.2">
      <c r="A68" s="329"/>
      <c r="B68" s="50"/>
      <c r="C68" s="24"/>
      <c r="D68" s="25"/>
      <c r="E68" s="25"/>
      <c r="F68" s="25"/>
      <c r="G68" s="26"/>
    </row>
    <row r="69" spans="1:7" x14ac:dyDescent="0.2">
      <c r="A69" s="327">
        <v>2021</v>
      </c>
      <c r="B69" s="51" t="s">
        <v>188</v>
      </c>
      <c r="C69" s="17">
        <v>43.9</v>
      </c>
      <c r="D69" s="18">
        <v>34</v>
      </c>
      <c r="E69" s="18" t="s">
        <v>5</v>
      </c>
      <c r="F69" s="18" t="s">
        <v>5</v>
      </c>
      <c r="G69" s="22">
        <f>100-SUM(C69:F69)</f>
        <v>22.099999999999994</v>
      </c>
    </row>
    <row r="70" spans="1:7" x14ac:dyDescent="0.2">
      <c r="A70" s="328"/>
      <c r="B70" s="49" t="s">
        <v>48</v>
      </c>
      <c r="C70" s="20">
        <v>43.8</v>
      </c>
      <c r="D70" s="21">
        <v>30.7</v>
      </c>
      <c r="E70" s="21">
        <v>16.100000000000001</v>
      </c>
      <c r="F70" s="21">
        <v>9.4</v>
      </c>
      <c r="G70" s="22"/>
    </row>
    <row r="71" spans="1:7" x14ac:dyDescent="0.2">
      <c r="A71" s="328"/>
      <c r="B71" s="49" t="s">
        <v>47</v>
      </c>
      <c r="C71" s="20">
        <v>36.6</v>
      </c>
      <c r="D71" s="21">
        <v>29.799999999999997</v>
      </c>
      <c r="E71" s="21">
        <v>20.5</v>
      </c>
      <c r="F71" s="21">
        <v>13.100000000000001</v>
      </c>
      <c r="G71" s="22"/>
    </row>
    <row r="72" spans="1:7" x14ac:dyDescent="0.2">
      <c r="A72" s="328"/>
      <c r="B72" s="49" t="s">
        <v>44</v>
      </c>
      <c r="C72" s="20">
        <v>37.5</v>
      </c>
      <c r="D72" s="21">
        <v>44.4</v>
      </c>
      <c r="E72" s="21" t="s">
        <v>5</v>
      </c>
      <c r="F72" s="21" t="s">
        <v>5</v>
      </c>
      <c r="G72" s="22">
        <f>100-SUM(C72:F72)</f>
        <v>18.099999999999994</v>
      </c>
    </row>
    <row r="73" spans="1:7" x14ac:dyDescent="0.2">
      <c r="A73" s="329"/>
      <c r="B73" s="50"/>
      <c r="C73" s="24"/>
      <c r="D73" s="25"/>
      <c r="E73" s="25"/>
      <c r="F73" s="25"/>
      <c r="G73" s="26"/>
    </row>
    <row r="74" spans="1:7" x14ac:dyDescent="0.2">
      <c r="A74" s="327">
        <v>2021</v>
      </c>
      <c r="B74" s="51" t="s">
        <v>189</v>
      </c>
      <c r="C74" s="17">
        <v>68.7</v>
      </c>
      <c r="D74" s="18">
        <v>13.3</v>
      </c>
      <c r="E74" s="18">
        <v>7.9</v>
      </c>
      <c r="F74" s="18">
        <v>10.100000000000001</v>
      </c>
      <c r="G74" s="19"/>
    </row>
    <row r="75" spans="1:7" x14ac:dyDescent="0.2">
      <c r="A75" s="328"/>
      <c r="B75" s="49" t="s">
        <v>48</v>
      </c>
      <c r="C75" s="20">
        <v>74.400000000000006</v>
      </c>
      <c r="D75" s="21">
        <v>11.600000000000001</v>
      </c>
      <c r="E75" s="21">
        <v>5.7</v>
      </c>
      <c r="F75" s="21">
        <v>8.4</v>
      </c>
      <c r="G75" s="22"/>
    </row>
    <row r="76" spans="1:7" x14ac:dyDescent="0.2">
      <c r="A76" s="328"/>
      <c r="B76" s="49" t="s">
        <v>47</v>
      </c>
      <c r="C76" s="20">
        <v>70.5</v>
      </c>
      <c r="D76" s="21">
        <v>15.4</v>
      </c>
      <c r="E76" s="21">
        <v>7.5</v>
      </c>
      <c r="F76" s="21">
        <v>6.5</v>
      </c>
      <c r="G76" s="22"/>
    </row>
    <row r="77" spans="1:7" x14ac:dyDescent="0.2">
      <c r="A77" s="328"/>
      <c r="B77" s="49" t="s">
        <v>44</v>
      </c>
      <c r="C77" s="20">
        <v>71.5</v>
      </c>
      <c r="D77" s="21">
        <v>18.5</v>
      </c>
      <c r="E77" s="21">
        <v>3.3000000000000003</v>
      </c>
      <c r="F77" s="21">
        <v>6.7</v>
      </c>
      <c r="G77" s="22"/>
    </row>
    <row r="78" spans="1:7" x14ac:dyDescent="0.2">
      <c r="A78" s="329"/>
      <c r="B78" s="50"/>
      <c r="C78" s="24"/>
      <c r="D78" s="25"/>
      <c r="E78" s="25"/>
      <c r="F78" s="25"/>
      <c r="G78" s="26"/>
    </row>
    <row r="79" spans="1:7" x14ac:dyDescent="0.2">
      <c r="A79" s="327">
        <v>2021</v>
      </c>
      <c r="B79" s="51" t="s">
        <v>190</v>
      </c>
      <c r="C79" s="17">
        <v>27.900000000000002</v>
      </c>
      <c r="D79" s="18">
        <v>12.1</v>
      </c>
      <c r="E79" s="18">
        <v>4.2</v>
      </c>
      <c r="F79" s="18">
        <v>55.800000000000004</v>
      </c>
      <c r="G79" s="19"/>
    </row>
    <row r="80" spans="1:7" x14ac:dyDescent="0.2">
      <c r="A80" s="328"/>
      <c r="B80" s="49" t="s">
        <v>48</v>
      </c>
      <c r="C80" s="20">
        <v>28.199999999999996</v>
      </c>
      <c r="D80" s="21">
        <v>11.5</v>
      </c>
      <c r="E80" s="21">
        <v>4.2</v>
      </c>
      <c r="F80" s="21">
        <v>56.100000000000009</v>
      </c>
      <c r="G80" s="22"/>
    </row>
    <row r="81" spans="1:7" x14ac:dyDescent="0.2">
      <c r="A81" s="328"/>
      <c r="B81" s="49" t="s">
        <v>47</v>
      </c>
      <c r="C81" s="20">
        <v>31.1</v>
      </c>
      <c r="D81" s="21">
        <v>11.600000000000001</v>
      </c>
      <c r="E81" s="21">
        <v>2.5</v>
      </c>
      <c r="F81" s="21">
        <v>54.800000000000004</v>
      </c>
      <c r="G81" s="22"/>
    </row>
    <row r="82" spans="1:7" x14ac:dyDescent="0.2">
      <c r="A82" s="328"/>
      <c r="B82" s="49" t="s">
        <v>44</v>
      </c>
      <c r="C82" s="20">
        <v>33.800000000000004</v>
      </c>
      <c r="D82" s="21">
        <v>13.8</v>
      </c>
      <c r="E82" s="21">
        <v>2.2999999999999998</v>
      </c>
      <c r="F82" s="21">
        <v>50.1</v>
      </c>
      <c r="G82" s="22"/>
    </row>
    <row r="83" spans="1:7" x14ac:dyDescent="0.2">
      <c r="A83" s="329"/>
      <c r="B83" s="50"/>
      <c r="C83" s="24"/>
      <c r="D83" s="25"/>
      <c r="E83" s="25"/>
      <c r="F83" s="25"/>
      <c r="G83" s="26"/>
    </row>
    <row r="84" spans="1:7" x14ac:dyDescent="0.2">
      <c r="A84" s="327">
        <v>2021</v>
      </c>
      <c r="B84" s="51" t="s">
        <v>191</v>
      </c>
      <c r="C84" s="17">
        <v>35.299999999999997</v>
      </c>
      <c r="D84" s="18">
        <v>46.2</v>
      </c>
      <c r="E84" s="18">
        <v>4.3</v>
      </c>
      <c r="F84" s="18">
        <v>14.099999999999998</v>
      </c>
      <c r="G84" s="27"/>
    </row>
    <row r="85" spans="1:7" x14ac:dyDescent="0.2">
      <c r="A85" s="328"/>
      <c r="B85" s="49" t="s">
        <v>48</v>
      </c>
      <c r="C85" s="20">
        <v>36.199999999999996</v>
      </c>
      <c r="D85" s="21">
        <v>49.4</v>
      </c>
      <c r="E85" s="21">
        <v>4.7</v>
      </c>
      <c r="F85" s="21">
        <v>9.8000000000000007</v>
      </c>
      <c r="G85" s="22"/>
    </row>
    <row r="86" spans="1:7" x14ac:dyDescent="0.2">
      <c r="A86" s="328"/>
      <c r="B86" s="49" t="s">
        <v>47</v>
      </c>
      <c r="C86" s="20">
        <v>32.9</v>
      </c>
      <c r="D86" s="21">
        <v>55.500000000000007</v>
      </c>
      <c r="E86" s="21">
        <v>2</v>
      </c>
      <c r="F86" s="21">
        <v>9.6</v>
      </c>
      <c r="G86" s="22"/>
    </row>
    <row r="87" spans="1:7" x14ac:dyDescent="0.2">
      <c r="A87" s="328"/>
      <c r="B87" s="49" t="s">
        <v>44</v>
      </c>
      <c r="C87" s="20">
        <v>27.400000000000002</v>
      </c>
      <c r="D87" s="21">
        <v>63.2</v>
      </c>
      <c r="E87" s="21">
        <v>0.1</v>
      </c>
      <c r="F87" s="21">
        <v>8.9</v>
      </c>
      <c r="G87" s="22"/>
    </row>
    <row r="88" spans="1:7" x14ac:dyDescent="0.2">
      <c r="A88" s="329"/>
      <c r="B88" s="23"/>
      <c r="C88" s="24"/>
      <c r="D88" s="25"/>
      <c r="E88" s="25"/>
      <c r="F88" s="25"/>
      <c r="G88" s="26"/>
    </row>
    <row r="89" spans="1:7" x14ac:dyDescent="0.2">
      <c r="A89" s="31" t="s">
        <v>143</v>
      </c>
    </row>
    <row r="90" spans="1:7" x14ac:dyDescent="0.2">
      <c r="A90" s="31" t="s">
        <v>30</v>
      </c>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I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G1" sqref="G1"/>
    </sheetView>
  </sheetViews>
  <sheetFormatPr baseColWidth="10" defaultRowHeight="14.25" x14ac:dyDescent="0.2"/>
  <cols>
    <col min="1" max="1" width="3.5703125" style="7" customWidth="1"/>
    <col min="2" max="2" width="60.85546875" style="7" customWidth="1"/>
    <col min="3" max="8" width="20.28515625" style="7" customWidth="1"/>
    <col min="9" max="16384" width="11.42578125" style="7"/>
  </cols>
  <sheetData>
    <row r="1" spans="1:9" ht="15" x14ac:dyDescent="0.25">
      <c r="A1" s="6" t="s">
        <v>59</v>
      </c>
      <c r="E1" s="123"/>
      <c r="G1" s="124" t="s">
        <v>45</v>
      </c>
    </row>
    <row r="2" spans="1:9" ht="15" x14ac:dyDescent="0.25">
      <c r="B2" s="12"/>
    </row>
    <row r="3" spans="1:9" x14ac:dyDescent="0.2">
      <c r="B3" s="13"/>
      <c r="C3" s="14" t="s">
        <v>8</v>
      </c>
      <c r="D3" s="15" t="s">
        <v>9</v>
      </c>
      <c r="E3" s="16" t="s">
        <v>5</v>
      </c>
    </row>
    <row r="4" spans="1:9" x14ac:dyDescent="0.2">
      <c r="A4" s="327">
        <v>2021</v>
      </c>
      <c r="B4" s="48" t="s">
        <v>175</v>
      </c>
      <c r="C4" s="17">
        <v>18.2</v>
      </c>
      <c r="D4" s="18">
        <v>81.8</v>
      </c>
      <c r="E4" s="41"/>
      <c r="H4" s="43"/>
      <c r="I4" s="43"/>
    </row>
    <row r="5" spans="1:9" x14ac:dyDescent="0.2">
      <c r="A5" s="328"/>
      <c r="B5" s="49" t="s">
        <v>48</v>
      </c>
      <c r="C5" s="20">
        <v>16.5</v>
      </c>
      <c r="D5" s="21">
        <v>83.5</v>
      </c>
      <c r="E5" s="42"/>
    </row>
    <row r="6" spans="1:9" x14ac:dyDescent="0.2">
      <c r="A6" s="328"/>
      <c r="B6" s="49" t="s">
        <v>47</v>
      </c>
      <c r="C6" s="20">
        <v>19</v>
      </c>
      <c r="D6" s="21">
        <v>80.900000000000006</v>
      </c>
      <c r="E6" s="42"/>
    </row>
    <row r="7" spans="1:9" x14ac:dyDescent="0.2">
      <c r="A7" s="328"/>
      <c r="B7" s="49" t="s">
        <v>44</v>
      </c>
      <c r="C7" s="20">
        <v>19.100000000000001</v>
      </c>
      <c r="D7" s="21">
        <v>80.900000000000006</v>
      </c>
      <c r="E7" s="42"/>
    </row>
    <row r="8" spans="1:9" x14ac:dyDescent="0.2">
      <c r="A8" s="329"/>
      <c r="B8" s="50"/>
      <c r="C8" s="24"/>
      <c r="D8" s="25"/>
      <c r="E8" s="30"/>
    </row>
    <row r="9" spans="1:9" x14ac:dyDescent="0.2">
      <c r="A9" s="327">
        <v>2021</v>
      </c>
      <c r="B9" s="51" t="s">
        <v>176</v>
      </c>
      <c r="C9" s="17">
        <v>18.899999999999999</v>
      </c>
      <c r="D9" s="18">
        <v>81.100000000000009</v>
      </c>
      <c r="E9" s="41"/>
    </row>
    <row r="10" spans="1:9" x14ac:dyDescent="0.2">
      <c r="A10" s="328"/>
      <c r="B10" s="49" t="s">
        <v>48</v>
      </c>
      <c r="C10" s="8">
        <v>16.8</v>
      </c>
      <c r="D10" s="21">
        <v>83.2</v>
      </c>
      <c r="E10" s="42"/>
      <c r="H10" s="43"/>
      <c r="I10" s="43"/>
    </row>
    <row r="11" spans="1:9" x14ac:dyDescent="0.2">
      <c r="A11" s="328"/>
      <c r="B11" s="49" t="s">
        <v>47</v>
      </c>
      <c r="C11" s="20">
        <v>17.5</v>
      </c>
      <c r="D11" s="21">
        <v>82.5</v>
      </c>
      <c r="E11" s="42"/>
      <c r="H11" s="43"/>
      <c r="I11" s="43"/>
    </row>
    <row r="12" spans="1:9" x14ac:dyDescent="0.2">
      <c r="A12" s="328"/>
      <c r="B12" s="49" t="s">
        <v>44</v>
      </c>
      <c r="C12" s="20">
        <v>16.600000000000001</v>
      </c>
      <c r="D12" s="21">
        <v>83.399999999999991</v>
      </c>
      <c r="E12" s="42"/>
      <c r="H12" s="43"/>
      <c r="I12" s="43"/>
    </row>
    <row r="13" spans="1:9" x14ac:dyDescent="0.2">
      <c r="A13" s="329"/>
      <c r="B13" s="50"/>
      <c r="C13" s="24"/>
      <c r="D13" s="25"/>
      <c r="E13" s="30"/>
      <c r="H13" s="43"/>
      <c r="I13" s="43"/>
    </row>
    <row r="14" spans="1:9" x14ac:dyDescent="0.2">
      <c r="A14" s="327">
        <v>2021</v>
      </c>
      <c r="B14" s="51" t="s">
        <v>177</v>
      </c>
      <c r="C14" s="17">
        <v>11.600000000000001</v>
      </c>
      <c r="D14" s="18">
        <v>88.4</v>
      </c>
      <c r="E14" s="41"/>
      <c r="H14" s="43"/>
      <c r="I14" s="43"/>
    </row>
    <row r="15" spans="1:9" x14ac:dyDescent="0.2">
      <c r="A15" s="328"/>
      <c r="B15" s="49" t="s">
        <v>48</v>
      </c>
      <c r="C15" s="8">
        <v>9.3000000000000007</v>
      </c>
      <c r="D15" s="9">
        <v>90.7</v>
      </c>
      <c r="E15" s="42"/>
      <c r="H15" s="43"/>
      <c r="I15" s="43"/>
    </row>
    <row r="16" spans="1:9" x14ac:dyDescent="0.2">
      <c r="A16" s="328"/>
      <c r="B16" s="49" t="s">
        <v>47</v>
      </c>
      <c r="C16" s="20">
        <v>9.4</v>
      </c>
      <c r="D16" s="21">
        <v>90.600000000000009</v>
      </c>
      <c r="E16" s="42"/>
      <c r="H16" s="43"/>
      <c r="I16" s="43"/>
    </row>
    <row r="17" spans="1:9" x14ac:dyDescent="0.2">
      <c r="A17" s="328"/>
      <c r="B17" s="49" t="s">
        <v>44</v>
      </c>
      <c r="C17" s="20">
        <v>9.1</v>
      </c>
      <c r="D17" s="21">
        <v>90.9</v>
      </c>
      <c r="E17" s="42"/>
      <c r="H17" s="43"/>
      <c r="I17" s="43"/>
    </row>
    <row r="18" spans="1:9" x14ac:dyDescent="0.2">
      <c r="A18" s="329"/>
      <c r="B18" s="50"/>
      <c r="C18" s="24"/>
      <c r="D18" s="25"/>
      <c r="E18" s="30"/>
      <c r="H18" s="43"/>
      <c r="I18" s="43"/>
    </row>
    <row r="19" spans="1:9" x14ac:dyDescent="0.2">
      <c r="A19" s="327">
        <v>2021</v>
      </c>
      <c r="B19" s="51" t="s">
        <v>178</v>
      </c>
      <c r="C19" s="20">
        <v>8.7000000000000028</v>
      </c>
      <c r="D19" s="18">
        <v>91.3</v>
      </c>
      <c r="E19" s="19"/>
      <c r="H19" s="43"/>
      <c r="I19" s="43"/>
    </row>
    <row r="20" spans="1:9" x14ac:dyDescent="0.2">
      <c r="A20" s="328"/>
      <c r="B20" s="49" t="s">
        <v>48</v>
      </c>
      <c r="C20" s="20">
        <v>8.6999999999999993</v>
      </c>
      <c r="D20" s="21">
        <v>91.3</v>
      </c>
      <c r="E20" s="22"/>
      <c r="H20" s="43"/>
      <c r="I20" s="43"/>
    </row>
    <row r="21" spans="1:9" x14ac:dyDescent="0.2">
      <c r="A21" s="328"/>
      <c r="B21" s="49" t="s">
        <v>47</v>
      </c>
      <c r="C21" s="20">
        <v>8.7000000000000028</v>
      </c>
      <c r="D21" s="21">
        <v>91.3</v>
      </c>
      <c r="E21" s="22"/>
      <c r="H21" s="43"/>
      <c r="I21" s="43"/>
    </row>
    <row r="22" spans="1:9" x14ac:dyDescent="0.2">
      <c r="A22" s="328"/>
      <c r="B22" s="49" t="s">
        <v>44</v>
      </c>
      <c r="C22" s="20">
        <v>8.7000000000000028</v>
      </c>
      <c r="D22" s="21">
        <v>91.3</v>
      </c>
      <c r="E22" s="22"/>
      <c r="H22" s="43"/>
      <c r="I22" s="43"/>
    </row>
    <row r="23" spans="1:9" x14ac:dyDescent="0.2">
      <c r="A23" s="329"/>
      <c r="B23" s="50"/>
      <c r="C23" s="24"/>
      <c r="D23" s="25"/>
      <c r="E23" s="30"/>
      <c r="H23" s="43"/>
      <c r="I23" s="43"/>
    </row>
    <row r="24" spans="1:9" x14ac:dyDescent="0.2">
      <c r="A24" s="327">
        <v>2021</v>
      </c>
      <c r="B24" s="51" t="s">
        <v>179</v>
      </c>
      <c r="C24" s="17">
        <v>26.700000000000003</v>
      </c>
      <c r="D24" s="18">
        <v>73.3</v>
      </c>
      <c r="E24" s="41"/>
      <c r="H24" s="43"/>
      <c r="I24" s="43"/>
    </row>
    <row r="25" spans="1:9" x14ac:dyDescent="0.2">
      <c r="A25" s="328"/>
      <c r="B25" s="49" t="s">
        <v>48</v>
      </c>
      <c r="C25" s="8">
        <v>22.900000000000002</v>
      </c>
      <c r="D25" s="21">
        <v>77.100000000000009</v>
      </c>
      <c r="E25" s="42"/>
      <c r="H25" s="43"/>
      <c r="I25" s="43"/>
    </row>
    <row r="26" spans="1:9" x14ac:dyDescent="0.2">
      <c r="A26" s="328"/>
      <c r="B26" s="49" t="s">
        <v>47</v>
      </c>
      <c r="C26" s="20">
        <v>21</v>
      </c>
      <c r="D26" s="21">
        <v>79</v>
      </c>
      <c r="E26" s="42"/>
      <c r="H26" s="43"/>
      <c r="I26" s="43"/>
    </row>
    <row r="27" spans="1:9" x14ac:dyDescent="0.2">
      <c r="A27" s="328"/>
      <c r="B27" s="49" t="s">
        <v>44</v>
      </c>
      <c r="C27" s="20">
        <v>19.900000000000002</v>
      </c>
      <c r="D27" s="21">
        <v>80.100000000000009</v>
      </c>
      <c r="E27" s="42"/>
      <c r="H27" s="43"/>
      <c r="I27" s="43"/>
    </row>
    <row r="28" spans="1:9" x14ac:dyDescent="0.2">
      <c r="A28" s="329"/>
      <c r="B28" s="50"/>
      <c r="C28" s="24"/>
      <c r="D28" s="25"/>
      <c r="E28" s="30"/>
      <c r="I28" s="43"/>
    </row>
    <row r="29" spans="1:9" x14ac:dyDescent="0.2">
      <c r="A29" s="327">
        <v>2021</v>
      </c>
      <c r="B29" s="51" t="s">
        <v>180</v>
      </c>
      <c r="C29" s="17">
        <v>57.499999999999993</v>
      </c>
      <c r="D29" s="18">
        <v>42.5</v>
      </c>
      <c r="E29" s="41"/>
      <c r="I29" s="43"/>
    </row>
    <row r="30" spans="1:9" x14ac:dyDescent="0.2">
      <c r="A30" s="328"/>
      <c r="B30" s="49" t="s">
        <v>48</v>
      </c>
      <c r="C30" s="20">
        <v>59.8</v>
      </c>
      <c r="D30" s="21">
        <v>40.200000000000003</v>
      </c>
      <c r="E30" s="42"/>
      <c r="I30" s="43"/>
    </row>
    <row r="31" spans="1:9" x14ac:dyDescent="0.2">
      <c r="A31" s="328"/>
      <c r="B31" s="49" t="s">
        <v>47</v>
      </c>
      <c r="C31" s="20">
        <v>57.8</v>
      </c>
      <c r="D31" s="21">
        <v>42.199999999999996</v>
      </c>
      <c r="E31" s="42"/>
      <c r="I31" s="43"/>
    </row>
    <row r="32" spans="1:9" x14ac:dyDescent="0.2">
      <c r="A32" s="328"/>
      <c r="B32" s="49" t="s">
        <v>44</v>
      </c>
      <c r="C32" s="20">
        <v>62.3</v>
      </c>
      <c r="D32" s="21">
        <v>37.700000000000003</v>
      </c>
      <c r="E32" s="42"/>
      <c r="I32" s="43"/>
    </row>
    <row r="33" spans="1:9" x14ac:dyDescent="0.2">
      <c r="A33" s="329"/>
      <c r="B33" s="50"/>
      <c r="C33" s="24"/>
      <c r="D33" s="25"/>
      <c r="E33" s="30"/>
      <c r="H33" s="43"/>
      <c r="I33" s="43"/>
    </row>
    <row r="34" spans="1:9" x14ac:dyDescent="0.2">
      <c r="A34" s="327">
        <v>2021</v>
      </c>
      <c r="B34" s="51" t="s">
        <v>181</v>
      </c>
      <c r="C34" s="17">
        <v>19.400000000000002</v>
      </c>
      <c r="D34" s="18">
        <v>80.600000000000009</v>
      </c>
      <c r="E34" s="41"/>
      <c r="H34" s="43"/>
      <c r="I34" s="43"/>
    </row>
    <row r="35" spans="1:9" x14ac:dyDescent="0.2">
      <c r="A35" s="328"/>
      <c r="B35" s="49" t="s">
        <v>48</v>
      </c>
      <c r="C35" s="20">
        <v>17.2</v>
      </c>
      <c r="D35" s="21">
        <v>82.8</v>
      </c>
      <c r="E35" s="42"/>
      <c r="H35" s="43"/>
      <c r="I35" s="43"/>
    </row>
    <row r="36" spans="1:9" x14ac:dyDescent="0.2">
      <c r="A36" s="328"/>
      <c r="B36" s="49" t="s">
        <v>47</v>
      </c>
      <c r="C36" s="20">
        <v>18</v>
      </c>
      <c r="D36" s="21">
        <v>82</v>
      </c>
      <c r="E36" s="42"/>
      <c r="H36" s="43"/>
      <c r="I36" s="43"/>
    </row>
    <row r="37" spans="1:9" x14ac:dyDescent="0.2">
      <c r="A37" s="328"/>
      <c r="B37" s="49" t="s">
        <v>44</v>
      </c>
      <c r="C37" s="20">
        <v>14.099999999999998</v>
      </c>
      <c r="D37" s="21">
        <v>85.9</v>
      </c>
      <c r="E37" s="42"/>
      <c r="H37" s="43"/>
      <c r="I37" s="43"/>
    </row>
    <row r="38" spans="1:9" x14ac:dyDescent="0.2">
      <c r="A38" s="329"/>
      <c r="B38" s="50"/>
      <c r="C38" s="24"/>
      <c r="D38" s="25"/>
      <c r="E38" s="30"/>
      <c r="H38" s="43"/>
      <c r="I38" s="43"/>
    </row>
    <row r="39" spans="1:9" x14ac:dyDescent="0.2">
      <c r="A39" s="327">
        <v>2021</v>
      </c>
      <c r="B39" s="51" t="s">
        <v>182</v>
      </c>
      <c r="C39" s="17">
        <v>8.9</v>
      </c>
      <c r="D39" s="18">
        <v>91.100000000000009</v>
      </c>
      <c r="E39" s="41"/>
      <c r="H39" s="43"/>
      <c r="I39" s="43"/>
    </row>
    <row r="40" spans="1:9" x14ac:dyDescent="0.2">
      <c r="A40" s="328"/>
      <c r="B40" s="49" t="s">
        <v>48</v>
      </c>
      <c r="C40" s="20">
        <v>7.1</v>
      </c>
      <c r="D40" s="21">
        <v>92.9</v>
      </c>
      <c r="E40" s="42"/>
      <c r="H40" s="43"/>
      <c r="I40" s="43"/>
    </row>
    <row r="41" spans="1:9" x14ac:dyDescent="0.2">
      <c r="A41" s="328"/>
      <c r="B41" s="49" t="s">
        <v>47</v>
      </c>
      <c r="C41" s="20">
        <v>7.5</v>
      </c>
      <c r="D41" s="21">
        <v>92.5</v>
      </c>
      <c r="E41" s="42"/>
      <c r="H41" s="43"/>
      <c r="I41" s="43"/>
    </row>
    <row r="42" spans="1:9" x14ac:dyDescent="0.2">
      <c r="A42" s="328"/>
      <c r="B42" s="49" t="s">
        <v>44</v>
      </c>
      <c r="C42" s="20">
        <v>7.6</v>
      </c>
      <c r="D42" s="21">
        <v>92.4</v>
      </c>
      <c r="E42" s="42"/>
      <c r="H42" s="43"/>
      <c r="I42" s="43"/>
    </row>
    <row r="43" spans="1:9" x14ac:dyDescent="0.2">
      <c r="A43" s="329"/>
      <c r="B43" s="50"/>
      <c r="C43" s="24"/>
      <c r="D43" s="25"/>
      <c r="E43" s="30"/>
      <c r="H43" s="43"/>
      <c r="I43" s="43"/>
    </row>
    <row r="44" spans="1:9" x14ac:dyDescent="0.2">
      <c r="A44" s="327">
        <v>2021</v>
      </c>
      <c r="B44" s="51" t="s">
        <v>183</v>
      </c>
      <c r="C44" s="17">
        <v>18.3</v>
      </c>
      <c r="D44" s="18">
        <v>81.699999999999989</v>
      </c>
      <c r="E44" s="41"/>
      <c r="H44" s="43"/>
      <c r="I44" s="43"/>
    </row>
    <row r="45" spans="1:9" x14ac:dyDescent="0.2">
      <c r="A45" s="328"/>
      <c r="B45" s="49" t="s">
        <v>48</v>
      </c>
      <c r="C45" s="20">
        <v>15</v>
      </c>
      <c r="D45" s="21">
        <v>85</v>
      </c>
      <c r="E45" s="42"/>
      <c r="I45" s="43"/>
    </row>
    <row r="46" spans="1:9" x14ac:dyDescent="0.2">
      <c r="A46" s="328"/>
      <c r="B46" s="49" t="s">
        <v>47</v>
      </c>
      <c r="C46" s="20">
        <v>17.299999999999997</v>
      </c>
      <c r="D46" s="21">
        <v>82.699999999999989</v>
      </c>
      <c r="E46" s="42"/>
      <c r="I46" s="43"/>
    </row>
    <row r="47" spans="1:9" x14ac:dyDescent="0.2">
      <c r="A47" s="328"/>
      <c r="B47" s="49" t="s">
        <v>44</v>
      </c>
      <c r="C47" s="20">
        <v>18.2</v>
      </c>
      <c r="D47" s="21">
        <v>81.8</v>
      </c>
      <c r="E47" s="42"/>
      <c r="I47" s="43"/>
    </row>
    <row r="48" spans="1:9" x14ac:dyDescent="0.2">
      <c r="A48" s="329"/>
      <c r="B48" s="50"/>
      <c r="C48" s="24"/>
      <c r="D48" s="25"/>
      <c r="E48" s="30"/>
      <c r="I48" s="43"/>
    </row>
    <row r="49" spans="1:9" x14ac:dyDescent="0.2">
      <c r="A49" s="327">
        <v>2021</v>
      </c>
      <c r="B49" s="51" t="s">
        <v>184</v>
      </c>
      <c r="C49" s="17">
        <v>35.699999999999996</v>
      </c>
      <c r="D49" s="18">
        <v>64.3</v>
      </c>
      <c r="E49" s="41"/>
      <c r="I49" s="43"/>
    </row>
    <row r="50" spans="1:9" x14ac:dyDescent="0.2">
      <c r="A50" s="328"/>
      <c r="B50" s="49" t="s">
        <v>48</v>
      </c>
      <c r="C50" s="20">
        <v>39.800000000000004</v>
      </c>
      <c r="D50" s="21">
        <v>60.199999999999996</v>
      </c>
      <c r="E50" s="42"/>
      <c r="H50" s="43"/>
      <c r="I50" s="43"/>
    </row>
    <row r="51" spans="1:9" x14ac:dyDescent="0.2">
      <c r="A51" s="328"/>
      <c r="B51" s="49" t="s">
        <v>47</v>
      </c>
      <c r="C51" s="20">
        <v>40.300000000000004</v>
      </c>
      <c r="D51" s="21">
        <v>59.699999999999996</v>
      </c>
      <c r="E51" s="42"/>
      <c r="H51" s="43"/>
      <c r="I51" s="43"/>
    </row>
    <row r="52" spans="1:9" x14ac:dyDescent="0.2">
      <c r="A52" s="328"/>
      <c r="B52" s="49" t="s">
        <v>44</v>
      </c>
      <c r="C52" s="20">
        <v>38.4</v>
      </c>
      <c r="D52" s="21">
        <v>61.6</v>
      </c>
      <c r="E52" s="42"/>
      <c r="H52" s="43"/>
      <c r="I52" s="43"/>
    </row>
    <row r="53" spans="1:9" x14ac:dyDescent="0.2">
      <c r="A53" s="329"/>
      <c r="B53" s="50"/>
      <c r="C53" s="24"/>
      <c r="D53" s="25"/>
      <c r="E53" s="30"/>
      <c r="H53" s="43"/>
      <c r="I53" s="43"/>
    </row>
    <row r="54" spans="1:9" x14ac:dyDescent="0.2">
      <c r="A54" s="327">
        <v>2021</v>
      </c>
      <c r="B54" s="51" t="s">
        <v>185</v>
      </c>
      <c r="C54" s="17">
        <v>23.9</v>
      </c>
      <c r="D54" s="18">
        <v>76.099999999999994</v>
      </c>
      <c r="E54" s="41"/>
      <c r="H54" s="43"/>
      <c r="I54" s="43"/>
    </row>
    <row r="55" spans="1:9" x14ac:dyDescent="0.2">
      <c r="A55" s="328"/>
      <c r="B55" s="49" t="s">
        <v>48</v>
      </c>
      <c r="C55" s="20">
        <v>22.7</v>
      </c>
      <c r="D55" s="21">
        <v>77.3</v>
      </c>
      <c r="E55" s="42"/>
      <c r="H55" s="43"/>
      <c r="I55" s="43"/>
    </row>
    <row r="56" spans="1:9" x14ac:dyDescent="0.2">
      <c r="A56" s="328"/>
      <c r="B56" s="49" t="s">
        <v>47</v>
      </c>
      <c r="C56" s="20">
        <v>30.7</v>
      </c>
      <c r="D56" s="21">
        <v>69.3</v>
      </c>
      <c r="E56" s="42"/>
      <c r="H56" s="43"/>
      <c r="I56" s="43"/>
    </row>
    <row r="57" spans="1:9" x14ac:dyDescent="0.2">
      <c r="A57" s="328"/>
      <c r="B57" s="49" t="s">
        <v>44</v>
      </c>
      <c r="C57" s="20">
        <v>40.699999999999996</v>
      </c>
      <c r="D57" s="21">
        <v>59.3</v>
      </c>
      <c r="E57" s="42"/>
      <c r="H57" s="43"/>
      <c r="I57" s="43"/>
    </row>
    <row r="58" spans="1:9" x14ac:dyDescent="0.2">
      <c r="A58" s="329"/>
      <c r="B58" s="50"/>
      <c r="C58" s="24"/>
      <c r="D58" s="25"/>
      <c r="E58" s="30"/>
      <c r="H58" s="43"/>
      <c r="I58" s="43"/>
    </row>
    <row r="59" spans="1:9" x14ac:dyDescent="0.2">
      <c r="A59" s="327">
        <v>2021</v>
      </c>
      <c r="B59" s="51" t="s">
        <v>186</v>
      </c>
      <c r="C59" s="17">
        <v>7.0000000000000009</v>
      </c>
      <c r="D59" s="18">
        <v>93</v>
      </c>
      <c r="E59" s="41"/>
      <c r="H59" s="43"/>
      <c r="I59" s="43"/>
    </row>
    <row r="60" spans="1:9" x14ac:dyDescent="0.2">
      <c r="A60" s="328"/>
      <c r="B60" s="49" t="s">
        <v>48</v>
      </c>
      <c r="C60" s="20">
        <v>6.1</v>
      </c>
      <c r="D60" s="21">
        <v>93.899999999999991</v>
      </c>
      <c r="E60" s="42"/>
      <c r="H60" s="43"/>
      <c r="I60" s="43"/>
    </row>
    <row r="61" spans="1:9" x14ac:dyDescent="0.2">
      <c r="A61" s="328"/>
      <c r="B61" s="49" t="s">
        <v>47</v>
      </c>
      <c r="C61" s="20">
        <v>9.5</v>
      </c>
      <c r="D61" s="21">
        <v>90.5</v>
      </c>
      <c r="E61" s="42"/>
      <c r="H61" s="43"/>
      <c r="I61" s="43"/>
    </row>
    <row r="62" spans="1:9" x14ac:dyDescent="0.2">
      <c r="A62" s="328"/>
      <c r="B62" s="49" t="s">
        <v>44</v>
      </c>
      <c r="C62" s="20">
        <v>10.199999999999999</v>
      </c>
      <c r="D62" s="21">
        <v>89.8</v>
      </c>
      <c r="E62" s="42"/>
      <c r="H62" s="43"/>
      <c r="I62" s="43"/>
    </row>
    <row r="63" spans="1:9" x14ac:dyDescent="0.2">
      <c r="A63" s="329"/>
      <c r="B63" s="50"/>
      <c r="C63" s="24"/>
      <c r="D63" s="25"/>
      <c r="E63" s="30"/>
      <c r="H63" s="43"/>
      <c r="I63" s="43"/>
    </row>
    <row r="64" spans="1:9" x14ac:dyDescent="0.2">
      <c r="A64" s="327">
        <v>2021</v>
      </c>
      <c r="B64" s="51" t="s">
        <v>187</v>
      </c>
      <c r="C64" s="17">
        <v>7.1999999999999993</v>
      </c>
      <c r="D64" s="18">
        <v>92.800000000000011</v>
      </c>
      <c r="E64" s="41"/>
      <c r="I64" s="43"/>
    </row>
    <row r="65" spans="1:9" x14ac:dyDescent="0.2">
      <c r="A65" s="328"/>
      <c r="B65" s="49" t="s">
        <v>48</v>
      </c>
      <c r="C65" s="20">
        <v>4.3999999999999995</v>
      </c>
      <c r="D65" s="21">
        <v>95.6</v>
      </c>
      <c r="E65" s="42"/>
      <c r="I65" s="43"/>
    </row>
    <row r="66" spans="1:9" x14ac:dyDescent="0.2">
      <c r="A66" s="328"/>
      <c r="B66" s="49" t="s">
        <v>47</v>
      </c>
      <c r="C66" s="20">
        <v>5.8000000000000007</v>
      </c>
      <c r="D66" s="21">
        <v>94.199999999999989</v>
      </c>
      <c r="E66" s="42"/>
      <c r="I66" s="43"/>
    </row>
    <row r="67" spans="1:9" x14ac:dyDescent="0.2">
      <c r="A67" s="328"/>
      <c r="B67" s="49" t="s">
        <v>44</v>
      </c>
      <c r="C67" s="20">
        <v>5.7</v>
      </c>
      <c r="D67" s="21">
        <v>94.3</v>
      </c>
      <c r="E67" s="42"/>
      <c r="I67" s="43"/>
    </row>
    <row r="68" spans="1:9" x14ac:dyDescent="0.2">
      <c r="A68" s="329"/>
      <c r="B68" s="50"/>
      <c r="C68" s="24"/>
      <c r="D68" s="25"/>
      <c r="E68" s="30"/>
      <c r="I68" s="43"/>
    </row>
    <row r="69" spans="1:9" x14ac:dyDescent="0.2">
      <c r="A69" s="327">
        <v>2021</v>
      </c>
      <c r="B69" s="51" t="s">
        <v>188</v>
      </c>
      <c r="C69" s="17">
        <v>8</v>
      </c>
      <c r="D69" s="18">
        <v>92</v>
      </c>
      <c r="E69" s="41"/>
      <c r="I69" s="43"/>
    </row>
    <row r="70" spans="1:9" x14ac:dyDescent="0.2">
      <c r="A70" s="328"/>
      <c r="B70" s="49" t="s">
        <v>48</v>
      </c>
      <c r="C70" s="20">
        <v>3.8</v>
      </c>
      <c r="D70" s="21">
        <v>96.2</v>
      </c>
      <c r="E70" s="42"/>
      <c r="H70" s="43"/>
      <c r="I70" s="43"/>
    </row>
    <row r="71" spans="1:9" x14ac:dyDescent="0.2">
      <c r="A71" s="328"/>
      <c r="B71" s="49" t="s">
        <v>47</v>
      </c>
      <c r="C71" s="20">
        <v>8.6</v>
      </c>
      <c r="D71" s="21">
        <v>91.4</v>
      </c>
      <c r="E71" s="42"/>
    </row>
    <row r="72" spans="1:9" x14ac:dyDescent="0.2">
      <c r="A72" s="328"/>
      <c r="B72" s="49" t="s">
        <v>44</v>
      </c>
      <c r="C72" s="20">
        <v>4.5999999999999996</v>
      </c>
      <c r="D72" s="21">
        <v>95.399999999999991</v>
      </c>
      <c r="E72" s="42"/>
    </row>
    <row r="73" spans="1:9" x14ac:dyDescent="0.2">
      <c r="A73" s="329"/>
      <c r="B73" s="50"/>
      <c r="C73" s="24"/>
      <c r="D73" s="25"/>
      <c r="E73" s="30"/>
    </row>
    <row r="74" spans="1:9" x14ac:dyDescent="0.2">
      <c r="A74" s="327">
        <v>2021</v>
      </c>
      <c r="B74" s="51" t="s">
        <v>189</v>
      </c>
      <c r="C74" s="17">
        <v>18.8</v>
      </c>
      <c r="D74" s="18">
        <v>81.2</v>
      </c>
      <c r="E74" s="41"/>
    </row>
    <row r="75" spans="1:9" x14ac:dyDescent="0.2">
      <c r="A75" s="328"/>
      <c r="B75" s="49" t="s">
        <v>48</v>
      </c>
      <c r="C75" s="20">
        <v>16.600000000000001</v>
      </c>
      <c r="D75" s="21">
        <v>83.399999999999991</v>
      </c>
      <c r="E75" s="42"/>
    </row>
    <row r="76" spans="1:9" x14ac:dyDescent="0.2">
      <c r="A76" s="328"/>
      <c r="B76" s="49" t="s">
        <v>47</v>
      </c>
      <c r="C76" s="20">
        <v>22.5</v>
      </c>
      <c r="D76" s="21">
        <v>77.3</v>
      </c>
      <c r="E76" s="42"/>
    </row>
    <row r="77" spans="1:9" x14ac:dyDescent="0.2">
      <c r="A77" s="328"/>
      <c r="B77" s="49" t="s">
        <v>44</v>
      </c>
      <c r="C77" s="20">
        <v>23.7</v>
      </c>
      <c r="D77" s="21">
        <v>76.3</v>
      </c>
      <c r="E77" s="42"/>
    </row>
    <row r="78" spans="1:9" x14ac:dyDescent="0.2">
      <c r="A78" s="329"/>
      <c r="B78" s="50"/>
      <c r="C78" s="24"/>
      <c r="D78" s="25"/>
      <c r="E78" s="30"/>
    </row>
    <row r="79" spans="1:9" x14ac:dyDescent="0.2">
      <c r="A79" s="327">
        <v>2021</v>
      </c>
      <c r="B79" s="51" t="s">
        <v>190</v>
      </c>
      <c r="C79" s="17">
        <v>12.1</v>
      </c>
      <c r="D79" s="18">
        <v>87.9</v>
      </c>
      <c r="E79" s="41"/>
    </row>
    <row r="80" spans="1:9" x14ac:dyDescent="0.2">
      <c r="A80" s="328"/>
      <c r="B80" s="49" t="s">
        <v>48</v>
      </c>
      <c r="C80" s="20">
        <v>9.1999999999999993</v>
      </c>
      <c r="D80" s="21">
        <v>90.8</v>
      </c>
      <c r="E80" s="42"/>
    </row>
    <row r="81" spans="1:5" x14ac:dyDescent="0.2">
      <c r="A81" s="328"/>
      <c r="B81" s="49" t="s">
        <v>47</v>
      </c>
      <c r="C81" s="20">
        <v>11.899999999999999</v>
      </c>
      <c r="D81" s="21">
        <v>88.1</v>
      </c>
      <c r="E81" s="42"/>
    </row>
    <row r="82" spans="1:5" x14ac:dyDescent="0.2">
      <c r="A82" s="328"/>
      <c r="B82" s="49" t="s">
        <v>44</v>
      </c>
      <c r="C82" s="20">
        <v>10.6</v>
      </c>
      <c r="D82" s="21">
        <v>89.4</v>
      </c>
      <c r="E82" s="42"/>
    </row>
    <row r="83" spans="1:5" x14ac:dyDescent="0.2">
      <c r="A83" s="329"/>
      <c r="B83" s="50"/>
      <c r="C83" s="24"/>
      <c r="D83" s="25"/>
      <c r="E83" s="30"/>
    </row>
    <row r="84" spans="1:5" x14ac:dyDescent="0.2">
      <c r="A84" s="327">
        <v>2021</v>
      </c>
      <c r="B84" s="51" t="s">
        <v>191</v>
      </c>
      <c r="C84" s="17">
        <v>13.600000000000001</v>
      </c>
      <c r="D84" s="18">
        <v>86.4</v>
      </c>
      <c r="E84" s="41"/>
    </row>
    <row r="85" spans="1:5" x14ac:dyDescent="0.2">
      <c r="A85" s="328"/>
      <c r="B85" s="49" t="s">
        <v>48</v>
      </c>
      <c r="C85" s="20">
        <v>12.9</v>
      </c>
      <c r="D85" s="21">
        <v>87.1</v>
      </c>
      <c r="E85" s="42"/>
    </row>
    <row r="86" spans="1:5" x14ac:dyDescent="0.2">
      <c r="A86" s="328"/>
      <c r="B86" s="49" t="s">
        <v>47</v>
      </c>
      <c r="C86" s="20">
        <v>17.8</v>
      </c>
      <c r="D86" s="21">
        <v>82.199999999999989</v>
      </c>
      <c r="E86" s="42"/>
    </row>
    <row r="87" spans="1:5" x14ac:dyDescent="0.2">
      <c r="A87" s="328"/>
      <c r="B87" s="49" t="s">
        <v>44</v>
      </c>
      <c r="C87" s="20">
        <v>18</v>
      </c>
      <c r="D87" s="21">
        <v>82</v>
      </c>
      <c r="E87" s="42"/>
    </row>
    <row r="88" spans="1:5" x14ac:dyDescent="0.2">
      <c r="A88" s="329"/>
      <c r="B88" s="23"/>
      <c r="C88" s="24"/>
      <c r="D88" s="25"/>
      <c r="E88" s="30"/>
    </row>
    <row r="89" spans="1:5" x14ac:dyDescent="0.2">
      <c r="A89" s="31" t="s">
        <v>143</v>
      </c>
    </row>
    <row r="90" spans="1:5" x14ac:dyDescent="0.2">
      <c r="A90" s="31" t="s">
        <v>30</v>
      </c>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G1" location="'Lisez-moi'!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0"/>
  <sheetViews>
    <sheetView zoomScale="85" zoomScaleNormal="85" workbookViewId="0">
      <selection activeCell="J1" sqref="J1"/>
    </sheetView>
  </sheetViews>
  <sheetFormatPr baseColWidth="10" defaultRowHeight="14.25" x14ac:dyDescent="0.2"/>
  <cols>
    <col min="1" max="1" width="3.42578125" style="7" customWidth="1"/>
    <col min="2" max="2" width="48.5703125" style="7" customWidth="1"/>
    <col min="3" max="8" width="20.28515625" style="7" customWidth="1"/>
    <col min="9" max="16384" width="11.42578125" style="7"/>
  </cols>
  <sheetData>
    <row r="1" spans="1:10" ht="15" x14ac:dyDescent="0.25">
      <c r="A1" s="6" t="s">
        <v>215</v>
      </c>
      <c r="F1" s="123"/>
      <c r="J1" s="124" t="s">
        <v>45</v>
      </c>
    </row>
    <row r="2" spans="1:10" ht="15" x14ac:dyDescent="0.25">
      <c r="B2" s="12"/>
    </row>
    <row r="3" spans="1:10" ht="28.5" x14ac:dyDescent="0.2">
      <c r="A3" s="72"/>
      <c r="B3" s="72"/>
      <c r="C3" s="35" t="s">
        <v>10</v>
      </c>
      <c r="D3" s="36" t="s">
        <v>11</v>
      </c>
      <c r="E3" s="36" t="s">
        <v>12</v>
      </c>
      <c r="F3" s="36" t="s">
        <v>34</v>
      </c>
      <c r="G3" s="36" t="s">
        <v>13</v>
      </c>
      <c r="H3" s="37" t="s">
        <v>14</v>
      </c>
    </row>
    <row r="4" spans="1:10" x14ac:dyDescent="0.2">
      <c r="A4" s="327">
        <v>2021</v>
      </c>
      <c r="B4" s="48" t="s">
        <v>175</v>
      </c>
      <c r="C4" s="17">
        <v>70.399999999999991</v>
      </c>
      <c r="D4" s="18">
        <v>14.399999999999999</v>
      </c>
      <c r="E4" s="18">
        <v>0.89999999999999991</v>
      </c>
      <c r="F4" s="18">
        <v>7.6</v>
      </c>
      <c r="G4" s="9">
        <v>6.6000000000000005</v>
      </c>
      <c r="H4" s="10">
        <v>0.1</v>
      </c>
    </row>
    <row r="5" spans="1:10" x14ac:dyDescent="0.2">
      <c r="A5" s="328"/>
      <c r="B5" s="49" t="s">
        <v>48</v>
      </c>
      <c r="C5" s="20">
        <v>68.5</v>
      </c>
      <c r="D5" s="21">
        <v>13.8</v>
      </c>
      <c r="E5" s="21">
        <v>0.89999999999999991</v>
      </c>
      <c r="F5" s="21">
        <v>7.1999999999999993</v>
      </c>
      <c r="G5" s="9">
        <v>9.6</v>
      </c>
      <c r="H5" s="10">
        <v>0.1</v>
      </c>
    </row>
    <row r="6" spans="1:10" x14ac:dyDescent="0.2">
      <c r="A6" s="328"/>
      <c r="B6" s="49" t="s">
        <v>47</v>
      </c>
      <c r="C6" s="20">
        <v>69.5</v>
      </c>
      <c r="D6" s="21">
        <v>14.299999999999999</v>
      </c>
      <c r="E6" s="21">
        <v>1.0999999999999999</v>
      </c>
      <c r="F6" s="21">
        <v>7.3</v>
      </c>
      <c r="G6" s="9">
        <v>7.6</v>
      </c>
      <c r="H6" s="10">
        <v>0.1</v>
      </c>
    </row>
    <row r="7" spans="1:10" x14ac:dyDescent="0.2">
      <c r="A7" s="328"/>
      <c r="B7" s="49" t="s">
        <v>44</v>
      </c>
      <c r="C7" s="20">
        <v>54.800000000000004</v>
      </c>
      <c r="D7" s="21">
        <v>12.6</v>
      </c>
      <c r="E7" s="21">
        <v>1.0999999999999999</v>
      </c>
      <c r="F7" s="21">
        <v>5.7</v>
      </c>
      <c r="G7" s="9">
        <v>25.6</v>
      </c>
      <c r="H7" s="10">
        <v>0.2</v>
      </c>
    </row>
    <row r="8" spans="1:10" x14ac:dyDescent="0.2">
      <c r="A8" s="329"/>
      <c r="B8" s="50"/>
      <c r="C8" s="24"/>
      <c r="D8" s="25"/>
      <c r="E8" s="25"/>
      <c r="F8" s="25"/>
      <c r="G8" s="33"/>
      <c r="H8" s="34"/>
    </row>
    <row r="9" spans="1:10" x14ac:dyDescent="0.2">
      <c r="A9" s="327">
        <v>2021</v>
      </c>
      <c r="B9" s="51" t="s">
        <v>176</v>
      </c>
      <c r="C9" s="17">
        <v>63.7</v>
      </c>
      <c r="D9" s="18">
        <v>20.399999999999999</v>
      </c>
      <c r="E9" s="18">
        <v>0.5</v>
      </c>
      <c r="F9" s="18">
        <v>6.6000000000000005</v>
      </c>
      <c r="G9" s="9">
        <v>8.6999999999999993</v>
      </c>
      <c r="H9" s="10">
        <v>0.2</v>
      </c>
    </row>
    <row r="10" spans="1:10" x14ac:dyDescent="0.2">
      <c r="A10" s="328"/>
      <c r="B10" s="49" t="s">
        <v>48</v>
      </c>
      <c r="C10" s="8">
        <v>62.4</v>
      </c>
      <c r="D10" s="21">
        <v>21.4</v>
      </c>
      <c r="E10" s="21">
        <v>0.4</v>
      </c>
      <c r="F10" s="21">
        <v>6.6000000000000005</v>
      </c>
      <c r="G10" s="9">
        <v>9.1</v>
      </c>
      <c r="H10" s="10">
        <v>0</v>
      </c>
    </row>
    <row r="11" spans="1:10" x14ac:dyDescent="0.2">
      <c r="A11" s="328"/>
      <c r="B11" s="49" t="s">
        <v>47</v>
      </c>
      <c r="C11" s="20">
        <v>64.5</v>
      </c>
      <c r="D11" s="21">
        <v>20.399999999999999</v>
      </c>
      <c r="E11" s="21">
        <v>0.70000000000000007</v>
      </c>
      <c r="F11" s="21">
        <v>5.8000000000000007</v>
      </c>
      <c r="G11" s="9">
        <v>8.5</v>
      </c>
      <c r="H11" s="10">
        <v>0</v>
      </c>
    </row>
    <row r="12" spans="1:10" x14ac:dyDescent="0.2">
      <c r="A12" s="328"/>
      <c r="B12" s="49" t="s">
        <v>44</v>
      </c>
      <c r="C12" s="20">
        <v>55.500000000000007</v>
      </c>
      <c r="D12" s="21">
        <v>19.100000000000001</v>
      </c>
      <c r="E12" s="21">
        <v>0.6</v>
      </c>
      <c r="F12" s="21">
        <v>5</v>
      </c>
      <c r="G12" s="9">
        <v>18.899999999999999</v>
      </c>
      <c r="H12" s="10">
        <v>1</v>
      </c>
    </row>
    <row r="13" spans="1:10" x14ac:dyDescent="0.2">
      <c r="A13" s="329"/>
      <c r="B13" s="50"/>
      <c r="C13" s="24"/>
      <c r="D13" s="25"/>
      <c r="E13" s="25"/>
      <c r="F13" s="25"/>
      <c r="G13" s="33"/>
      <c r="H13" s="34"/>
    </row>
    <row r="14" spans="1:10" x14ac:dyDescent="0.2">
      <c r="A14" s="327">
        <v>2021</v>
      </c>
      <c r="B14" s="51" t="s">
        <v>177</v>
      </c>
      <c r="C14" s="17">
        <v>77.400000000000006</v>
      </c>
      <c r="D14" s="18">
        <v>7.3999999999999995</v>
      </c>
      <c r="E14" s="18">
        <v>0.70000000000000007</v>
      </c>
      <c r="F14" s="18">
        <v>8.4</v>
      </c>
      <c r="G14" s="9">
        <v>5.8999999999999995</v>
      </c>
      <c r="H14" s="10">
        <v>0.1</v>
      </c>
    </row>
    <row r="15" spans="1:10" x14ac:dyDescent="0.2">
      <c r="A15" s="328"/>
      <c r="B15" s="49" t="s">
        <v>48</v>
      </c>
      <c r="C15" s="8">
        <v>77.100000000000009</v>
      </c>
      <c r="D15" s="9">
        <v>7.1</v>
      </c>
      <c r="E15" s="21">
        <v>0.5</v>
      </c>
      <c r="F15" s="21">
        <v>8</v>
      </c>
      <c r="G15" s="9">
        <v>7.1999999999999993</v>
      </c>
      <c r="H15" s="10">
        <v>0</v>
      </c>
    </row>
    <row r="16" spans="1:10" x14ac:dyDescent="0.2">
      <c r="A16" s="328"/>
      <c r="B16" s="49" t="s">
        <v>47</v>
      </c>
      <c r="C16" s="20">
        <v>79.600000000000009</v>
      </c>
      <c r="D16" s="21">
        <v>6.3</v>
      </c>
      <c r="E16" s="21">
        <v>0.5</v>
      </c>
      <c r="F16" s="21">
        <v>6.6000000000000005</v>
      </c>
      <c r="G16" s="9">
        <v>6.8000000000000007</v>
      </c>
      <c r="H16" s="10">
        <v>0.1</v>
      </c>
    </row>
    <row r="17" spans="1:8" x14ac:dyDescent="0.2">
      <c r="A17" s="328"/>
      <c r="B17" s="49" t="s">
        <v>44</v>
      </c>
      <c r="C17" s="20">
        <v>65.7</v>
      </c>
      <c r="D17" s="21">
        <v>5.7</v>
      </c>
      <c r="E17" s="21">
        <v>0.70000000000000007</v>
      </c>
      <c r="F17" s="21">
        <v>6</v>
      </c>
      <c r="G17" s="9">
        <v>21.7</v>
      </c>
      <c r="H17" s="10">
        <v>0.2</v>
      </c>
    </row>
    <row r="18" spans="1:8" x14ac:dyDescent="0.2">
      <c r="A18" s="329"/>
      <c r="B18" s="50"/>
      <c r="C18" s="24"/>
      <c r="D18" s="25"/>
      <c r="E18" s="25"/>
      <c r="F18" s="25"/>
      <c r="G18" s="33"/>
      <c r="H18" s="34"/>
    </row>
    <row r="19" spans="1:8" x14ac:dyDescent="0.2">
      <c r="A19" s="327">
        <v>2021</v>
      </c>
      <c r="B19" s="51" t="s">
        <v>178</v>
      </c>
      <c r="C19" s="20">
        <v>74.8</v>
      </c>
      <c r="D19" s="18">
        <v>8.5</v>
      </c>
      <c r="E19" s="18">
        <v>0</v>
      </c>
      <c r="F19" s="18">
        <v>4.5</v>
      </c>
      <c r="G19" s="9">
        <v>12.2</v>
      </c>
      <c r="H19" s="10">
        <v>0</v>
      </c>
    </row>
    <row r="20" spans="1:8" x14ac:dyDescent="0.2">
      <c r="A20" s="328"/>
      <c r="B20" s="49" t="s">
        <v>48</v>
      </c>
      <c r="C20" s="20">
        <v>74</v>
      </c>
      <c r="D20" s="21">
        <v>7.8</v>
      </c>
      <c r="E20" s="21">
        <v>0</v>
      </c>
      <c r="F20" s="21">
        <v>6.1</v>
      </c>
      <c r="G20" s="9">
        <v>12.1</v>
      </c>
      <c r="H20" s="10">
        <v>0</v>
      </c>
    </row>
    <row r="21" spans="1:8" x14ac:dyDescent="0.2">
      <c r="A21" s="328"/>
      <c r="B21" s="49" t="s">
        <v>47</v>
      </c>
      <c r="C21" s="20">
        <v>74</v>
      </c>
      <c r="D21" s="21">
        <v>7.9</v>
      </c>
      <c r="E21" s="21">
        <v>0</v>
      </c>
      <c r="F21" s="21">
        <v>5.7</v>
      </c>
      <c r="G21" s="9">
        <v>12.3</v>
      </c>
      <c r="H21" s="10">
        <v>0</v>
      </c>
    </row>
    <row r="22" spans="1:8" x14ac:dyDescent="0.2">
      <c r="A22" s="328"/>
      <c r="B22" s="49" t="s">
        <v>44</v>
      </c>
      <c r="C22" s="20">
        <v>64.8</v>
      </c>
      <c r="D22" s="21">
        <v>6.4</v>
      </c>
      <c r="E22" s="21">
        <v>0</v>
      </c>
      <c r="F22" s="21">
        <v>5.0999999999999996</v>
      </c>
      <c r="G22" s="9">
        <v>23.799999999999997</v>
      </c>
      <c r="H22" s="10">
        <v>0</v>
      </c>
    </row>
    <row r="23" spans="1:8" x14ac:dyDescent="0.2">
      <c r="A23" s="329"/>
      <c r="B23" s="50"/>
      <c r="C23" s="24"/>
      <c r="D23" s="25"/>
      <c r="E23" s="25"/>
      <c r="F23" s="25"/>
      <c r="G23" s="33"/>
      <c r="H23" s="34"/>
    </row>
    <row r="24" spans="1:8" x14ac:dyDescent="0.2">
      <c r="A24" s="327">
        <v>2021</v>
      </c>
      <c r="B24" s="51" t="s">
        <v>179</v>
      </c>
      <c r="C24" s="17">
        <v>62.2</v>
      </c>
      <c r="D24" s="18">
        <v>22.400000000000002</v>
      </c>
      <c r="E24" s="18">
        <v>1.4000000000000001</v>
      </c>
      <c r="F24" s="18">
        <v>6.8000000000000007</v>
      </c>
      <c r="G24" s="9">
        <v>7.0000000000000009</v>
      </c>
      <c r="H24" s="10">
        <v>0.1</v>
      </c>
    </row>
    <row r="25" spans="1:8" x14ac:dyDescent="0.2">
      <c r="A25" s="328"/>
      <c r="B25" s="49" t="s">
        <v>48</v>
      </c>
      <c r="C25" s="8">
        <v>61.8</v>
      </c>
      <c r="D25" s="21">
        <v>20.399999999999999</v>
      </c>
      <c r="E25" s="21">
        <v>1.0999999999999999</v>
      </c>
      <c r="F25" s="21">
        <v>6.8000000000000007</v>
      </c>
      <c r="G25" s="9">
        <v>10</v>
      </c>
      <c r="H25" s="10">
        <v>0</v>
      </c>
    </row>
    <row r="26" spans="1:8" x14ac:dyDescent="0.2">
      <c r="A26" s="328"/>
      <c r="B26" s="49" t="s">
        <v>47</v>
      </c>
      <c r="C26" s="20">
        <v>65</v>
      </c>
      <c r="D26" s="21">
        <v>20.3</v>
      </c>
      <c r="E26" s="21">
        <v>0.89999999999999991</v>
      </c>
      <c r="F26" s="21">
        <v>6.4</v>
      </c>
      <c r="G26" s="9">
        <v>7.3</v>
      </c>
      <c r="H26" s="10">
        <v>0.1</v>
      </c>
    </row>
    <row r="27" spans="1:8" x14ac:dyDescent="0.2">
      <c r="A27" s="328"/>
      <c r="B27" s="49" t="s">
        <v>44</v>
      </c>
      <c r="C27" s="20">
        <v>47.8</v>
      </c>
      <c r="D27" s="21">
        <v>17.899999999999999</v>
      </c>
      <c r="E27" s="21">
        <v>1.0999999999999999</v>
      </c>
      <c r="F27" s="21">
        <v>5.3</v>
      </c>
      <c r="G27" s="9">
        <v>27.800000000000004</v>
      </c>
      <c r="H27" s="10">
        <v>0.1</v>
      </c>
    </row>
    <row r="28" spans="1:8" x14ac:dyDescent="0.2">
      <c r="A28" s="329"/>
      <c r="B28" s="50"/>
      <c r="C28" s="24"/>
      <c r="D28" s="25"/>
      <c r="E28" s="25"/>
      <c r="F28" s="25"/>
      <c r="G28" s="33"/>
      <c r="H28" s="34"/>
    </row>
    <row r="29" spans="1:8" x14ac:dyDescent="0.2">
      <c r="A29" s="327">
        <v>2021</v>
      </c>
      <c r="B29" s="51" t="s">
        <v>180</v>
      </c>
      <c r="C29" s="17">
        <v>60.6</v>
      </c>
      <c r="D29" s="18">
        <v>23.599999999999998</v>
      </c>
      <c r="E29" s="18">
        <v>2.6</v>
      </c>
      <c r="F29" s="18">
        <v>6.5</v>
      </c>
      <c r="G29" s="9">
        <v>6.7</v>
      </c>
      <c r="H29" s="10">
        <v>0</v>
      </c>
    </row>
    <row r="30" spans="1:8" x14ac:dyDescent="0.2">
      <c r="A30" s="328"/>
      <c r="B30" s="49" t="s">
        <v>48</v>
      </c>
      <c r="C30" s="20">
        <v>58.5</v>
      </c>
      <c r="D30" s="21">
        <v>21.7</v>
      </c>
      <c r="E30" s="21">
        <v>3.2</v>
      </c>
      <c r="F30" s="21">
        <v>6.6000000000000005</v>
      </c>
      <c r="G30" s="9">
        <v>9.8000000000000007</v>
      </c>
      <c r="H30" s="10">
        <v>0.2</v>
      </c>
    </row>
    <row r="31" spans="1:8" x14ac:dyDescent="0.2">
      <c r="A31" s="328"/>
      <c r="B31" s="49" t="s">
        <v>47</v>
      </c>
      <c r="C31" s="20">
        <v>57.999999999999993</v>
      </c>
      <c r="D31" s="21">
        <v>24</v>
      </c>
      <c r="E31" s="21">
        <v>3.2</v>
      </c>
      <c r="F31" s="21">
        <v>6.6000000000000005</v>
      </c>
      <c r="G31" s="9">
        <v>7.9</v>
      </c>
      <c r="H31" s="10">
        <v>0.2</v>
      </c>
    </row>
    <row r="32" spans="1:8" x14ac:dyDescent="0.2">
      <c r="A32" s="328"/>
      <c r="B32" s="49" t="s">
        <v>44</v>
      </c>
      <c r="C32" s="20">
        <v>50.3</v>
      </c>
      <c r="D32" s="21">
        <v>18.899999999999999</v>
      </c>
      <c r="E32" s="21">
        <v>3</v>
      </c>
      <c r="F32" s="21">
        <v>5.6000000000000005</v>
      </c>
      <c r="G32" s="9">
        <v>22.2</v>
      </c>
      <c r="H32" s="10">
        <v>0</v>
      </c>
    </row>
    <row r="33" spans="1:8" x14ac:dyDescent="0.2">
      <c r="A33" s="329"/>
      <c r="B33" s="50"/>
      <c r="C33" s="24"/>
      <c r="D33" s="25"/>
      <c r="E33" s="25"/>
      <c r="F33" s="25"/>
      <c r="G33" s="33"/>
      <c r="H33" s="34"/>
    </row>
    <row r="34" spans="1:8" x14ac:dyDescent="0.2">
      <c r="A34" s="327">
        <v>2021</v>
      </c>
      <c r="B34" s="51" t="s">
        <v>181</v>
      </c>
      <c r="C34" s="17">
        <v>75.2</v>
      </c>
      <c r="D34" s="18">
        <v>11.3</v>
      </c>
      <c r="E34" s="18">
        <v>0.89999999999999991</v>
      </c>
      <c r="F34" s="18">
        <v>7.1</v>
      </c>
      <c r="G34" s="9">
        <v>5.5</v>
      </c>
      <c r="H34" s="10">
        <v>0.1</v>
      </c>
    </row>
    <row r="35" spans="1:8" x14ac:dyDescent="0.2">
      <c r="A35" s="328"/>
      <c r="B35" s="49" t="s">
        <v>48</v>
      </c>
      <c r="C35" s="20">
        <v>73.7</v>
      </c>
      <c r="D35" s="21">
        <v>9.9</v>
      </c>
      <c r="E35" s="21">
        <v>0.89999999999999991</v>
      </c>
      <c r="F35" s="21">
        <v>7.1</v>
      </c>
      <c r="G35" s="9">
        <v>8.4</v>
      </c>
      <c r="H35" s="10">
        <v>0</v>
      </c>
    </row>
    <row r="36" spans="1:8" x14ac:dyDescent="0.2">
      <c r="A36" s="328"/>
      <c r="B36" s="49" t="s">
        <v>47</v>
      </c>
      <c r="C36" s="20">
        <v>76.099999999999994</v>
      </c>
      <c r="D36" s="21">
        <v>9.9</v>
      </c>
      <c r="E36" s="21">
        <v>0.89999999999999991</v>
      </c>
      <c r="F36" s="21">
        <v>6.7</v>
      </c>
      <c r="G36" s="9">
        <v>6.4</v>
      </c>
      <c r="H36" s="10">
        <v>0</v>
      </c>
    </row>
    <row r="37" spans="1:8" x14ac:dyDescent="0.2">
      <c r="A37" s="328"/>
      <c r="B37" s="49" t="s">
        <v>44</v>
      </c>
      <c r="C37" s="20">
        <v>56.2</v>
      </c>
      <c r="D37" s="21">
        <v>9.6</v>
      </c>
      <c r="E37" s="21">
        <v>0.70000000000000007</v>
      </c>
      <c r="F37" s="21">
        <v>5.2</v>
      </c>
      <c r="G37" s="9">
        <v>28.1</v>
      </c>
      <c r="H37" s="10">
        <v>0.2</v>
      </c>
    </row>
    <row r="38" spans="1:8" x14ac:dyDescent="0.2">
      <c r="A38" s="329"/>
      <c r="B38" s="50"/>
      <c r="C38" s="24"/>
      <c r="D38" s="25"/>
      <c r="E38" s="25"/>
      <c r="F38" s="25"/>
      <c r="G38" s="33"/>
      <c r="H38" s="34"/>
    </row>
    <row r="39" spans="1:8" x14ac:dyDescent="0.2">
      <c r="A39" s="327">
        <v>2021</v>
      </c>
      <c r="B39" s="51" t="s">
        <v>182</v>
      </c>
      <c r="C39" s="17">
        <v>83.6</v>
      </c>
      <c r="D39" s="18">
        <v>5.8000000000000007</v>
      </c>
      <c r="E39" s="18">
        <v>0.6</v>
      </c>
      <c r="F39" s="18">
        <v>6.3</v>
      </c>
      <c r="G39" s="9">
        <v>3.6999999999999997</v>
      </c>
      <c r="H39" s="10">
        <v>0</v>
      </c>
    </row>
    <row r="40" spans="1:8" x14ac:dyDescent="0.2">
      <c r="A40" s="328"/>
      <c r="B40" s="49" t="s">
        <v>48</v>
      </c>
      <c r="C40" s="20">
        <v>82.699999999999989</v>
      </c>
      <c r="D40" s="21">
        <v>5.4</v>
      </c>
      <c r="E40" s="21">
        <v>0.5</v>
      </c>
      <c r="F40" s="21">
        <v>6.4</v>
      </c>
      <c r="G40" s="9">
        <v>4.9000000000000004</v>
      </c>
      <c r="H40" s="10">
        <v>0.1</v>
      </c>
    </row>
    <row r="41" spans="1:8" x14ac:dyDescent="0.2">
      <c r="A41" s="328"/>
      <c r="B41" s="49" t="s">
        <v>47</v>
      </c>
      <c r="C41" s="20">
        <v>83.6</v>
      </c>
      <c r="D41" s="21">
        <v>4.8</v>
      </c>
      <c r="E41" s="21">
        <v>0.70000000000000007</v>
      </c>
      <c r="F41" s="21">
        <v>5.8999999999999995</v>
      </c>
      <c r="G41" s="9">
        <v>4.8</v>
      </c>
      <c r="H41" s="10">
        <v>0.1</v>
      </c>
    </row>
    <row r="42" spans="1:8" x14ac:dyDescent="0.2">
      <c r="A42" s="328"/>
      <c r="B42" s="49" t="s">
        <v>44</v>
      </c>
      <c r="C42" s="20">
        <v>55.800000000000004</v>
      </c>
      <c r="D42" s="21">
        <v>5.0999999999999996</v>
      </c>
      <c r="E42" s="21">
        <v>0.4</v>
      </c>
      <c r="F42" s="21">
        <v>4.5</v>
      </c>
      <c r="G42" s="9">
        <v>34</v>
      </c>
      <c r="H42" s="10">
        <v>0.2</v>
      </c>
    </row>
    <row r="43" spans="1:8" x14ac:dyDescent="0.2">
      <c r="A43" s="329"/>
      <c r="B43" s="50"/>
      <c r="C43" s="24"/>
      <c r="D43" s="25"/>
      <c r="E43" s="25"/>
      <c r="F43" s="25"/>
      <c r="G43" s="33"/>
      <c r="H43" s="34"/>
    </row>
    <row r="44" spans="1:8" x14ac:dyDescent="0.2">
      <c r="A44" s="327">
        <v>2021</v>
      </c>
      <c r="B44" s="51" t="s">
        <v>183</v>
      </c>
      <c r="C44" s="17">
        <v>74</v>
      </c>
      <c r="D44" s="18">
        <v>10.8</v>
      </c>
      <c r="E44" s="18">
        <v>0.89999999999999991</v>
      </c>
      <c r="F44" s="18">
        <v>7.6</v>
      </c>
      <c r="G44" s="9">
        <v>6.7</v>
      </c>
      <c r="H44" s="10">
        <v>0.1</v>
      </c>
    </row>
    <row r="45" spans="1:8" x14ac:dyDescent="0.2">
      <c r="A45" s="328"/>
      <c r="B45" s="49" t="s">
        <v>48</v>
      </c>
      <c r="C45" s="20">
        <v>72.7</v>
      </c>
      <c r="D45" s="21">
        <v>10.7</v>
      </c>
      <c r="E45" s="21">
        <v>0.70000000000000007</v>
      </c>
      <c r="F45" s="21">
        <v>7.3</v>
      </c>
      <c r="G45" s="9">
        <v>8.5</v>
      </c>
      <c r="H45" s="10">
        <v>0.1</v>
      </c>
    </row>
    <row r="46" spans="1:8" x14ac:dyDescent="0.2">
      <c r="A46" s="328"/>
      <c r="B46" s="49" t="s">
        <v>47</v>
      </c>
      <c r="C46" s="20">
        <v>72.2</v>
      </c>
      <c r="D46" s="21">
        <v>11.3</v>
      </c>
      <c r="E46" s="21">
        <v>1</v>
      </c>
      <c r="F46" s="21">
        <v>7.3</v>
      </c>
      <c r="G46" s="9">
        <v>8.1</v>
      </c>
      <c r="H46" s="10">
        <v>0.1</v>
      </c>
    </row>
    <row r="47" spans="1:8" x14ac:dyDescent="0.2">
      <c r="A47" s="328"/>
      <c r="B47" s="49" t="s">
        <v>44</v>
      </c>
      <c r="C47" s="20">
        <v>60.099999999999994</v>
      </c>
      <c r="D47" s="21">
        <v>9.1999999999999993</v>
      </c>
      <c r="E47" s="21">
        <v>0.89999999999999991</v>
      </c>
      <c r="F47" s="21">
        <v>6.4</v>
      </c>
      <c r="G47" s="9">
        <v>23.3</v>
      </c>
      <c r="H47" s="10">
        <v>0.1</v>
      </c>
    </row>
    <row r="48" spans="1:8" x14ac:dyDescent="0.2">
      <c r="A48" s="329"/>
      <c r="B48" s="50"/>
      <c r="C48" s="24"/>
      <c r="D48" s="25"/>
      <c r="E48" s="25"/>
      <c r="F48" s="25"/>
      <c r="G48" s="33"/>
      <c r="H48" s="34"/>
    </row>
    <row r="49" spans="1:8" x14ac:dyDescent="0.2">
      <c r="A49" s="327">
        <v>2021</v>
      </c>
      <c r="B49" s="51" t="s">
        <v>184</v>
      </c>
      <c r="C49" s="17">
        <v>72.399999999999991</v>
      </c>
      <c r="D49" s="18">
        <v>9.6</v>
      </c>
      <c r="E49" s="18">
        <v>1.7000000000000002</v>
      </c>
      <c r="F49" s="18">
        <v>7.7</v>
      </c>
      <c r="G49" s="9">
        <v>8.4</v>
      </c>
      <c r="H49" s="10">
        <v>0.2</v>
      </c>
    </row>
    <row r="50" spans="1:8" x14ac:dyDescent="0.2">
      <c r="A50" s="328"/>
      <c r="B50" s="49" t="s">
        <v>48</v>
      </c>
      <c r="C50" s="20">
        <v>71.2</v>
      </c>
      <c r="D50" s="21">
        <v>9.1999999999999993</v>
      </c>
      <c r="E50" s="21">
        <v>1.7000000000000002</v>
      </c>
      <c r="F50" s="21">
        <v>8.2000000000000011</v>
      </c>
      <c r="G50" s="9">
        <v>9.5</v>
      </c>
      <c r="H50" s="10">
        <v>0.2</v>
      </c>
    </row>
    <row r="51" spans="1:8" x14ac:dyDescent="0.2">
      <c r="A51" s="328"/>
      <c r="B51" s="49" t="s">
        <v>47</v>
      </c>
      <c r="C51" s="20">
        <v>68.100000000000009</v>
      </c>
      <c r="D51" s="21">
        <v>9</v>
      </c>
      <c r="E51" s="21">
        <v>1.7999999999999998</v>
      </c>
      <c r="F51" s="21">
        <v>9.8000000000000007</v>
      </c>
      <c r="G51" s="9">
        <v>11.1</v>
      </c>
      <c r="H51" s="10">
        <v>0.2</v>
      </c>
    </row>
    <row r="52" spans="1:8" x14ac:dyDescent="0.2">
      <c r="A52" s="328"/>
      <c r="B52" s="49" t="s">
        <v>44</v>
      </c>
      <c r="C52" s="20">
        <v>58.3</v>
      </c>
      <c r="D52" s="21">
        <v>9.9</v>
      </c>
      <c r="E52" s="21">
        <v>2.2999999999999998</v>
      </c>
      <c r="F52" s="21">
        <v>5.6000000000000005</v>
      </c>
      <c r="G52" s="9">
        <v>23.7</v>
      </c>
      <c r="H52" s="10">
        <v>0.2</v>
      </c>
    </row>
    <row r="53" spans="1:8" x14ac:dyDescent="0.2">
      <c r="A53" s="329"/>
      <c r="B53" s="50"/>
      <c r="C53" s="24"/>
      <c r="D53" s="25"/>
      <c r="E53" s="25"/>
      <c r="F53" s="25"/>
      <c r="G53" s="33"/>
      <c r="H53" s="34"/>
    </row>
    <row r="54" spans="1:8" x14ac:dyDescent="0.2">
      <c r="A54" s="327">
        <v>2021</v>
      </c>
      <c r="B54" s="51" t="s">
        <v>185</v>
      </c>
      <c r="C54" s="17">
        <v>79.5</v>
      </c>
      <c r="D54" s="18">
        <v>2.4</v>
      </c>
      <c r="E54" s="18">
        <v>1.4000000000000001</v>
      </c>
      <c r="F54" s="18">
        <v>7.3</v>
      </c>
      <c r="G54" s="9">
        <v>9.3000000000000007</v>
      </c>
      <c r="H54" s="10">
        <v>0.1</v>
      </c>
    </row>
    <row r="55" spans="1:8" x14ac:dyDescent="0.2">
      <c r="A55" s="328"/>
      <c r="B55" s="49" t="s">
        <v>48</v>
      </c>
      <c r="C55" s="20">
        <v>78.8</v>
      </c>
      <c r="D55" s="21">
        <v>2.5</v>
      </c>
      <c r="E55" s="21">
        <v>2</v>
      </c>
      <c r="F55" s="21">
        <v>6.3</v>
      </c>
      <c r="G55" s="9">
        <v>10.299999999999999</v>
      </c>
      <c r="H55" s="10">
        <v>0</v>
      </c>
    </row>
    <row r="56" spans="1:8" x14ac:dyDescent="0.2">
      <c r="A56" s="328"/>
      <c r="B56" s="49" t="s">
        <v>47</v>
      </c>
      <c r="C56" s="20">
        <v>77.5</v>
      </c>
      <c r="D56" s="21">
        <v>2.5</v>
      </c>
      <c r="E56" s="21">
        <v>4.8</v>
      </c>
      <c r="F56" s="21">
        <v>7.5</v>
      </c>
      <c r="G56" s="9">
        <v>7.6</v>
      </c>
      <c r="H56" s="10">
        <v>0.1</v>
      </c>
    </row>
    <row r="57" spans="1:8" x14ac:dyDescent="0.2">
      <c r="A57" s="328"/>
      <c r="B57" s="49" t="s">
        <v>44</v>
      </c>
      <c r="C57" s="20">
        <v>71.2</v>
      </c>
      <c r="D57" s="21">
        <v>2.1999999999999997</v>
      </c>
      <c r="E57" s="21">
        <v>4.5999999999999996</v>
      </c>
      <c r="F57" s="21">
        <v>6</v>
      </c>
      <c r="G57" s="9">
        <v>15.9</v>
      </c>
      <c r="H57" s="10">
        <v>0.1</v>
      </c>
    </row>
    <row r="58" spans="1:8" x14ac:dyDescent="0.2">
      <c r="A58" s="329"/>
      <c r="B58" s="50"/>
      <c r="C58" s="24"/>
      <c r="D58" s="25"/>
      <c r="E58" s="25"/>
      <c r="F58" s="25"/>
      <c r="G58" s="33"/>
      <c r="H58" s="34"/>
    </row>
    <row r="59" spans="1:8" x14ac:dyDescent="0.2">
      <c r="A59" s="327">
        <v>2021</v>
      </c>
      <c r="B59" s="51" t="s">
        <v>186</v>
      </c>
      <c r="C59" s="17">
        <v>37.299999999999997</v>
      </c>
      <c r="D59" s="18">
        <v>49.8</v>
      </c>
      <c r="E59" s="18">
        <v>0.3</v>
      </c>
      <c r="F59" s="18">
        <v>5.5</v>
      </c>
      <c r="G59" s="9">
        <v>7.1</v>
      </c>
      <c r="H59" s="10">
        <v>0</v>
      </c>
    </row>
    <row r="60" spans="1:8" x14ac:dyDescent="0.2">
      <c r="A60" s="328"/>
      <c r="B60" s="49" t="s">
        <v>48</v>
      </c>
      <c r="C60" s="20">
        <v>37.1</v>
      </c>
      <c r="D60" s="21">
        <v>47.9</v>
      </c>
      <c r="E60" s="21">
        <v>0.3</v>
      </c>
      <c r="F60" s="21">
        <v>5.0999999999999996</v>
      </c>
      <c r="G60" s="9">
        <v>9.5</v>
      </c>
      <c r="H60" s="10">
        <v>0</v>
      </c>
    </row>
    <row r="61" spans="1:8" x14ac:dyDescent="0.2">
      <c r="A61" s="328"/>
      <c r="B61" s="49" t="s">
        <v>47</v>
      </c>
      <c r="C61" s="20">
        <v>35.5</v>
      </c>
      <c r="D61" s="21">
        <v>51.2</v>
      </c>
      <c r="E61" s="21">
        <v>0.4</v>
      </c>
      <c r="F61" s="21">
        <v>5.5</v>
      </c>
      <c r="G61" s="9">
        <v>7.3</v>
      </c>
      <c r="H61" s="10">
        <v>0.1</v>
      </c>
    </row>
    <row r="62" spans="1:8" x14ac:dyDescent="0.2">
      <c r="A62" s="328"/>
      <c r="B62" s="49" t="s">
        <v>44</v>
      </c>
      <c r="C62" s="20">
        <v>26.900000000000002</v>
      </c>
      <c r="D62" s="21">
        <v>41.8</v>
      </c>
      <c r="E62" s="21">
        <v>0.5</v>
      </c>
      <c r="F62" s="21">
        <v>4</v>
      </c>
      <c r="G62" s="9">
        <v>26.3</v>
      </c>
      <c r="H62" s="10">
        <v>0.6</v>
      </c>
    </row>
    <row r="63" spans="1:8" x14ac:dyDescent="0.2">
      <c r="A63" s="329"/>
      <c r="B63" s="50"/>
      <c r="C63" s="24"/>
      <c r="D63" s="25"/>
      <c r="E63" s="25"/>
      <c r="F63" s="25"/>
      <c r="G63" s="33"/>
      <c r="H63" s="34"/>
    </row>
    <row r="64" spans="1:8" x14ac:dyDescent="0.2">
      <c r="A64" s="327">
        <v>2021</v>
      </c>
      <c r="B64" s="51" t="s">
        <v>187</v>
      </c>
      <c r="C64" s="17">
        <v>53.2</v>
      </c>
      <c r="D64" s="18">
        <v>33.900000000000006</v>
      </c>
      <c r="E64" s="18">
        <v>0.3</v>
      </c>
      <c r="F64" s="18">
        <v>5.4</v>
      </c>
      <c r="G64" s="9">
        <v>7.1999999999999993</v>
      </c>
      <c r="H64" s="10">
        <v>0</v>
      </c>
    </row>
    <row r="65" spans="1:8" x14ac:dyDescent="0.2">
      <c r="A65" s="328"/>
      <c r="B65" s="49" t="s">
        <v>48</v>
      </c>
      <c r="C65" s="20">
        <v>48.9</v>
      </c>
      <c r="D65" s="21">
        <v>31.6</v>
      </c>
      <c r="E65" s="21">
        <v>0.3</v>
      </c>
      <c r="F65" s="21">
        <v>5</v>
      </c>
      <c r="G65" s="9">
        <v>14.099999999999998</v>
      </c>
      <c r="H65" s="10">
        <v>0</v>
      </c>
    </row>
    <row r="66" spans="1:8" x14ac:dyDescent="0.2">
      <c r="A66" s="328"/>
      <c r="B66" s="49" t="s">
        <v>47</v>
      </c>
      <c r="C66" s="20">
        <v>52.7</v>
      </c>
      <c r="D66" s="21">
        <v>33.4</v>
      </c>
      <c r="E66" s="21">
        <v>0.4</v>
      </c>
      <c r="F66" s="21">
        <v>5.4</v>
      </c>
      <c r="G66" s="9">
        <v>8.1</v>
      </c>
      <c r="H66" s="10">
        <v>0</v>
      </c>
    </row>
    <row r="67" spans="1:8" x14ac:dyDescent="0.2">
      <c r="A67" s="328"/>
      <c r="B67" s="49" t="s">
        <v>44</v>
      </c>
      <c r="C67" s="20">
        <v>37.5</v>
      </c>
      <c r="D67" s="21">
        <v>29.5</v>
      </c>
      <c r="E67" s="21">
        <v>0.3</v>
      </c>
      <c r="F67" s="21">
        <v>4.8</v>
      </c>
      <c r="G67" s="9">
        <v>27.700000000000003</v>
      </c>
      <c r="H67" s="10">
        <v>0.2</v>
      </c>
    </row>
    <row r="68" spans="1:8" x14ac:dyDescent="0.2">
      <c r="A68" s="329"/>
      <c r="B68" s="50"/>
      <c r="C68" s="24"/>
      <c r="D68" s="25"/>
      <c r="E68" s="25"/>
      <c r="F68" s="25"/>
      <c r="G68" s="33"/>
      <c r="H68" s="34"/>
    </row>
    <row r="69" spans="1:8" x14ac:dyDescent="0.2">
      <c r="A69" s="327">
        <v>2021</v>
      </c>
      <c r="B69" s="51" t="s">
        <v>188</v>
      </c>
      <c r="C69" s="17">
        <v>59.599999999999994</v>
      </c>
      <c r="D69" s="18">
        <v>24.5</v>
      </c>
      <c r="E69" s="18">
        <v>0.4</v>
      </c>
      <c r="F69" s="18">
        <v>7.3999999999999995</v>
      </c>
      <c r="G69" s="9">
        <v>8.1</v>
      </c>
      <c r="H69" s="10">
        <v>0</v>
      </c>
    </row>
    <row r="70" spans="1:8" x14ac:dyDescent="0.2">
      <c r="A70" s="328"/>
      <c r="B70" s="49" t="s">
        <v>48</v>
      </c>
      <c r="C70" s="20">
        <v>58.3</v>
      </c>
      <c r="D70" s="21">
        <v>22.400000000000002</v>
      </c>
      <c r="E70" s="21">
        <v>0.5</v>
      </c>
      <c r="F70" s="21">
        <v>6.7</v>
      </c>
      <c r="G70" s="9">
        <v>12.1</v>
      </c>
      <c r="H70" s="10">
        <v>0.1</v>
      </c>
    </row>
    <row r="71" spans="1:8" x14ac:dyDescent="0.2">
      <c r="A71" s="328"/>
      <c r="B71" s="49" t="s">
        <v>47</v>
      </c>
      <c r="C71" s="20">
        <v>62</v>
      </c>
      <c r="D71" s="21">
        <v>20.7</v>
      </c>
      <c r="E71" s="21">
        <v>0.5</v>
      </c>
      <c r="F71" s="21">
        <v>6.5</v>
      </c>
      <c r="G71" s="9">
        <v>10.299999999999999</v>
      </c>
      <c r="H71" s="10">
        <v>0</v>
      </c>
    </row>
    <row r="72" spans="1:8" x14ac:dyDescent="0.2">
      <c r="A72" s="328"/>
      <c r="B72" s="49" t="s">
        <v>44</v>
      </c>
      <c r="C72" s="20">
        <v>46.800000000000004</v>
      </c>
      <c r="D72" s="21">
        <v>19.5</v>
      </c>
      <c r="E72" s="21">
        <v>1.0999999999999999</v>
      </c>
      <c r="F72" s="21">
        <v>5.0999999999999996</v>
      </c>
      <c r="G72" s="9">
        <v>26.900000000000002</v>
      </c>
      <c r="H72" s="10">
        <v>0.6</v>
      </c>
    </row>
    <row r="73" spans="1:8" x14ac:dyDescent="0.2">
      <c r="A73" s="329"/>
      <c r="B73" s="50"/>
      <c r="C73" s="24"/>
      <c r="D73" s="25"/>
      <c r="E73" s="25"/>
      <c r="F73" s="25"/>
      <c r="G73" s="33"/>
      <c r="H73" s="34"/>
    </row>
    <row r="74" spans="1:8" x14ac:dyDescent="0.2">
      <c r="A74" s="327">
        <v>2021</v>
      </c>
      <c r="B74" s="51" t="s">
        <v>189</v>
      </c>
      <c r="C74" s="17">
        <v>64.5</v>
      </c>
      <c r="D74" s="18">
        <v>20.599999999999998</v>
      </c>
      <c r="E74" s="18">
        <v>1.0999999999999999</v>
      </c>
      <c r="F74" s="18">
        <v>6.9</v>
      </c>
      <c r="G74" s="9">
        <v>6.9</v>
      </c>
      <c r="H74" s="10">
        <v>0.1</v>
      </c>
    </row>
    <row r="75" spans="1:8" x14ac:dyDescent="0.2">
      <c r="A75" s="328"/>
      <c r="B75" s="49" t="s">
        <v>48</v>
      </c>
      <c r="C75" s="20">
        <v>62.8</v>
      </c>
      <c r="D75" s="21">
        <v>20.100000000000001</v>
      </c>
      <c r="E75" s="21">
        <v>1.2</v>
      </c>
      <c r="F75" s="21">
        <v>6.6000000000000005</v>
      </c>
      <c r="G75" s="9">
        <v>9.1999999999999993</v>
      </c>
      <c r="H75" s="10">
        <v>0.1</v>
      </c>
    </row>
    <row r="76" spans="1:8" x14ac:dyDescent="0.2">
      <c r="A76" s="328"/>
      <c r="B76" s="49" t="s">
        <v>47</v>
      </c>
      <c r="C76" s="20">
        <v>63.5</v>
      </c>
      <c r="D76" s="21">
        <v>21.099999999999998</v>
      </c>
      <c r="E76" s="21">
        <v>1.2</v>
      </c>
      <c r="F76" s="21">
        <v>6.5</v>
      </c>
      <c r="G76" s="9">
        <v>7.7</v>
      </c>
      <c r="H76" s="10">
        <v>0.1</v>
      </c>
    </row>
    <row r="77" spans="1:8" x14ac:dyDescent="0.2">
      <c r="A77" s="328"/>
      <c r="B77" s="49" t="s">
        <v>44</v>
      </c>
      <c r="C77" s="20">
        <v>49</v>
      </c>
      <c r="D77" s="21">
        <v>18.7</v>
      </c>
      <c r="E77" s="21">
        <v>1.3</v>
      </c>
      <c r="F77" s="21">
        <v>4.9000000000000004</v>
      </c>
      <c r="G77" s="9">
        <v>25.900000000000002</v>
      </c>
      <c r="H77" s="10">
        <v>0.1</v>
      </c>
    </row>
    <row r="78" spans="1:8" x14ac:dyDescent="0.2">
      <c r="A78" s="329"/>
      <c r="B78" s="50"/>
      <c r="C78" s="24"/>
      <c r="D78" s="25"/>
      <c r="E78" s="25"/>
      <c r="F78" s="25"/>
      <c r="G78" s="33"/>
      <c r="H78" s="34"/>
    </row>
    <row r="79" spans="1:8" x14ac:dyDescent="0.2">
      <c r="A79" s="327">
        <v>2021</v>
      </c>
      <c r="B79" s="51" t="s">
        <v>190</v>
      </c>
      <c r="C79" s="17">
        <v>78.400000000000006</v>
      </c>
      <c r="D79" s="18">
        <v>4.5999999999999996</v>
      </c>
      <c r="E79" s="18">
        <v>0.6</v>
      </c>
      <c r="F79" s="18">
        <v>10.6</v>
      </c>
      <c r="G79" s="9">
        <v>5.8000000000000007</v>
      </c>
      <c r="H79" s="10">
        <v>0</v>
      </c>
    </row>
    <row r="80" spans="1:8" x14ac:dyDescent="0.2">
      <c r="A80" s="328"/>
      <c r="B80" s="49" t="s">
        <v>48</v>
      </c>
      <c r="C80" s="20">
        <v>73.7</v>
      </c>
      <c r="D80" s="21">
        <v>4.1000000000000005</v>
      </c>
      <c r="E80" s="21">
        <v>0.4</v>
      </c>
      <c r="F80" s="21">
        <v>9.5</v>
      </c>
      <c r="G80" s="9">
        <v>12.2</v>
      </c>
      <c r="H80" s="10">
        <v>0.1</v>
      </c>
    </row>
    <row r="81" spans="1:8" x14ac:dyDescent="0.2">
      <c r="A81" s="328"/>
      <c r="B81" s="49" t="s">
        <v>47</v>
      </c>
      <c r="C81" s="20">
        <v>78.2</v>
      </c>
      <c r="D81" s="21">
        <v>4.7</v>
      </c>
      <c r="E81" s="21">
        <v>0.6</v>
      </c>
      <c r="F81" s="21">
        <v>9.7000000000000011</v>
      </c>
      <c r="G81" s="9">
        <v>6.7</v>
      </c>
      <c r="H81" s="10">
        <v>0.1</v>
      </c>
    </row>
    <row r="82" spans="1:8" x14ac:dyDescent="0.2">
      <c r="A82" s="328"/>
      <c r="B82" s="49" t="s">
        <v>44</v>
      </c>
      <c r="C82" s="20">
        <v>61.1</v>
      </c>
      <c r="D82" s="21">
        <v>3.8</v>
      </c>
      <c r="E82" s="21">
        <v>0.5</v>
      </c>
      <c r="F82" s="21">
        <v>7.7</v>
      </c>
      <c r="G82" s="9">
        <v>26.6</v>
      </c>
      <c r="H82" s="10">
        <v>0.3</v>
      </c>
    </row>
    <row r="83" spans="1:8" x14ac:dyDescent="0.2">
      <c r="A83" s="329"/>
      <c r="B83" s="50"/>
      <c r="C83" s="24"/>
      <c r="D83" s="25"/>
      <c r="E83" s="25"/>
      <c r="F83" s="25"/>
      <c r="G83" s="33"/>
      <c r="H83" s="34"/>
    </row>
    <row r="84" spans="1:8" x14ac:dyDescent="0.2">
      <c r="A84" s="327">
        <v>2021</v>
      </c>
      <c r="B84" s="51" t="s">
        <v>191</v>
      </c>
      <c r="C84" s="17">
        <v>74.7</v>
      </c>
      <c r="D84" s="18">
        <v>11.700000000000001</v>
      </c>
      <c r="E84" s="18">
        <v>0.8</v>
      </c>
      <c r="F84" s="18">
        <v>7.0000000000000009</v>
      </c>
      <c r="G84" s="9">
        <v>5.8000000000000007</v>
      </c>
      <c r="H84" s="10">
        <v>0</v>
      </c>
    </row>
    <row r="85" spans="1:8" x14ac:dyDescent="0.2">
      <c r="A85" s="328"/>
      <c r="B85" s="49" t="s">
        <v>48</v>
      </c>
      <c r="C85" s="20">
        <v>73.3</v>
      </c>
      <c r="D85" s="21">
        <v>11.600000000000001</v>
      </c>
      <c r="E85" s="21">
        <v>0.6</v>
      </c>
      <c r="F85" s="21">
        <v>6.1</v>
      </c>
      <c r="G85" s="9">
        <v>8.2000000000000011</v>
      </c>
      <c r="H85" s="10">
        <v>0.1</v>
      </c>
    </row>
    <row r="86" spans="1:8" x14ac:dyDescent="0.2">
      <c r="A86" s="328"/>
      <c r="B86" s="49" t="s">
        <v>47</v>
      </c>
      <c r="C86" s="20">
        <v>75</v>
      </c>
      <c r="D86" s="21">
        <v>12</v>
      </c>
      <c r="E86" s="21">
        <v>1.0999999999999999</v>
      </c>
      <c r="F86" s="21">
        <v>6</v>
      </c>
      <c r="G86" s="9">
        <v>5.8999999999999995</v>
      </c>
      <c r="H86" s="10">
        <v>0.1</v>
      </c>
    </row>
    <row r="87" spans="1:8" x14ac:dyDescent="0.2">
      <c r="A87" s="328"/>
      <c r="B87" s="49" t="s">
        <v>44</v>
      </c>
      <c r="C87" s="20">
        <v>54.300000000000004</v>
      </c>
      <c r="D87" s="21">
        <v>9.4</v>
      </c>
      <c r="E87" s="21">
        <v>1.2</v>
      </c>
      <c r="F87" s="21">
        <v>4.5</v>
      </c>
      <c r="G87" s="9">
        <v>30.5</v>
      </c>
      <c r="H87" s="10">
        <v>0.2</v>
      </c>
    </row>
    <row r="88" spans="1:8" x14ac:dyDescent="0.2">
      <c r="A88" s="329"/>
      <c r="B88" s="23"/>
      <c r="C88" s="24"/>
      <c r="D88" s="25"/>
      <c r="E88" s="25"/>
      <c r="F88" s="25"/>
      <c r="G88" s="33"/>
      <c r="H88" s="34"/>
    </row>
    <row r="89" spans="1:8" x14ac:dyDescent="0.2">
      <c r="A89" s="31" t="s">
        <v>143</v>
      </c>
    </row>
    <row r="90" spans="1:8" x14ac:dyDescent="0.2">
      <c r="A90" s="31" t="s">
        <v>30</v>
      </c>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J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1"/>
  <sheetViews>
    <sheetView zoomScale="85" zoomScaleNormal="85" workbookViewId="0">
      <selection activeCell="L11" sqref="L11"/>
    </sheetView>
  </sheetViews>
  <sheetFormatPr baseColWidth="10" defaultRowHeight="14.25" x14ac:dyDescent="0.2"/>
  <cols>
    <col min="1" max="1" width="3.140625" style="7" customWidth="1"/>
    <col min="2" max="2" width="52.140625" style="7" customWidth="1"/>
    <col min="3" max="9" width="13.28515625" style="7" customWidth="1"/>
    <col min="10" max="16384" width="11.42578125" style="7"/>
  </cols>
  <sheetData>
    <row r="1" spans="1:10" ht="15" x14ac:dyDescent="0.25">
      <c r="A1" s="6" t="s">
        <v>174</v>
      </c>
      <c r="G1" s="123"/>
      <c r="J1" s="124" t="s">
        <v>45</v>
      </c>
    </row>
    <row r="2" spans="1:10" ht="15" x14ac:dyDescent="0.25">
      <c r="B2" s="12"/>
    </row>
    <row r="3" spans="1:10" ht="211.5" customHeight="1" x14ac:dyDescent="0.25">
      <c r="A3" s="72"/>
      <c r="B3" s="155"/>
      <c r="C3" s="52" t="s">
        <v>21</v>
      </c>
      <c r="D3" s="53" t="s">
        <v>134</v>
      </c>
      <c r="E3" s="53" t="s">
        <v>135</v>
      </c>
      <c r="F3" s="53" t="s">
        <v>136</v>
      </c>
      <c r="G3" s="53" t="s">
        <v>137</v>
      </c>
      <c r="H3" s="53" t="s">
        <v>22</v>
      </c>
      <c r="I3" s="55" t="s">
        <v>5</v>
      </c>
    </row>
    <row r="4" spans="1:10" x14ac:dyDescent="0.2">
      <c r="A4" s="327">
        <v>2021</v>
      </c>
      <c r="B4" s="48" t="s">
        <v>198</v>
      </c>
      <c r="C4" s="17">
        <v>41</v>
      </c>
      <c r="D4" s="18">
        <v>4.5999999999999996</v>
      </c>
      <c r="E4" s="18">
        <v>4.2</v>
      </c>
      <c r="F4" s="18">
        <v>6.5</v>
      </c>
      <c r="G4" s="21">
        <v>10.299999999999999</v>
      </c>
      <c r="H4" s="21">
        <v>33.4</v>
      </c>
      <c r="I4" s="19"/>
    </row>
    <row r="5" spans="1:10" x14ac:dyDescent="0.2">
      <c r="A5" s="328"/>
      <c r="B5" s="145" t="s">
        <v>49</v>
      </c>
      <c r="C5" s="20">
        <v>40.1</v>
      </c>
      <c r="D5" s="21">
        <v>5.8999999999999995</v>
      </c>
      <c r="E5" s="21">
        <v>5.0999999999999996</v>
      </c>
      <c r="F5" s="21">
        <v>6.4</v>
      </c>
      <c r="G5" s="21">
        <v>9.8000000000000007</v>
      </c>
      <c r="H5" s="21">
        <v>32.700000000000003</v>
      </c>
      <c r="I5" s="22"/>
    </row>
    <row r="6" spans="1:10" x14ac:dyDescent="0.2">
      <c r="A6" s="328"/>
      <c r="B6" s="145" t="s">
        <v>48</v>
      </c>
      <c r="C6" s="20">
        <v>38.800000000000004</v>
      </c>
      <c r="D6" s="21">
        <v>5.8999999999999995</v>
      </c>
      <c r="E6" s="21">
        <v>5.7</v>
      </c>
      <c r="F6" s="21">
        <v>7.0000000000000009</v>
      </c>
      <c r="G6" s="21">
        <v>9.9</v>
      </c>
      <c r="H6" s="21">
        <v>32.700000000000003</v>
      </c>
      <c r="I6" s="22"/>
    </row>
    <row r="7" spans="1:10" x14ac:dyDescent="0.2">
      <c r="A7" s="328"/>
      <c r="B7" s="145" t="s">
        <v>47</v>
      </c>
      <c r="C7" s="20">
        <v>37.299999999999997</v>
      </c>
      <c r="D7" s="21">
        <v>5.7</v>
      </c>
      <c r="E7" s="21">
        <v>7.1999999999999993</v>
      </c>
      <c r="F7" s="21">
        <v>7.6</v>
      </c>
      <c r="G7" s="21">
        <v>9.4</v>
      </c>
      <c r="H7" s="21">
        <v>32.700000000000003</v>
      </c>
      <c r="I7" s="22"/>
    </row>
    <row r="8" spans="1:10" x14ac:dyDescent="0.2">
      <c r="A8" s="329"/>
      <c r="B8" s="50"/>
      <c r="C8" s="24"/>
      <c r="D8" s="25"/>
      <c r="E8" s="25"/>
      <c r="F8" s="25"/>
      <c r="G8" s="63"/>
      <c r="H8" s="63"/>
      <c r="I8" s="64"/>
    </row>
    <row r="9" spans="1:10" x14ac:dyDescent="0.2">
      <c r="A9" s="327">
        <v>2021</v>
      </c>
      <c r="B9" s="51" t="s">
        <v>199</v>
      </c>
      <c r="C9" s="17">
        <v>36.799999999999997</v>
      </c>
      <c r="D9" s="18">
        <v>28.999999999999996</v>
      </c>
      <c r="E9" s="18">
        <v>0.40000000000000568</v>
      </c>
      <c r="F9" s="18">
        <v>2.8000000000000003</v>
      </c>
      <c r="G9" s="21">
        <v>2</v>
      </c>
      <c r="H9" s="21">
        <v>28.999999999999996</v>
      </c>
      <c r="I9" s="22"/>
    </row>
    <row r="10" spans="1:10" x14ac:dyDescent="0.2">
      <c r="A10" s="328"/>
      <c r="B10" s="145" t="s">
        <v>49</v>
      </c>
      <c r="C10" s="20">
        <v>37.299999999999997</v>
      </c>
      <c r="D10" s="21">
        <v>29.2</v>
      </c>
      <c r="E10" s="21">
        <v>0</v>
      </c>
      <c r="F10" s="21">
        <v>3</v>
      </c>
      <c r="G10" s="21">
        <v>2</v>
      </c>
      <c r="H10" s="21">
        <v>28.499999999999996</v>
      </c>
      <c r="I10" s="22"/>
    </row>
    <row r="11" spans="1:10" x14ac:dyDescent="0.2">
      <c r="A11" s="328"/>
      <c r="B11" s="145" t="s">
        <v>48</v>
      </c>
      <c r="C11" s="20">
        <v>37.6</v>
      </c>
      <c r="D11" s="21">
        <v>24.7</v>
      </c>
      <c r="E11" s="21">
        <v>0.70000000000000007</v>
      </c>
      <c r="F11" s="21">
        <v>2.4</v>
      </c>
      <c r="G11" s="21">
        <v>2.1</v>
      </c>
      <c r="H11" s="21">
        <v>32.5</v>
      </c>
      <c r="I11" s="22"/>
    </row>
    <row r="12" spans="1:10" x14ac:dyDescent="0.2">
      <c r="A12" s="328"/>
      <c r="B12" s="145" t="s">
        <v>47</v>
      </c>
      <c r="C12" s="20">
        <v>38.4</v>
      </c>
      <c r="D12" s="21">
        <v>6.3</v>
      </c>
      <c r="E12" s="21">
        <v>23</v>
      </c>
      <c r="F12" s="21">
        <v>2</v>
      </c>
      <c r="G12" s="21">
        <v>2.2999999999999998</v>
      </c>
      <c r="H12" s="21">
        <v>28.000000000000004</v>
      </c>
      <c r="I12" s="22"/>
    </row>
    <row r="13" spans="1:10" x14ac:dyDescent="0.2">
      <c r="A13" s="329"/>
      <c r="B13" s="50"/>
      <c r="C13" s="24"/>
      <c r="D13" s="25"/>
      <c r="E13" s="25"/>
      <c r="F13" s="25"/>
      <c r="G13" s="63"/>
      <c r="H13" s="63"/>
      <c r="I13" s="64"/>
    </row>
    <row r="14" spans="1:10" x14ac:dyDescent="0.2">
      <c r="A14" s="327">
        <v>2021</v>
      </c>
      <c r="B14" s="51" t="s">
        <v>200</v>
      </c>
      <c r="C14" s="17">
        <v>52.7</v>
      </c>
      <c r="D14" s="18">
        <v>3.8</v>
      </c>
      <c r="E14" s="18">
        <v>2.1</v>
      </c>
      <c r="F14" s="18">
        <v>3.5000000000000004</v>
      </c>
      <c r="G14" s="21">
        <v>4.8</v>
      </c>
      <c r="H14" s="21">
        <v>33.1</v>
      </c>
      <c r="I14" s="22"/>
    </row>
    <row r="15" spans="1:10" x14ac:dyDescent="0.2">
      <c r="A15" s="328"/>
      <c r="B15" s="145" t="s">
        <v>49</v>
      </c>
      <c r="C15" s="20">
        <v>54.300000000000004</v>
      </c>
      <c r="D15" s="21">
        <v>3.1</v>
      </c>
      <c r="E15" s="21">
        <v>2.7</v>
      </c>
      <c r="F15" s="21">
        <v>4.2</v>
      </c>
      <c r="G15" s="21">
        <v>3.8</v>
      </c>
      <c r="H15" s="21">
        <v>31.900000000000002</v>
      </c>
      <c r="I15" s="22"/>
    </row>
    <row r="16" spans="1:10" x14ac:dyDescent="0.2">
      <c r="A16" s="328"/>
      <c r="B16" s="145" t="s">
        <v>48</v>
      </c>
      <c r="C16" s="20">
        <v>52.5</v>
      </c>
      <c r="D16" s="21">
        <v>2.7</v>
      </c>
      <c r="E16" s="21">
        <v>3</v>
      </c>
      <c r="F16" s="21">
        <v>4.5</v>
      </c>
      <c r="G16" s="21">
        <v>3.2</v>
      </c>
      <c r="H16" s="21">
        <v>34</v>
      </c>
      <c r="I16" s="22"/>
    </row>
    <row r="17" spans="1:9" x14ac:dyDescent="0.2">
      <c r="A17" s="328"/>
      <c r="B17" s="145" t="s">
        <v>47</v>
      </c>
      <c r="C17" s="20">
        <v>53.300000000000004</v>
      </c>
      <c r="D17" s="21">
        <v>2.6</v>
      </c>
      <c r="E17" s="21">
        <v>3.1</v>
      </c>
      <c r="F17" s="21">
        <v>4.1000000000000005</v>
      </c>
      <c r="G17" s="21">
        <v>3.5999999999999996</v>
      </c>
      <c r="H17" s="21">
        <v>33.4</v>
      </c>
      <c r="I17" s="22"/>
    </row>
    <row r="18" spans="1:9" x14ac:dyDescent="0.2">
      <c r="A18" s="329"/>
      <c r="B18" s="50"/>
      <c r="C18" s="24"/>
      <c r="D18" s="25"/>
      <c r="E18" s="25"/>
      <c r="F18" s="25"/>
      <c r="G18" s="63"/>
      <c r="H18" s="63"/>
      <c r="I18" s="64"/>
    </row>
    <row r="19" spans="1:9" x14ac:dyDescent="0.2">
      <c r="A19" s="327">
        <v>2021</v>
      </c>
      <c r="B19" s="51" t="s">
        <v>201</v>
      </c>
      <c r="C19" s="20">
        <v>5.2</v>
      </c>
      <c r="D19" s="18">
        <v>29.599999999999998</v>
      </c>
      <c r="E19" s="18" t="s">
        <v>5</v>
      </c>
      <c r="F19" s="18">
        <v>0</v>
      </c>
      <c r="G19" s="21" t="s">
        <v>5</v>
      </c>
      <c r="H19" s="21" t="s">
        <v>5</v>
      </c>
      <c r="I19" s="22">
        <f>100-SUM(C19:H19)</f>
        <v>65.2</v>
      </c>
    </row>
    <row r="20" spans="1:9" x14ac:dyDescent="0.2">
      <c r="A20" s="328"/>
      <c r="B20" s="145" t="s">
        <v>49</v>
      </c>
      <c r="C20" s="20">
        <v>5.2</v>
      </c>
      <c r="D20" s="21">
        <v>29.599999999999998</v>
      </c>
      <c r="E20" s="21" t="s">
        <v>5</v>
      </c>
      <c r="F20" s="21">
        <v>0</v>
      </c>
      <c r="G20" s="21" t="s">
        <v>5</v>
      </c>
      <c r="H20" s="21" t="s">
        <v>5</v>
      </c>
      <c r="I20" s="22">
        <f>100-SUM(C20:H20)</f>
        <v>65.2</v>
      </c>
    </row>
    <row r="21" spans="1:9" x14ac:dyDescent="0.2">
      <c r="A21" s="328"/>
      <c r="B21" s="145" t="s">
        <v>48</v>
      </c>
      <c r="C21" s="20">
        <v>5.2</v>
      </c>
      <c r="D21" s="21">
        <v>29.599999999999998</v>
      </c>
      <c r="E21" s="21" t="s">
        <v>5</v>
      </c>
      <c r="F21" s="21">
        <v>0</v>
      </c>
      <c r="G21" s="21" t="s">
        <v>5</v>
      </c>
      <c r="H21" s="21" t="s">
        <v>5</v>
      </c>
      <c r="I21" s="22">
        <f>100-SUM(C21:H21)</f>
        <v>65.2</v>
      </c>
    </row>
    <row r="22" spans="1:9" x14ac:dyDescent="0.2">
      <c r="A22" s="328"/>
      <c r="B22" s="145" t="s">
        <v>47</v>
      </c>
      <c r="C22" s="20">
        <v>8.7999999999999989</v>
      </c>
      <c r="D22" s="21">
        <v>25.1</v>
      </c>
      <c r="E22" s="21" t="s">
        <v>5</v>
      </c>
      <c r="F22" s="21">
        <v>0</v>
      </c>
      <c r="G22" s="21" t="s">
        <v>5</v>
      </c>
      <c r="H22" s="21" t="s">
        <v>5</v>
      </c>
      <c r="I22" s="22">
        <f>100-SUM(C22:H22)</f>
        <v>66.099999999999994</v>
      </c>
    </row>
    <row r="23" spans="1:9" x14ac:dyDescent="0.2">
      <c r="A23" s="329"/>
      <c r="B23" s="50"/>
      <c r="C23" s="24"/>
      <c r="D23" s="25"/>
      <c r="E23" s="25"/>
      <c r="F23" s="25"/>
      <c r="G23" s="63"/>
      <c r="H23" s="63"/>
      <c r="I23" s="64"/>
    </row>
    <row r="24" spans="1:9" x14ac:dyDescent="0.2">
      <c r="A24" s="327">
        <v>2021</v>
      </c>
      <c r="B24" s="51" t="s">
        <v>202</v>
      </c>
      <c r="C24" s="17">
        <v>37.4</v>
      </c>
      <c r="D24" s="18">
        <v>1.6</v>
      </c>
      <c r="E24" s="18">
        <v>8.6999999999999993</v>
      </c>
      <c r="F24" s="18">
        <v>7.6</v>
      </c>
      <c r="G24" s="21">
        <v>16.100000000000001</v>
      </c>
      <c r="H24" s="21">
        <v>28.499999999999996</v>
      </c>
      <c r="I24" s="22"/>
    </row>
    <row r="25" spans="1:9" x14ac:dyDescent="0.2">
      <c r="A25" s="328"/>
      <c r="B25" s="145" t="s">
        <v>49</v>
      </c>
      <c r="C25" s="20">
        <v>37.5</v>
      </c>
      <c r="D25" s="21">
        <v>1</v>
      </c>
      <c r="E25" s="21">
        <v>7.7</v>
      </c>
      <c r="F25" s="21">
        <v>8.5</v>
      </c>
      <c r="G25" s="21">
        <v>17</v>
      </c>
      <c r="H25" s="21">
        <v>28.299999999999997</v>
      </c>
      <c r="I25" s="22"/>
    </row>
    <row r="26" spans="1:9" x14ac:dyDescent="0.2">
      <c r="A26" s="328"/>
      <c r="B26" s="145" t="s">
        <v>48</v>
      </c>
      <c r="C26" s="20">
        <v>38.200000000000003</v>
      </c>
      <c r="D26" s="21">
        <v>1.6</v>
      </c>
      <c r="E26" s="21">
        <v>7.6</v>
      </c>
      <c r="F26" s="21">
        <v>9.6</v>
      </c>
      <c r="G26" s="21">
        <v>16.600000000000001</v>
      </c>
      <c r="H26" s="21">
        <v>26.3</v>
      </c>
      <c r="I26" s="22"/>
    </row>
    <row r="27" spans="1:9" x14ac:dyDescent="0.2">
      <c r="A27" s="328"/>
      <c r="B27" s="145" t="s">
        <v>47</v>
      </c>
      <c r="C27" s="20">
        <v>38.299999999999997</v>
      </c>
      <c r="D27" s="21">
        <v>3.1</v>
      </c>
      <c r="E27" s="21">
        <v>6.5</v>
      </c>
      <c r="F27" s="21">
        <v>9.4</v>
      </c>
      <c r="G27" s="21">
        <v>15.7</v>
      </c>
      <c r="H27" s="21">
        <v>27.1</v>
      </c>
      <c r="I27" s="22"/>
    </row>
    <row r="28" spans="1:9" x14ac:dyDescent="0.2">
      <c r="A28" s="329"/>
      <c r="B28" s="50"/>
      <c r="C28" s="24"/>
      <c r="D28" s="25"/>
      <c r="E28" s="25"/>
      <c r="F28" s="25"/>
      <c r="G28" s="63"/>
      <c r="H28" s="63"/>
      <c r="I28" s="64"/>
    </row>
    <row r="29" spans="1:9" x14ac:dyDescent="0.2">
      <c r="A29" s="327">
        <v>2021</v>
      </c>
      <c r="B29" s="51" t="s">
        <v>203</v>
      </c>
      <c r="C29" s="17">
        <v>17.2</v>
      </c>
      <c r="D29" s="18">
        <v>1.7999999999999998</v>
      </c>
      <c r="E29" s="18">
        <v>5</v>
      </c>
      <c r="F29" s="18">
        <v>10.4</v>
      </c>
      <c r="G29" s="21">
        <v>34.1</v>
      </c>
      <c r="H29" s="21">
        <v>31.6</v>
      </c>
      <c r="I29" s="22"/>
    </row>
    <row r="30" spans="1:9" x14ac:dyDescent="0.2">
      <c r="A30" s="328"/>
      <c r="B30" s="145" t="s">
        <v>49</v>
      </c>
      <c r="C30" s="20">
        <v>17.5</v>
      </c>
      <c r="D30" s="21">
        <v>2.4</v>
      </c>
      <c r="E30" s="21">
        <v>4.5</v>
      </c>
      <c r="F30" s="21">
        <v>10</v>
      </c>
      <c r="G30" s="21">
        <v>35.199999999999996</v>
      </c>
      <c r="H30" s="21">
        <v>30.3</v>
      </c>
      <c r="I30" s="22"/>
    </row>
    <row r="31" spans="1:9" x14ac:dyDescent="0.2">
      <c r="A31" s="328"/>
      <c r="B31" s="145" t="s">
        <v>48</v>
      </c>
      <c r="C31" s="20">
        <v>19.5</v>
      </c>
      <c r="D31" s="21">
        <v>1.4000000000000001</v>
      </c>
      <c r="E31" s="21">
        <v>3.5000000000000004</v>
      </c>
      <c r="F31" s="21">
        <v>9.9</v>
      </c>
      <c r="G31" s="21">
        <v>36.5</v>
      </c>
      <c r="H31" s="21">
        <v>29.099999999999998</v>
      </c>
      <c r="I31" s="22"/>
    </row>
    <row r="32" spans="1:9" x14ac:dyDescent="0.2">
      <c r="A32" s="328"/>
      <c r="B32" s="145" t="s">
        <v>47</v>
      </c>
      <c r="C32" s="20">
        <v>20.9</v>
      </c>
      <c r="D32" s="21">
        <v>1.2</v>
      </c>
      <c r="E32" s="21">
        <v>4.5</v>
      </c>
      <c r="F32" s="21">
        <v>9.4</v>
      </c>
      <c r="G32" s="21">
        <v>35.699999999999996</v>
      </c>
      <c r="H32" s="21">
        <v>28.4</v>
      </c>
      <c r="I32" s="22"/>
    </row>
    <row r="33" spans="1:9" x14ac:dyDescent="0.2">
      <c r="A33" s="329"/>
      <c r="B33" s="50"/>
      <c r="C33" s="24"/>
      <c r="D33" s="25"/>
      <c r="E33" s="25"/>
      <c r="F33" s="25"/>
      <c r="G33" s="63"/>
      <c r="H33" s="63"/>
      <c r="I33" s="64"/>
    </row>
    <row r="34" spans="1:9" x14ac:dyDescent="0.2">
      <c r="A34" s="327">
        <v>2021</v>
      </c>
      <c r="B34" s="51" t="s">
        <v>204</v>
      </c>
      <c r="C34" s="17">
        <v>41.199999999999996</v>
      </c>
      <c r="D34" s="18">
        <v>1.9</v>
      </c>
      <c r="E34" s="18">
        <v>4.1000000000000005</v>
      </c>
      <c r="F34" s="18">
        <v>8.5</v>
      </c>
      <c r="G34" s="21">
        <v>13</v>
      </c>
      <c r="H34" s="21">
        <v>31.3</v>
      </c>
      <c r="I34" s="22"/>
    </row>
    <row r="35" spans="1:9" x14ac:dyDescent="0.2">
      <c r="A35" s="328"/>
      <c r="B35" s="145" t="s">
        <v>49</v>
      </c>
      <c r="C35" s="20">
        <v>42.1</v>
      </c>
      <c r="D35" s="21">
        <v>2</v>
      </c>
      <c r="E35" s="21">
        <v>4.8</v>
      </c>
      <c r="F35" s="21">
        <v>9</v>
      </c>
      <c r="G35" s="21">
        <v>11.5</v>
      </c>
      <c r="H35" s="21">
        <v>30.599999999999998</v>
      </c>
      <c r="I35" s="22"/>
    </row>
    <row r="36" spans="1:9" x14ac:dyDescent="0.2">
      <c r="A36" s="328"/>
      <c r="B36" s="145" t="s">
        <v>48</v>
      </c>
      <c r="C36" s="20">
        <v>42</v>
      </c>
      <c r="D36" s="21">
        <v>3.1</v>
      </c>
      <c r="E36" s="21">
        <v>4.7</v>
      </c>
      <c r="F36" s="21">
        <v>8.2000000000000011</v>
      </c>
      <c r="G36" s="21">
        <v>11.3</v>
      </c>
      <c r="H36" s="21">
        <v>30.7</v>
      </c>
      <c r="I36" s="22"/>
    </row>
    <row r="37" spans="1:9" x14ac:dyDescent="0.2">
      <c r="A37" s="328"/>
      <c r="B37" s="145" t="s">
        <v>47</v>
      </c>
      <c r="C37" s="20">
        <v>40.799999999999997</v>
      </c>
      <c r="D37" s="21">
        <v>4.1000000000000005</v>
      </c>
      <c r="E37" s="21">
        <v>5.8000000000000007</v>
      </c>
      <c r="F37" s="21">
        <v>8.1</v>
      </c>
      <c r="G37" s="21">
        <v>11</v>
      </c>
      <c r="H37" s="21">
        <v>30.2</v>
      </c>
      <c r="I37" s="22"/>
    </row>
    <row r="38" spans="1:9" x14ac:dyDescent="0.2">
      <c r="A38" s="329"/>
      <c r="B38" s="50"/>
      <c r="C38" s="24"/>
      <c r="D38" s="25"/>
      <c r="E38" s="25"/>
      <c r="F38" s="25"/>
      <c r="G38" s="63"/>
      <c r="H38" s="63"/>
      <c r="I38" s="64"/>
    </row>
    <row r="39" spans="1:9" x14ac:dyDescent="0.2">
      <c r="A39" s="327">
        <v>2021</v>
      </c>
      <c r="B39" s="51" t="s">
        <v>205</v>
      </c>
      <c r="C39" s="17">
        <v>47</v>
      </c>
      <c r="D39" s="18">
        <v>3.5000000000000004</v>
      </c>
      <c r="E39" s="18">
        <v>5</v>
      </c>
      <c r="F39" s="18">
        <v>5.0999999999999996</v>
      </c>
      <c r="G39" s="21">
        <v>6.3</v>
      </c>
      <c r="H39" s="21">
        <v>33.1</v>
      </c>
      <c r="I39" s="22"/>
    </row>
    <row r="40" spans="1:9" x14ac:dyDescent="0.2">
      <c r="A40" s="328"/>
      <c r="B40" s="145" t="s">
        <v>49</v>
      </c>
      <c r="C40" s="20">
        <v>47.699999999999996</v>
      </c>
      <c r="D40" s="21">
        <v>2.7</v>
      </c>
      <c r="E40" s="21">
        <v>6.6000000000000005</v>
      </c>
      <c r="F40" s="21">
        <v>4.5999999999999996</v>
      </c>
      <c r="G40" s="21">
        <v>6.1</v>
      </c>
      <c r="H40" s="21">
        <v>32.300000000000004</v>
      </c>
      <c r="I40" s="22"/>
    </row>
    <row r="41" spans="1:9" x14ac:dyDescent="0.2">
      <c r="A41" s="328"/>
      <c r="B41" s="145" t="s">
        <v>48</v>
      </c>
      <c r="C41" s="20">
        <v>47.199999999999996</v>
      </c>
      <c r="D41" s="21">
        <v>2.2999999999999998</v>
      </c>
      <c r="E41" s="21">
        <v>4.3999999999999995</v>
      </c>
      <c r="F41" s="21">
        <v>5.6000000000000005</v>
      </c>
      <c r="G41" s="21">
        <v>6</v>
      </c>
      <c r="H41" s="21">
        <v>34.599999999999994</v>
      </c>
      <c r="I41" s="22"/>
    </row>
    <row r="42" spans="1:9" x14ac:dyDescent="0.2">
      <c r="A42" s="328"/>
      <c r="B42" s="145" t="s">
        <v>47</v>
      </c>
      <c r="C42" s="20">
        <v>46.300000000000004</v>
      </c>
      <c r="D42" s="21">
        <v>3.5000000000000004</v>
      </c>
      <c r="E42" s="21">
        <v>5.6000000000000005</v>
      </c>
      <c r="F42" s="21">
        <v>6.6000000000000005</v>
      </c>
      <c r="G42" s="21">
        <v>5.5</v>
      </c>
      <c r="H42" s="21">
        <v>32.5</v>
      </c>
      <c r="I42" s="22"/>
    </row>
    <row r="43" spans="1:9" x14ac:dyDescent="0.2">
      <c r="A43" s="329"/>
      <c r="B43" s="50"/>
      <c r="C43" s="24"/>
      <c r="D43" s="25"/>
      <c r="E43" s="25"/>
      <c r="F43" s="25"/>
      <c r="G43" s="63"/>
      <c r="H43" s="63"/>
      <c r="I43" s="64"/>
    </row>
    <row r="44" spans="1:9" x14ac:dyDescent="0.2">
      <c r="A44" s="327">
        <v>2021</v>
      </c>
      <c r="B44" s="51" t="s">
        <v>206</v>
      </c>
      <c r="C44" s="17">
        <v>41</v>
      </c>
      <c r="D44" s="18">
        <v>2.2999999999999998</v>
      </c>
      <c r="E44" s="18">
        <v>2.9000000000000004</v>
      </c>
      <c r="F44" s="18">
        <v>10.199999999999999</v>
      </c>
      <c r="G44" s="21">
        <v>7.8</v>
      </c>
      <c r="H44" s="21">
        <v>35.799999999999997</v>
      </c>
      <c r="I44" s="22"/>
    </row>
    <row r="45" spans="1:9" x14ac:dyDescent="0.2">
      <c r="A45" s="328"/>
      <c r="B45" s="145" t="s">
        <v>49</v>
      </c>
      <c r="C45" s="20">
        <v>41.3</v>
      </c>
      <c r="D45" s="21">
        <v>3.1</v>
      </c>
      <c r="E45" s="21">
        <v>3.9</v>
      </c>
      <c r="F45" s="21">
        <v>9.9</v>
      </c>
      <c r="G45" s="21">
        <v>7.1999999999999993</v>
      </c>
      <c r="H45" s="21">
        <v>34.599999999999994</v>
      </c>
      <c r="I45" s="22"/>
    </row>
    <row r="46" spans="1:9" x14ac:dyDescent="0.2">
      <c r="A46" s="328"/>
      <c r="B46" s="145" t="s">
        <v>48</v>
      </c>
      <c r="C46" s="20">
        <v>39.200000000000003</v>
      </c>
      <c r="D46" s="21">
        <v>3.5999999999999996</v>
      </c>
      <c r="E46" s="21">
        <v>4.3999999999999995</v>
      </c>
      <c r="F46" s="21">
        <v>10</v>
      </c>
      <c r="G46" s="21">
        <v>6.9</v>
      </c>
      <c r="H46" s="21">
        <v>35.799999999999997</v>
      </c>
      <c r="I46" s="22"/>
    </row>
    <row r="47" spans="1:9" x14ac:dyDescent="0.2">
      <c r="A47" s="328"/>
      <c r="B47" s="145" t="s">
        <v>47</v>
      </c>
      <c r="C47" s="20">
        <v>37.9</v>
      </c>
      <c r="D47" s="21">
        <v>4</v>
      </c>
      <c r="E47" s="21">
        <v>5.3</v>
      </c>
      <c r="F47" s="21">
        <v>10.4</v>
      </c>
      <c r="G47" s="21">
        <v>6.7</v>
      </c>
      <c r="H47" s="21">
        <v>35.6</v>
      </c>
      <c r="I47" s="22"/>
    </row>
    <row r="48" spans="1:9" x14ac:dyDescent="0.2">
      <c r="A48" s="329"/>
      <c r="B48" s="50"/>
      <c r="C48" s="24"/>
      <c r="D48" s="25"/>
      <c r="E48" s="25"/>
      <c r="F48" s="25"/>
      <c r="G48" s="63"/>
      <c r="H48" s="63"/>
      <c r="I48" s="64"/>
    </row>
    <row r="49" spans="1:9" x14ac:dyDescent="0.2">
      <c r="A49" s="327">
        <v>2021</v>
      </c>
      <c r="B49" s="51" t="s">
        <v>207</v>
      </c>
      <c r="C49" s="17">
        <v>31.2</v>
      </c>
      <c r="D49" s="18">
        <v>0.70000000000000007</v>
      </c>
      <c r="E49" s="18">
        <v>3.1</v>
      </c>
      <c r="F49" s="18">
        <v>3.3000000000000003</v>
      </c>
      <c r="G49" s="21">
        <v>22.400000000000002</v>
      </c>
      <c r="H49" s="21">
        <v>39.200000000000003</v>
      </c>
      <c r="I49" s="22"/>
    </row>
    <row r="50" spans="1:9" x14ac:dyDescent="0.2">
      <c r="A50" s="328"/>
      <c r="B50" s="145" t="s">
        <v>49</v>
      </c>
      <c r="C50" s="20">
        <v>25</v>
      </c>
      <c r="D50" s="21">
        <v>8.3000000000000007</v>
      </c>
      <c r="E50" s="21">
        <v>3.5000000000000004</v>
      </c>
      <c r="F50" s="21">
        <v>3.3000000000000003</v>
      </c>
      <c r="G50" s="21">
        <v>22</v>
      </c>
      <c r="H50" s="21">
        <v>38</v>
      </c>
      <c r="I50" s="22"/>
    </row>
    <row r="51" spans="1:9" x14ac:dyDescent="0.2">
      <c r="A51" s="328"/>
      <c r="B51" s="145" t="s">
        <v>48</v>
      </c>
      <c r="C51" s="20">
        <v>23.400000000000002</v>
      </c>
      <c r="D51" s="21">
        <v>9.1999999999999993</v>
      </c>
      <c r="E51" s="21">
        <v>3.5000000000000004</v>
      </c>
      <c r="F51" s="21">
        <v>7.3999999999999995</v>
      </c>
      <c r="G51" s="21">
        <v>21.4</v>
      </c>
      <c r="H51" s="21">
        <v>35.099999999999994</v>
      </c>
      <c r="I51" s="22"/>
    </row>
    <row r="52" spans="1:9" x14ac:dyDescent="0.2">
      <c r="A52" s="328"/>
      <c r="B52" s="145" t="s">
        <v>47</v>
      </c>
      <c r="C52" s="20">
        <v>23.1</v>
      </c>
      <c r="D52" s="21">
        <v>9.8000000000000007</v>
      </c>
      <c r="E52" s="21">
        <v>3.1</v>
      </c>
      <c r="F52" s="21">
        <v>7.3999999999999995</v>
      </c>
      <c r="G52" s="21">
        <v>17.7</v>
      </c>
      <c r="H52" s="21">
        <v>38.9</v>
      </c>
      <c r="I52" s="22"/>
    </row>
    <row r="53" spans="1:9" x14ac:dyDescent="0.2">
      <c r="A53" s="329"/>
      <c r="B53" s="50"/>
      <c r="C53" s="24"/>
      <c r="D53" s="25"/>
      <c r="E53" s="25"/>
      <c r="F53" s="25"/>
      <c r="G53" s="63"/>
      <c r="H53" s="63"/>
      <c r="I53" s="64"/>
    </row>
    <row r="54" spans="1:9" x14ac:dyDescent="0.2">
      <c r="A54" s="327">
        <v>2021</v>
      </c>
      <c r="B54" s="51" t="s">
        <v>208</v>
      </c>
      <c r="C54" s="17">
        <v>11.5</v>
      </c>
      <c r="D54" s="18">
        <v>10.199999999999999</v>
      </c>
      <c r="E54" s="18">
        <v>6.3</v>
      </c>
      <c r="F54" s="18">
        <v>10.199999999999999</v>
      </c>
      <c r="G54" s="21">
        <v>20.8</v>
      </c>
      <c r="H54" s="21">
        <v>40.9</v>
      </c>
      <c r="I54" s="22"/>
    </row>
    <row r="55" spans="1:9" x14ac:dyDescent="0.2">
      <c r="A55" s="328"/>
      <c r="B55" s="145" t="s">
        <v>49</v>
      </c>
      <c r="C55" s="20">
        <v>12.5</v>
      </c>
      <c r="D55" s="21">
        <v>14.399999999999999</v>
      </c>
      <c r="E55" s="21">
        <v>8.3000000000000007</v>
      </c>
      <c r="F55" s="21">
        <v>11.1</v>
      </c>
      <c r="G55" s="21">
        <v>17.8</v>
      </c>
      <c r="H55" s="21">
        <v>35.799999999999997</v>
      </c>
      <c r="I55" s="22"/>
    </row>
    <row r="56" spans="1:9" x14ac:dyDescent="0.2">
      <c r="A56" s="328"/>
      <c r="B56" s="145" t="s">
        <v>48</v>
      </c>
      <c r="C56" s="20">
        <v>11.700000000000001</v>
      </c>
      <c r="D56" s="21">
        <v>7.1</v>
      </c>
      <c r="E56" s="21">
        <v>18.399999999999999</v>
      </c>
      <c r="F56" s="21">
        <v>10.199999999999999</v>
      </c>
      <c r="G56" s="21">
        <v>18.600000000000001</v>
      </c>
      <c r="H56" s="21">
        <v>34</v>
      </c>
      <c r="I56" s="22"/>
    </row>
    <row r="57" spans="1:9" x14ac:dyDescent="0.2">
      <c r="A57" s="328"/>
      <c r="B57" s="145" t="s">
        <v>47</v>
      </c>
      <c r="C57" s="20">
        <v>12.4</v>
      </c>
      <c r="D57" s="21">
        <v>7.1999999999999993</v>
      </c>
      <c r="E57" s="21">
        <v>16.3</v>
      </c>
      <c r="F57" s="21">
        <v>12.9</v>
      </c>
      <c r="G57" s="21">
        <v>19.100000000000001</v>
      </c>
      <c r="H57" s="21">
        <v>32</v>
      </c>
      <c r="I57" s="22"/>
    </row>
    <row r="58" spans="1:9" x14ac:dyDescent="0.2">
      <c r="A58" s="329"/>
      <c r="B58" s="50"/>
      <c r="C58" s="24"/>
      <c r="D58" s="25"/>
      <c r="E58" s="25"/>
      <c r="F58" s="25"/>
      <c r="G58" s="63"/>
      <c r="H58" s="63"/>
      <c r="I58" s="64"/>
    </row>
    <row r="59" spans="1:9" x14ac:dyDescent="0.2">
      <c r="A59" s="327">
        <v>2021</v>
      </c>
      <c r="B59" s="51" t="s">
        <v>209</v>
      </c>
      <c r="C59" s="17">
        <v>44.1</v>
      </c>
      <c r="D59" s="18">
        <v>5</v>
      </c>
      <c r="E59" s="18">
        <v>4</v>
      </c>
      <c r="F59" s="18">
        <v>4.5</v>
      </c>
      <c r="G59" s="21">
        <v>9.7000000000000011</v>
      </c>
      <c r="H59" s="21">
        <v>32.700000000000003</v>
      </c>
      <c r="I59" s="22"/>
    </row>
    <row r="60" spans="1:9" x14ac:dyDescent="0.2">
      <c r="A60" s="328"/>
      <c r="B60" s="145" t="s">
        <v>49</v>
      </c>
      <c r="C60" s="20">
        <v>44.800000000000004</v>
      </c>
      <c r="D60" s="21">
        <v>4.9000000000000004</v>
      </c>
      <c r="E60" s="21">
        <v>3.5999999999999996</v>
      </c>
      <c r="F60" s="21">
        <v>3.3000000000000003</v>
      </c>
      <c r="G60" s="21">
        <v>10.199999999999999</v>
      </c>
      <c r="H60" s="21">
        <v>33.300000000000004</v>
      </c>
      <c r="I60" s="22"/>
    </row>
    <row r="61" spans="1:9" x14ac:dyDescent="0.2">
      <c r="A61" s="328"/>
      <c r="B61" s="145" t="s">
        <v>48</v>
      </c>
      <c r="C61" s="20">
        <v>42.6</v>
      </c>
      <c r="D61" s="21">
        <v>4.9000000000000004</v>
      </c>
      <c r="E61" s="21">
        <v>4.2</v>
      </c>
      <c r="F61" s="21">
        <v>4.2</v>
      </c>
      <c r="G61" s="21">
        <v>10.7</v>
      </c>
      <c r="H61" s="21">
        <v>33.300000000000004</v>
      </c>
      <c r="I61" s="22"/>
    </row>
    <row r="62" spans="1:9" x14ac:dyDescent="0.2">
      <c r="A62" s="328"/>
      <c r="B62" s="145" t="s">
        <v>47</v>
      </c>
      <c r="C62" s="20">
        <v>38.6</v>
      </c>
      <c r="D62" s="21">
        <v>6</v>
      </c>
      <c r="E62" s="21">
        <v>5.3</v>
      </c>
      <c r="F62" s="21">
        <v>5.6000000000000005</v>
      </c>
      <c r="G62" s="21">
        <v>11.799999999999999</v>
      </c>
      <c r="H62" s="21">
        <v>32.700000000000003</v>
      </c>
      <c r="I62" s="22"/>
    </row>
    <row r="63" spans="1:9" x14ac:dyDescent="0.2">
      <c r="A63" s="329"/>
      <c r="B63" s="50"/>
      <c r="C63" s="24"/>
      <c r="D63" s="25"/>
      <c r="E63" s="25"/>
      <c r="F63" s="25"/>
      <c r="G63" s="63"/>
      <c r="H63" s="63"/>
      <c r="I63" s="64"/>
    </row>
    <row r="64" spans="1:9" x14ac:dyDescent="0.2">
      <c r="A64" s="327">
        <v>2021</v>
      </c>
      <c r="B64" s="51" t="s">
        <v>210</v>
      </c>
      <c r="C64" s="17">
        <v>55.1</v>
      </c>
      <c r="D64" s="18">
        <v>7.3</v>
      </c>
      <c r="E64" s="18">
        <v>1.0999999999999999</v>
      </c>
      <c r="F64" s="18">
        <v>3.1</v>
      </c>
      <c r="G64" s="21">
        <v>4.5999999999999996</v>
      </c>
      <c r="H64" s="21">
        <v>28.7</v>
      </c>
      <c r="I64" s="22"/>
    </row>
    <row r="65" spans="1:9" x14ac:dyDescent="0.2">
      <c r="A65" s="328"/>
      <c r="B65" s="145" t="s">
        <v>49</v>
      </c>
      <c r="C65" s="20">
        <v>50.6</v>
      </c>
      <c r="D65" s="21">
        <v>7.5</v>
      </c>
      <c r="E65" s="21">
        <v>1.3</v>
      </c>
      <c r="F65" s="21">
        <v>4</v>
      </c>
      <c r="G65" s="21">
        <v>4.8</v>
      </c>
      <c r="H65" s="21">
        <v>31.900000000000002</v>
      </c>
      <c r="I65" s="22"/>
    </row>
    <row r="66" spans="1:9" x14ac:dyDescent="0.2">
      <c r="A66" s="328"/>
      <c r="B66" s="145" t="s">
        <v>48</v>
      </c>
      <c r="C66" s="20">
        <v>43.8</v>
      </c>
      <c r="D66" s="21">
        <v>13.600000000000001</v>
      </c>
      <c r="E66" s="21">
        <v>1.2</v>
      </c>
      <c r="F66" s="21">
        <v>4.3</v>
      </c>
      <c r="G66" s="21">
        <v>4.3</v>
      </c>
      <c r="H66" s="21">
        <v>32.800000000000004</v>
      </c>
      <c r="I66" s="22"/>
    </row>
    <row r="67" spans="1:9" x14ac:dyDescent="0.2">
      <c r="A67" s="328"/>
      <c r="B67" s="145" t="s">
        <v>47</v>
      </c>
      <c r="C67" s="20">
        <v>38</v>
      </c>
      <c r="D67" s="21">
        <v>5.3</v>
      </c>
      <c r="E67" s="21">
        <v>8</v>
      </c>
      <c r="F67" s="21">
        <v>9.1999999999999993</v>
      </c>
      <c r="G67" s="21">
        <v>4.3999999999999995</v>
      </c>
      <c r="H67" s="21">
        <v>35.099999999999994</v>
      </c>
      <c r="I67" s="22"/>
    </row>
    <row r="68" spans="1:9" x14ac:dyDescent="0.2">
      <c r="A68" s="329"/>
      <c r="B68" s="50"/>
      <c r="C68" s="24"/>
      <c r="D68" s="25"/>
      <c r="E68" s="25"/>
      <c r="F68" s="25"/>
      <c r="G68" s="63"/>
      <c r="H68" s="63"/>
      <c r="I68" s="64"/>
    </row>
    <row r="69" spans="1:9" x14ac:dyDescent="0.2">
      <c r="A69" s="327">
        <v>2021</v>
      </c>
      <c r="B69" s="51" t="s">
        <v>211</v>
      </c>
      <c r="C69" s="17">
        <v>60.4</v>
      </c>
      <c r="D69" s="18">
        <v>3.6999999999999997</v>
      </c>
      <c r="E69" s="18">
        <v>7.0000000000000009</v>
      </c>
      <c r="F69" s="18">
        <v>3.4000000000000004</v>
      </c>
      <c r="G69" s="21">
        <v>4.5999999999999996</v>
      </c>
      <c r="H69" s="21">
        <v>20.8</v>
      </c>
      <c r="I69" s="22"/>
    </row>
    <row r="70" spans="1:9" x14ac:dyDescent="0.2">
      <c r="A70" s="328"/>
      <c r="B70" s="145" t="s">
        <v>49</v>
      </c>
      <c r="C70" s="20">
        <v>55.7</v>
      </c>
      <c r="D70" s="21">
        <v>4.1000000000000005</v>
      </c>
      <c r="E70" s="21">
        <v>5.8999999999999995</v>
      </c>
      <c r="F70" s="21">
        <v>5.8000000000000007</v>
      </c>
      <c r="G70" s="21">
        <v>2.8000000000000003</v>
      </c>
      <c r="H70" s="21">
        <v>25.7</v>
      </c>
      <c r="I70" s="22"/>
    </row>
    <row r="71" spans="1:9" x14ac:dyDescent="0.2">
      <c r="A71" s="328"/>
      <c r="B71" s="145" t="s">
        <v>48</v>
      </c>
      <c r="C71" s="20">
        <v>54.2</v>
      </c>
      <c r="D71" s="21">
        <v>6.8000000000000007</v>
      </c>
      <c r="E71" s="21">
        <v>4.7</v>
      </c>
      <c r="F71" s="21">
        <v>5.6000000000000005</v>
      </c>
      <c r="G71" s="21">
        <v>2.1999999999999997</v>
      </c>
      <c r="H71" s="21">
        <v>26.5</v>
      </c>
      <c r="I71" s="22"/>
    </row>
    <row r="72" spans="1:9" x14ac:dyDescent="0.2">
      <c r="A72" s="328"/>
      <c r="B72" s="145" t="s">
        <v>47</v>
      </c>
      <c r="C72" s="20">
        <v>54.500000000000007</v>
      </c>
      <c r="D72" s="21">
        <v>9.4</v>
      </c>
      <c r="E72" s="21">
        <v>7.0000000000000009</v>
      </c>
      <c r="F72" s="21">
        <v>4.1000000000000005</v>
      </c>
      <c r="G72" s="21">
        <v>3</v>
      </c>
      <c r="H72" s="21">
        <v>22</v>
      </c>
      <c r="I72" s="22"/>
    </row>
    <row r="73" spans="1:9" x14ac:dyDescent="0.2">
      <c r="A73" s="329"/>
      <c r="B73" s="50"/>
      <c r="C73" s="24"/>
      <c r="D73" s="25"/>
      <c r="E73" s="25"/>
      <c r="F73" s="25"/>
      <c r="G73" s="63"/>
      <c r="H73" s="63"/>
      <c r="I73" s="64"/>
    </row>
    <row r="74" spans="1:9" x14ac:dyDescent="0.2">
      <c r="A74" s="327">
        <v>2021</v>
      </c>
      <c r="B74" s="51" t="s">
        <v>212</v>
      </c>
      <c r="C74" s="17">
        <v>43.4</v>
      </c>
      <c r="D74" s="18">
        <v>4.2</v>
      </c>
      <c r="E74" s="18">
        <v>5.8000000000000007</v>
      </c>
      <c r="F74" s="18">
        <v>6</v>
      </c>
      <c r="G74" s="21">
        <v>7.7</v>
      </c>
      <c r="H74" s="21">
        <v>33</v>
      </c>
      <c r="I74" s="22"/>
    </row>
    <row r="75" spans="1:9" x14ac:dyDescent="0.2">
      <c r="A75" s="328"/>
      <c r="B75" s="145" t="s">
        <v>49</v>
      </c>
      <c r="C75" s="20">
        <v>39.5</v>
      </c>
      <c r="D75" s="21">
        <v>6.2</v>
      </c>
      <c r="E75" s="21">
        <v>8.4</v>
      </c>
      <c r="F75" s="21">
        <v>6.2</v>
      </c>
      <c r="G75" s="21">
        <v>7.3999999999999995</v>
      </c>
      <c r="H75" s="21">
        <v>32.200000000000003</v>
      </c>
      <c r="I75" s="22"/>
    </row>
    <row r="76" spans="1:9" x14ac:dyDescent="0.2">
      <c r="A76" s="328"/>
      <c r="B76" s="145" t="s">
        <v>48</v>
      </c>
      <c r="C76" s="20">
        <v>37.4</v>
      </c>
      <c r="D76" s="21">
        <v>6.6000000000000005</v>
      </c>
      <c r="E76" s="21">
        <v>8.4</v>
      </c>
      <c r="F76" s="21">
        <v>6.5</v>
      </c>
      <c r="G76" s="21">
        <v>7.9</v>
      </c>
      <c r="H76" s="21">
        <v>33.200000000000003</v>
      </c>
      <c r="I76" s="22"/>
    </row>
    <row r="77" spans="1:9" x14ac:dyDescent="0.2">
      <c r="A77" s="328"/>
      <c r="B77" s="145" t="s">
        <v>47</v>
      </c>
      <c r="C77" s="20">
        <v>35.699999999999996</v>
      </c>
      <c r="D77" s="21">
        <v>6.9</v>
      </c>
      <c r="E77" s="21">
        <v>9.7000000000000011</v>
      </c>
      <c r="F77" s="21">
        <v>6.6000000000000005</v>
      </c>
      <c r="G77" s="21">
        <v>7.9</v>
      </c>
      <c r="H77" s="21">
        <v>33.200000000000003</v>
      </c>
      <c r="I77" s="22"/>
    </row>
    <row r="78" spans="1:9" x14ac:dyDescent="0.2">
      <c r="A78" s="329"/>
      <c r="B78" s="50"/>
      <c r="C78" s="24"/>
      <c r="D78" s="25"/>
      <c r="E78" s="25"/>
      <c r="F78" s="25"/>
      <c r="G78" s="63"/>
      <c r="H78" s="63"/>
      <c r="I78" s="64"/>
    </row>
    <row r="79" spans="1:9" x14ac:dyDescent="0.2">
      <c r="A79" s="327">
        <v>2021</v>
      </c>
      <c r="B79" s="51" t="s">
        <v>213</v>
      </c>
      <c r="C79" s="17">
        <v>46.9</v>
      </c>
      <c r="D79" s="18">
        <v>6.3</v>
      </c>
      <c r="E79" s="18">
        <v>4.3999999999999995</v>
      </c>
      <c r="F79" s="18">
        <v>5.4</v>
      </c>
      <c r="G79" s="21">
        <v>5.6000000000000005</v>
      </c>
      <c r="H79" s="21">
        <v>31.5</v>
      </c>
      <c r="I79" s="22"/>
    </row>
    <row r="80" spans="1:9" x14ac:dyDescent="0.2">
      <c r="A80" s="328"/>
      <c r="B80" s="145" t="s">
        <v>49</v>
      </c>
      <c r="C80" s="20">
        <v>48</v>
      </c>
      <c r="D80" s="21">
        <v>6.6000000000000005</v>
      </c>
      <c r="E80" s="21">
        <v>4.9000000000000004</v>
      </c>
      <c r="F80" s="21">
        <v>4.5</v>
      </c>
      <c r="G80" s="21">
        <v>5.2</v>
      </c>
      <c r="H80" s="21">
        <v>30.9</v>
      </c>
      <c r="I80" s="22"/>
    </row>
    <row r="81" spans="1:9" x14ac:dyDescent="0.2">
      <c r="A81" s="328"/>
      <c r="B81" s="145" t="s">
        <v>48</v>
      </c>
      <c r="C81" s="20">
        <v>48.199999999999996</v>
      </c>
      <c r="D81" s="21">
        <v>5.3</v>
      </c>
      <c r="E81" s="21">
        <v>5.8000000000000007</v>
      </c>
      <c r="F81" s="21">
        <v>5.2</v>
      </c>
      <c r="G81" s="21">
        <v>5.7</v>
      </c>
      <c r="H81" s="21">
        <v>29.9</v>
      </c>
      <c r="I81" s="22"/>
    </row>
    <row r="82" spans="1:9" x14ac:dyDescent="0.2">
      <c r="A82" s="328"/>
      <c r="B82" s="145" t="s">
        <v>47</v>
      </c>
      <c r="C82" s="20">
        <v>46.2</v>
      </c>
      <c r="D82" s="21">
        <v>6.1</v>
      </c>
      <c r="E82" s="21">
        <v>7.1</v>
      </c>
      <c r="F82" s="21">
        <v>5.8000000000000007</v>
      </c>
      <c r="G82" s="21">
        <v>5.3</v>
      </c>
      <c r="H82" s="21">
        <v>29.5</v>
      </c>
      <c r="I82" s="22"/>
    </row>
    <row r="83" spans="1:9" x14ac:dyDescent="0.2">
      <c r="A83" s="329"/>
      <c r="B83" s="50"/>
      <c r="C83" s="24"/>
      <c r="D83" s="25"/>
      <c r="E83" s="25"/>
      <c r="F83" s="25"/>
      <c r="G83" s="63"/>
      <c r="H83" s="63"/>
      <c r="I83" s="64"/>
    </row>
    <row r="84" spans="1:9" x14ac:dyDescent="0.2">
      <c r="A84" s="327">
        <v>2021</v>
      </c>
      <c r="B84" s="51" t="s">
        <v>214</v>
      </c>
      <c r="C84" s="17">
        <v>34.799999999999997</v>
      </c>
      <c r="D84" s="18">
        <v>3.2</v>
      </c>
      <c r="E84" s="18">
        <v>5</v>
      </c>
      <c r="F84" s="18">
        <v>9.9</v>
      </c>
      <c r="G84" s="21">
        <v>12.6</v>
      </c>
      <c r="H84" s="21">
        <v>34.4</v>
      </c>
      <c r="I84" s="22"/>
    </row>
    <row r="85" spans="1:9" x14ac:dyDescent="0.2">
      <c r="A85" s="328"/>
      <c r="B85" s="145" t="s">
        <v>49</v>
      </c>
      <c r="C85" s="20">
        <v>35.099999999999994</v>
      </c>
      <c r="D85" s="21">
        <v>4</v>
      </c>
      <c r="E85" s="21">
        <v>7.0000000000000009</v>
      </c>
      <c r="F85" s="21">
        <v>8.1</v>
      </c>
      <c r="G85" s="21">
        <v>12.9</v>
      </c>
      <c r="H85" s="21">
        <v>32.700000000000003</v>
      </c>
      <c r="I85" s="22"/>
    </row>
    <row r="86" spans="1:9" x14ac:dyDescent="0.2">
      <c r="A86" s="328"/>
      <c r="B86" s="145" t="s">
        <v>48</v>
      </c>
      <c r="C86" s="20">
        <v>34.5</v>
      </c>
      <c r="D86" s="21">
        <v>4.2</v>
      </c>
      <c r="E86" s="21">
        <v>9.4</v>
      </c>
      <c r="F86" s="21">
        <v>7.1999999999999993</v>
      </c>
      <c r="G86" s="21">
        <v>12.8</v>
      </c>
      <c r="H86" s="21">
        <v>31.900000000000002</v>
      </c>
      <c r="I86" s="22"/>
    </row>
    <row r="87" spans="1:9" x14ac:dyDescent="0.2">
      <c r="A87" s="328"/>
      <c r="B87" s="145" t="s">
        <v>47</v>
      </c>
      <c r="C87" s="20">
        <v>31.5</v>
      </c>
      <c r="D87" s="21">
        <v>6.6000000000000005</v>
      </c>
      <c r="E87" s="21">
        <v>7.5</v>
      </c>
      <c r="F87" s="21">
        <v>8.7999999999999989</v>
      </c>
      <c r="G87" s="21">
        <v>12.3</v>
      </c>
      <c r="H87" s="21">
        <v>33.4</v>
      </c>
      <c r="I87" s="22"/>
    </row>
    <row r="88" spans="1:9" x14ac:dyDescent="0.2">
      <c r="A88" s="329"/>
      <c r="B88" s="23"/>
      <c r="C88" s="62"/>
      <c r="D88" s="25"/>
      <c r="E88" s="63"/>
      <c r="F88" s="63"/>
      <c r="G88" s="63"/>
      <c r="H88" s="63"/>
      <c r="I88" s="64"/>
    </row>
    <row r="89" spans="1:9" ht="15" x14ac:dyDescent="0.25">
      <c r="B89"/>
      <c r="C89"/>
      <c r="D89"/>
      <c r="E89"/>
      <c r="F89"/>
      <c r="G89"/>
    </row>
    <row r="90" spans="1:9" ht="15" x14ac:dyDescent="0.25">
      <c r="A90" s="31" t="s">
        <v>155</v>
      </c>
      <c r="C90"/>
      <c r="D90"/>
      <c r="E90"/>
      <c r="F90"/>
      <c r="G90"/>
    </row>
    <row r="91" spans="1:9" ht="15" x14ac:dyDescent="0.25">
      <c r="A91" s="31" t="s">
        <v>30</v>
      </c>
      <c r="C91"/>
      <c r="D91"/>
      <c r="E91"/>
      <c r="F91"/>
      <c r="G91"/>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J1" location="'Lisez-moi'!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51"/>
  <sheetViews>
    <sheetView zoomScale="70" zoomScaleNormal="70" workbookViewId="0">
      <selection activeCell="U22" sqref="U22"/>
    </sheetView>
  </sheetViews>
  <sheetFormatPr baseColWidth="10" defaultRowHeight="15" x14ac:dyDescent="0.2"/>
  <cols>
    <col min="1" max="1" width="3.7109375" style="3" customWidth="1"/>
    <col min="2" max="2" width="4.2851562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219</v>
      </c>
      <c r="B1" s="2"/>
      <c r="I1" s="61"/>
      <c r="K1" s="60"/>
      <c r="M1" s="61" t="s">
        <v>45</v>
      </c>
    </row>
    <row r="3" spans="1:17" ht="9.75" customHeight="1" x14ac:dyDescent="0.2">
      <c r="C3" s="4"/>
      <c r="D3" s="4"/>
      <c r="E3" s="4"/>
      <c r="F3" s="4"/>
      <c r="G3" s="4"/>
      <c r="H3" s="4"/>
    </row>
    <row r="4" spans="1:17" ht="48.75" customHeight="1" x14ac:dyDescent="0.2">
      <c r="B4" s="156"/>
      <c r="C4" s="65"/>
      <c r="D4" s="149" t="s">
        <v>0</v>
      </c>
      <c r="E4" s="66" t="s">
        <v>16</v>
      </c>
      <c r="F4" s="66" t="s">
        <v>15</v>
      </c>
      <c r="G4" s="66" t="s">
        <v>3</v>
      </c>
      <c r="H4" s="67" t="s">
        <v>4</v>
      </c>
    </row>
    <row r="5" spans="1:17" ht="15.95" customHeight="1" x14ac:dyDescent="0.2">
      <c r="B5" s="68"/>
      <c r="C5" s="68" t="s">
        <v>6</v>
      </c>
      <c r="D5" s="68"/>
      <c r="E5" s="5"/>
      <c r="F5" s="5"/>
      <c r="G5" s="5"/>
      <c r="H5" s="69"/>
    </row>
    <row r="6" spans="1:17" ht="15.95" customHeight="1" x14ac:dyDescent="0.2">
      <c r="B6" s="330">
        <v>2021</v>
      </c>
      <c r="C6" s="157" t="s">
        <v>49</v>
      </c>
      <c r="D6" s="158">
        <v>0.1</v>
      </c>
      <c r="E6" s="159">
        <v>1.7000000000000002</v>
      </c>
      <c r="F6" s="159">
        <v>15.1</v>
      </c>
      <c r="G6" s="159">
        <v>76</v>
      </c>
      <c r="H6" s="160">
        <v>7.0000000000000009</v>
      </c>
      <c r="I6" s="3">
        <v>0.1</v>
      </c>
    </row>
    <row r="7" spans="1:17" ht="15.95" customHeight="1" x14ac:dyDescent="0.2">
      <c r="B7" s="331"/>
      <c r="C7" s="70" t="s">
        <v>48</v>
      </c>
      <c r="D7" s="150">
        <v>0.2</v>
      </c>
      <c r="E7" s="4">
        <v>1.3</v>
      </c>
      <c r="F7" s="4">
        <v>15.8</v>
      </c>
      <c r="G7" s="4">
        <v>75</v>
      </c>
      <c r="H7" s="147">
        <v>7.7</v>
      </c>
    </row>
    <row r="8" spans="1:17" ht="15.95" customHeight="1" x14ac:dyDescent="0.2">
      <c r="B8" s="331"/>
      <c r="C8" s="70" t="s">
        <v>47</v>
      </c>
      <c r="D8" s="150">
        <v>0.3</v>
      </c>
      <c r="E8" s="4">
        <v>1.5</v>
      </c>
      <c r="F8" s="4">
        <v>15.5</v>
      </c>
      <c r="G8" s="4">
        <v>74.2</v>
      </c>
      <c r="H8" s="147">
        <v>8.5</v>
      </c>
    </row>
    <row r="9" spans="1:17" ht="15.95" customHeight="1" x14ac:dyDescent="0.2">
      <c r="B9" s="331"/>
      <c r="C9" s="70" t="s">
        <v>44</v>
      </c>
      <c r="D9" s="150">
        <v>0.5</v>
      </c>
      <c r="E9" s="4">
        <v>2.1999999999999997</v>
      </c>
      <c r="F9" s="4">
        <v>15.5</v>
      </c>
      <c r="G9" s="4">
        <v>75.7</v>
      </c>
      <c r="H9" s="147">
        <v>6.1</v>
      </c>
    </row>
    <row r="10" spans="1:17" ht="15.95" customHeight="1" x14ac:dyDescent="0.2">
      <c r="B10" s="331"/>
      <c r="C10" s="70" t="s">
        <v>43</v>
      </c>
      <c r="D10" s="150">
        <v>0.4</v>
      </c>
      <c r="E10" s="4">
        <v>3.1</v>
      </c>
      <c r="F10" s="4">
        <v>16.5</v>
      </c>
      <c r="G10" s="4">
        <v>72.399999999999991</v>
      </c>
      <c r="H10" s="147">
        <v>7.6</v>
      </c>
    </row>
    <row r="11" spans="1:17" ht="15.95" customHeight="1" x14ac:dyDescent="0.2">
      <c r="B11" s="331"/>
      <c r="C11" s="70" t="s">
        <v>36</v>
      </c>
      <c r="D11" s="150">
        <v>0.5</v>
      </c>
      <c r="E11" s="4">
        <v>4.1000000000000005</v>
      </c>
      <c r="F11" s="4">
        <v>17.8</v>
      </c>
      <c r="G11" s="4">
        <v>68.600000000000009</v>
      </c>
      <c r="H11" s="147">
        <v>9.1</v>
      </c>
      <c r="Q11" s="4"/>
    </row>
    <row r="12" spans="1:17" ht="15.95" customHeight="1" x14ac:dyDescent="0.2">
      <c r="B12" s="331"/>
      <c r="C12" s="70" t="s">
        <v>35</v>
      </c>
      <c r="D12" s="150">
        <v>1.6</v>
      </c>
      <c r="E12" s="4">
        <v>6.3</v>
      </c>
      <c r="F12" s="4">
        <v>20.7</v>
      </c>
      <c r="G12" s="4">
        <v>64.2</v>
      </c>
      <c r="H12" s="147">
        <v>7.1999999999999993</v>
      </c>
      <c r="Q12" s="4"/>
    </row>
    <row r="13" spans="1:17" ht="15.95" customHeight="1" x14ac:dyDescent="0.2">
      <c r="B13" s="331"/>
      <c r="C13" s="70" t="s">
        <v>7</v>
      </c>
      <c r="D13" s="150">
        <v>3.4000000000000004</v>
      </c>
      <c r="E13" s="4">
        <v>8</v>
      </c>
      <c r="F13" s="4">
        <v>22.6</v>
      </c>
      <c r="G13" s="4">
        <v>59.4</v>
      </c>
      <c r="H13" s="147">
        <v>6.6000000000000005</v>
      </c>
      <c r="Q13" s="4"/>
    </row>
    <row r="14" spans="1:17" ht="15.95" customHeight="1" x14ac:dyDescent="0.2">
      <c r="B14" s="331"/>
      <c r="C14" s="70" t="s">
        <v>50</v>
      </c>
      <c r="D14" s="150">
        <v>2.7</v>
      </c>
      <c r="E14" s="4">
        <v>6.4</v>
      </c>
      <c r="F14" s="4">
        <v>24.2</v>
      </c>
      <c r="G14" s="4">
        <v>61.1</v>
      </c>
      <c r="H14" s="147">
        <v>5.6000000000000005</v>
      </c>
      <c r="Q14" s="4"/>
    </row>
    <row r="15" spans="1:17" ht="15.95" customHeight="1" x14ac:dyDescent="0.2">
      <c r="B15" s="331"/>
      <c r="C15" s="70" t="s">
        <v>57</v>
      </c>
      <c r="D15" s="150">
        <v>2.6</v>
      </c>
      <c r="E15" s="4">
        <v>6.1</v>
      </c>
      <c r="F15" s="4">
        <v>25.3</v>
      </c>
      <c r="G15" s="4">
        <v>61.1</v>
      </c>
      <c r="H15" s="147">
        <v>5</v>
      </c>
      <c r="Q15" s="4"/>
    </row>
    <row r="16" spans="1:17" ht="15.95" customHeight="1" x14ac:dyDescent="0.2">
      <c r="B16" s="332"/>
      <c r="C16" s="161" t="s">
        <v>56</v>
      </c>
      <c r="D16" s="162">
        <v>2.5</v>
      </c>
      <c r="E16" s="163">
        <v>6</v>
      </c>
      <c r="F16" s="163">
        <v>25.4</v>
      </c>
      <c r="G16" s="163">
        <v>61.1</v>
      </c>
      <c r="H16" s="164">
        <v>5.0999999999999996</v>
      </c>
    </row>
    <row r="17" spans="2:8" ht="15.95" customHeight="1" x14ac:dyDescent="0.2">
      <c r="B17" s="333">
        <v>2020</v>
      </c>
      <c r="C17" s="70" t="s">
        <v>54</v>
      </c>
      <c r="D17" s="150">
        <v>2.5</v>
      </c>
      <c r="E17" s="4">
        <v>5.7</v>
      </c>
      <c r="F17" s="4">
        <v>26.200000000000003</v>
      </c>
      <c r="G17" s="4">
        <v>59.9</v>
      </c>
      <c r="H17" s="147">
        <v>5.7</v>
      </c>
    </row>
    <row r="18" spans="2:8" ht="15.95" customHeight="1" x14ac:dyDescent="0.2">
      <c r="B18" s="331"/>
      <c r="C18" s="70" t="s">
        <v>49</v>
      </c>
      <c r="D18" s="150">
        <v>3.5999999999999996</v>
      </c>
      <c r="E18" s="4">
        <v>7.1</v>
      </c>
      <c r="F18" s="4">
        <v>28.1</v>
      </c>
      <c r="G18" s="4">
        <v>55.2</v>
      </c>
      <c r="H18" s="147">
        <v>6</v>
      </c>
    </row>
    <row r="19" spans="2:8" ht="15.95" customHeight="1" x14ac:dyDescent="0.2">
      <c r="B19" s="331"/>
      <c r="C19" s="70" t="s">
        <v>48</v>
      </c>
      <c r="D19" s="150">
        <v>0.70000000000000007</v>
      </c>
      <c r="E19" s="4">
        <v>5</v>
      </c>
      <c r="F19" s="4">
        <v>26.3</v>
      </c>
      <c r="G19" s="4">
        <v>60.5</v>
      </c>
      <c r="H19" s="147">
        <v>7.5</v>
      </c>
    </row>
    <row r="20" spans="2:8" ht="15.95" customHeight="1" x14ac:dyDescent="0.2">
      <c r="B20" s="331"/>
      <c r="C20" s="70" t="s">
        <v>47</v>
      </c>
      <c r="D20" s="150">
        <v>0.5</v>
      </c>
      <c r="E20" s="4">
        <v>5.4</v>
      </c>
      <c r="F20" s="4">
        <v>24.4</v>
      </c>
      <c r="G20" s="4">
        <v>62</v>
      </c>
      <c r="H20" s="147">
        <v>7.7</v>
      </c>
    </row>
    <row r="21" spans="2:8" ht="15.95" customHeight="1" x14ac:dyDescent="0.2">
      <c r="B21" s="331"/>
      <c r="C21" s="70" t="s">
        <v>44</v>
      </c>
      <c r="D21" s="150">
        <v>0.89999999999999991</v>
      </c>
      <c r="E21" s="4">
        <v>6.1</v>
      </c>
      <c r="F21" s="4">
        <v>24.7</v>
      </c>
      <c r="G21" s="4">
        <v>60.199999999999996</v>
      </c>
      <c r="H21" s="147">
        <v>8</v>
      </c>
    </row>
    <row r="22" spans="2:8" ht="15.95" customHeight="1" x14ac:dyDescent="0.2">
      <c r="B22" s="331"/>
      <c r="C22" s="70" t="s">
        <v>43</v>
      </c>
      <c r="D22" s="150">
        <v>1</v>
      </c>
      <c r="E22" s="4">
        <v>7.0000000000000009</v>
      </c>
      <c r="F22" s="4">
        <v>28.799999999999997</v>
      </c>
      <c r="G22" s="4">
        <v>53.2</v>
      </c>
      <c r="H22" s="147">
        <v>10.100000000000001</v>
      </c>
    </row>
    <row r="23" spans="2:8" ht="15.95" customHeight="1" x14ac:dyDescent="0.2">
      <c r="B23" s="331"/>
      <c r="C23" s="70" t="s">
        <v>36</v>
      </c>
      <c r="D23" s="150">
        <v>1.4000000000000001</v>
      </c>
      <c r="E23" s="4">
        <v>11.4</v>
      </c>
      <c r="F23" s="4">
        <v>38.5</v>
      </c>
      <c r="G23" s="4">
        <v>37.1</v>
      </c>
      <c r="H23" s="147">
        <v>11.600000000000001</v>
      </c>
    </row>
    <row r="24" spans="2:8" ht="15.95" customHeight="1" x14ac:dyDescent="0.2">
      <c r="B24" s="331"/>
      <c r="C24" s="70" t="s">
        <v>35</v>
      </c>
      <c r="D24" s="150">
        <v>4.8926299999999996</v>
      </c>
      <c r="E24" s="4">
        <v>21.929137300000001</v>
      </c>
      <c r="F24" s="4">
        <v>44.139846500000004</v>
      </c>
      <c r="G24" s="4">
        <v>22.015186499999999</v>
      </c>
      <c r="H24" s="147">
        <v>7.0231953999999996</v>
      </c>
    </row>
    <row r="25" spans="2:8" ht="15.95" customHeight="1" x14ac:dyDescent="0.2">
      <c r="B25" s="332"/>
      <c r="C25" s="70" t="s">
        <v>7</v>
      </c>
      <c r="D25" s="150">
        <v>12.181709700000001</v>
      </c>
      <c r="E25" s="4">
        <v>32.435783200000003</v>
      </c>
      <c r="F25" s="4">
        <v>34.964955199999999</v>
      </c>
      <c r="G25" s="4">
        <v>15.8191413</v>
      </c>
      <c r="H25" s="147">
        <v>4.5984100000000003</v>
      </c>
    </row>
    <row r="26" spans="2:8" ht="15.95" customHeight="1" x14ac:dyDescent="0.2">
      <c r="B26" s="68"/>
      <c r="C26" s="68" t="s">
        <v>37</v>
      </c>
      <c r="D26" s="151"/>
      <c r="E26" s="146"/>
      <c r="F26" s="146"/>
      <c r="G26" s="146"/>
      <c r="H26" s="148"/>
    </row>
    <row r="27" spans="2:8" ht="15.95" customHeight="1" x14ac:dyDescent="0.2">
      <c r="B27" s="330">
        <v>2021</v>
      </c>
      <c r="C27" s="157" t="s">
        <v>49</v>
      </c>
      <c r="D27" s="158">
        <v>0.2</v>
      </c>
      <c r="E27" s="159">
        <v>2</v>
      </c>
      <c r="F27" s="159">
        <v>12.2</v>
      </c>
      <c r="G27" s="159">
        <v>81</v>
      </c>
      <c r="H27" s="160">
        <v>4.7</v>
      </c>
    </row>
    <row r="28" spans="2:8" ht="15.95" customHeight="1" x14ac:dyDescent="0.2">
      <c r="B28" s="331"/>
      <c r="C28" s="70" t="s">
        <v>48</v>
      </c>
      <c r="D28" s="150">
        <v>0.2</v>
      </c>
      <c r="E28" s="4">
        <v>2.1</v>
      </c>
      <c r="F28" s="4">
        <v>10.4</v>
      </c>
      <c r="G28" s="4">
        <v>79.800000000000011</v>
      </c>
      <c r="H28" s="147">
        <v>7.5</v>
      </c>
    </row>
    <row r="29" spans="2:8" ht="15.95" customHeight="1" x14ac:dyDescent="0.2">
      <c r="B29" s="331"/>
      <c r="C29" s="70" t="s">
        <v>47</v>
      </c>
      <c r="D29" s="150">
        <v>0.4</v>
      </c>
      <c r="E29" s="4">
        <v>2.6</v>
      </c>
      <c r="F29" s="4">
        <v>11.899999999999999</v>
      </c>
      <c r="G29" s="4">
        <v>77.400000000000006</v>
      </c>
      <c r="H29" s="147">
        <v>7.7</v>
      </c>
    </row>
    <row r="30" spans="2:8" ht="15.95" customHeight="1" x14ac:dyDescent="0.2">
      <c r="B30" s="331"/>
      <c r="C30" s="70" t="s">
        <v>44</v>
      </c>
      <c r="D30" s="150">
        <v>1.0999999999999999</v>
      </c>
      <c r="E30" s="4">
        <v>3.6999999999999997</v>
      </c>
      <c r="F30" s="4">
        <v>11.700000000000001</v>
      </c>
      <c r="G30" s="4">
        <v>77.5</v>
      </c>
      <c r="H30" s="147">
        <v>6</v>
      </c>
    </row>
    <row r="31" spans="2:8" ht="15.95" customHeight="1" x14ac:dyDescent="0.2">
      <c r="B31" s="331"/>
      <c r="C31" s="70" t="s">
        <v>43</v>
      </c>
      <c r="D31" s="150">
        <v>0.70000000000000007</v>
      </c>
      <c r="E31" s="4">
        <v>3.3000000000000003</v>
      </c>
      <c r="F31" s="4">
        <v>12.8</v>
      </c>
      <c r="G31" s="4">
        <v>75.900000000000006</v>
      </c>
      <c r="H31" s="147">
        <v>7.1999999999999993</v>
      </c>
    </row>
    <row r="32" spans="2:8" ht="15.95" customHeight="1" x14ac:dyDescent="0.2">
      <c r="B32" s="331"/>
      <c r="C32" s="70" t="s">
        <v>36</v>
      </c>
      <c r="D32" s="150">
        <v>0.8</v>
      </c>
      <c r="E32" s="4">
        <v>3.9</v>
      </c>
      <c r="F32" s="4">
        <v>15.4</v>
      </c>
      <c r="G32" s="4">
        <v>71</v>
      </c>
      <c r="H32" s="147">
        <v>9</v>
      </c>
    </row>
    <row r="33" spans="2:8" ht="15.95" customHeight="1" x14ac:dyDescent="0.2">
      <c r="B33" s="331"/>
      <c r="C33" s="70" t="s">
        <v>35</v>
      </c>
      <c r="D33" s="150">
        <v>4</v>
      </c>
      <c r="E33" s="4">
        <v>8.6999999999999993</v>
      </c>
      <c r="F33" s="4">
        <v>15.299999999999999</v>
      </c>
      <c r="G33" s="4">
        <v>65.2</v>
      </c>
      <c r="H33" s="147">
        <v>6.8000000000000007</v>
      </c>
    </row>
    <row r="34" spans="2:8" ht="15.95" customHeight="1" x14ac:dyDescent="0.2">
      <c r="B34" s="331"/>
      <c r="C34" s="70" t="s">
        <v>7</v>
      </c>
      <c r="D34" s="150">
        <v>8</v>
      </c>
      <c r="E34" s="4">
        <v>10.4</v>
      </c>
      <c r="F34" s="4">
        <v>17.8</v>
      </c>
      <c r="G34" s="4">
        <v>59</v>
      </c>
      <c r="H34" s="147">
        <v>4.8</v>
      </c>
    </row>
    <row r="35" spans="2:8" ht="15.95" customHeight="1" x14ac:dyDescent="0.2">
      <c r="B35" s="331"/>
      <c r="C35" s="70" t="s">
        <v>50</v>
      </c>
      <c r="D35" s="150">
        <v>7.1999999999999993</v>
      </c>
      <c r="E35" s="4">
        <v>8.6999999999999993</v>
      </c>
      <c r="F35" s="4">
        <v>15.6</v>
      </c>
      <c r="G35" s="4">
        <v>62.5</v>
      </c>
      <c r="H35" s="147">
        <v>5.8999999999999995</v>
      </c>
    </row>
    <row r="36" spans="2:8" ht="15.95" customHeight="1" x14ac:dyDescent="0.2">
      <c r="B36" s="331"/>
      <c r="C36" s="70" t="s">
        <v>57</v>
      </c>
      <c r="D36" s="150">
        <v>7.3999999999999995</v>
      </c>
      <c r="E36" s="4">
        <v>7.9</v>
      </c>
      <c r="F36" s="4">
        <v>18</v>
      </c>
      <c r="G36" s="4">
        <v>61.4</v>
      </c>
      <c r="H36" s="147">
        <v>5.2</v>
      </c>
    </row>
    <row r="37" spans="2:8" ht="15.95" customHeight="1" x14ac:dyDescent="0.2">
      <c r="B37" s="332"/>
      <c r="C37" s="161" t="s">
        <v>56</v>
      </c>
      <c r="D37" s="162">
        <v>7.3</v>
      </c>
      <c r="E37" s="163">
        <v>8.6</v>
      </c>
      <c r="F37" s="163">
        <v>19</v>
      </c>
      <c r="G37" s="163">
        <v>61</v>
      </c>
      <c r="H37" s="164">
        <v>4.1000000000000005</v>
      </c>
    </row>
    <row r="38" spans="2:8" ht="15.95" customHeight="1" x14ac:dyDescent="0.2">
      <c r="B38" s="333">
        <v>2020</v>
      </c>
      <c r="C38" s="70" t="s">
        <v>54</v>
      </c>
      <c r="D38" s="150">
        <v>7.8</v>
      </c>
      <c r="E38" s="4">
        <v>8.5</v>
      </c>
      <c r="F38" s="4">
        <v>18.600000000000001</v>
      </c>
      <c r="G38" s="4">
        <v>59.099999999999994</v>
      </c>
      <c r="H38" s="147">
        <v>6</v>
      </c>
    </row>
    <row r="39" spans="2:8" ht="15.95" customHeight="1" x14ac:dyDescent="0.2">
      <c r="B39" s="331"/>
      <c r="C39" s="70" t="s">
        <v>49</v>
      </c>
      <c r="D39" s="150">
        <v>10.8</v>
      </c>
      <c r="E39" s="4">
        <v>8.5</v>
      </c>
      <c r="F39" s="4">
        <v>21.9</v>
      </c>
      <c r="G39" s="4">
        <v>55.000000000000007</v>
      </c>
      <c r="H39" s="147">
        <v>3.6999999999999997</v>
      </c>
    </row>
    <row r="40" spans="2:8" x14ac:dyDescent="0.2">
      <c r="B40" s="331"/>
      <c r="C40" s="70" t="s">
        <v>48</v>
      </c>
      <c r="D40" s="150">
        <v>1.4000000000000001</v>
      </c>
      <c r="E40" s="4">
        <v>6.5</v>
      </c>
      <c r="F40" s="4">
        <v>26.1</v>
      </c>
      <c r="G40" s="4">
        <v>61.9</v>
      </c>
      <c r="H40" s="147">
        <v>4.1000000000000005</v>
      </c>
    </row>
    <row r="41" spans="2:8" x14ac:dyDescent="0.2">
      <c r="B41" s="331"/>
      <c r="C41" s="70" t="s">
        <v>47</v>
      </c>
      <c r="D41" s="150">
        <v>1</v>
      </c>
      <c r="E41" s="4">
        <v>6.5</v>
      </c>
      <c r="F41" s="4">
        <v>22.7</v>
      </c>
      <c r="G41" s="4">
        <v>63</v>
      </c>
      <c r="H41" s="147">
        <v>6.8000000000000007</v>
      </c>
    </row>
    <row r="42" spans="2:8" x14ac:dyDescent="0.2">
      <c r="B42" s="331"/>
      <c r="C42" s="70" t="s">
        <v>44</v>
      </c>
      <c r="D42" s="150">
        <v>2.5</v>
      </c>
      <c r="E42" s="4">
        <v>6.5</v>
      </c>
      <c r="F42" s="4">
        <v>19.400000000000002</v>
      </c>
      <c r="G42" s="4">
        <v>65</v>
      </c>
      <c r="H42" s="147">
        <v>6.5</v>
      </c>
    </row>
    <row r="43" spans="2:8" x14ac:dyDescent="0.2">
      <c r="B43" s="331"/>
      <c r="C43" s="70" t="s">
        <v>43</v>
      </c>
      <c r="D43" s="150">
        <v>2.1</v>
      </c>
      <c r="E43" s="4">
        <v>6.8000000000000007</v>
      </c>
      <c r="F43" s="4">
        <v>25</v>
      </c>
      <c r="G43" s="4">
        <v>56.999999999999993</v>
      </c>
      <c r="H43" s="147">
        <v>9</v>
      </c>
    </row>
    <row r="44" spans="2:8" ht="15" customHeight="1" x14ac:dyDescent="0.2">
      <c r="B44" s="331"/>
      <c r="C44" s="70" t="s">
        <v>36</v>
      </c>
      <c r="D44" s="150">
        <v>3</v>
      </c>
      <c r="E44" s="4">
        <v>14.299999999999999</v>
      </c>
      <c r="F44" s="4">
        <v>29.299999999999997</v>
      </c>
      <c r="G44" s="4">
        <v>42.699999999999996</v>
      </c>
      <c r="H44" s="147">
        <v>10.6</v>
      </c>
    </row>
    <row r="45" spans="2:8" x14ac:dyDescent="0.2">
      <c r="B45" s="331"/>
      <c r="C45" s="70" t="s">
        <v>35</v>
      </c>
      <c r="D45" s="150">
        <v>12.126846199999999</v>
      </c>
      <c r="E45" s="4">
        <v>25.857750800000002</v>
      </c>
      <c r="F45" s="4">
        <v>35.361407800000002</v>
      </c>
      <c r="G45" s="4">
        <v>22.311077100000002</v>
      </c>
      <c r="H45" s="147">
        <v>4.3429200000000003</v>
      </c>
    </row>
    <row r="46" spans="2:8" ht="15" customHeight="1" x14ac:dyDescent="0.2">
      <c r="B46" s="332"/>
      <c r="C46" s="70" t="s">
        <v>7</v>
      </c>
      <c r="D46" s="150">
        <v>26.070531499999998</v>
      </c>
      <c r="E46" s="4">
        <v>33.530096100000002</v>
      </c>
      <c r="F46" s="4">
        <v>24.326647600000001</v>
      </c>
      <c r="G46" s="4">
        <v>12.690235099999999</v>
      </c>
      <c r="H46" s="147">
        <v>4.5984100000000003</v>
      </c>
    </row>
    <row r="47" spans="2:8" x14ac:dyDescent="0.2">
      <c r="B47" s="68"/>
      <c r="C47" s="68" t="s">
        <v>38</v>
      </c>
      <c r="D47" s="151"/>
      <c r="E47" s="146"/>
      <c r="F47" s="146"/>
      <c r="G47" s="146"/>
      <c r="H47" s="148"/>
    </row>
    <row r="48" spans="2:8" x14ac:dyDescent="0.2">
      <c r="B48" s="330">
        <v>2021</v>
      </c>
      <c r="C48" s="157" t="s">
        <v>49</v>
      </c>
      <c r="D48" s="158">
        <v>0.2</v>
      </c>
      <c r="E48" s="159">
        <v>1.9</v>
      </c>
      <c r="F48" s="159">
        <v>12.8</v>
      </c>
      <c r="G48" s="159">
        <v>78.7</v>
      </c>
      <c r="H48" s="160">
        <v>6.4</v>
      </c>
    </row>
    <row r="49" spans="2:8" x14ac:dyDescent="0.2">
      <c r="B49" s="331"/>
      <c r="C49" s="70" t="s">
        <v>48</v>
      </c>
      <c r="D49" s="150">
        <v>0.3</v>
      </c>
      <c r="E49" s="4">
        <v>1.6</v>
      </c>
      <c r="F49" s="4">
        <v>12</v>
      </c>
      <c r="G49" s="4">
        <v>79.900000000000006</v>
      </c>
      <c r="H49" s="147">
        <v>6.2</v>
      </c>
    </row>
    <row r="50" spans="2:8" x14ac:dyDescent="0.2">
      <c r="B50" s="331"/>
      <c r="C50" s="70" t="s">
        <v>47</v>
      </c>
      <c r="D50" s="150">
        <v>0.4</v>
      </c>
      <c r="E50" s="4">
        <v>1.0999999999999999</v>
      </c>
      <c r="F50" s="4">
        <v>12.1</v>
      </c>
      <c r="G50" s="4">
        <v>78</v>
      </c>
      <c r="H50" s="147">
        <v>8.4</v>
      </c>
    </row>
    <row r="51" spans="2:8" x14ac:dyDescent="0.2">
      <c r="B51" s="331"/>
      <c r="C51" s="70" t="s">
        <v>44</v>
      </c>
      <c r="D51" s="150">
        <v>1</v>
      </c>
      <c r="E51" s="4">
        <v>2.9000000000000004</v>
      </c>
      <c r="F51" s="4">
        <v>13.100000000000001</v>
      </c>
      <c r="G51" s="4">
        <v>77.8</v>
      </c>
      <c r="H51" s="147">
        <v>5.2</v>
      </c>
    </row>
    <row r="52" spans="2:8" x14ac:dyDescent="0.2">
      <c r="B52" s="331"/>
      <c r="C52" s="70" t="s">
        <v>43</v>
      </c>
      <c r="D52" s="150">
        <v>0.70000000000000007</v>
      </c>
      <c r="E52" s="4">
        <v>3.1</v>
      </c>
      <c r="F52" s="4">
        <v>12.7</v>
      </c>
      <c r="G52" s="4">
        <v>76.7</v>
      </c>
      <c r="H52" s="147">
        <v>6.9</v>
      </c>
    </row>
    <row r="53" spans="2:8" ht="15" customHeight="1" x14ac:dyDescent="0.2">
      <c r="B53" s="331"/>
      <c r="C53" s="70" t="s">
        <v>36</v>
      </c>
      <c r="D53" s="150">
        <v>0.6</v>
      </c>
      <c r="E53" s="4">
        <v>3.9</v>
      </c>
      <c r="F53" s="4">
        <v>15.299999999999999</v>
      </c>
      <c r="G53" s="4">
        <v>70.399999999999991</v>
      </c>
      <c r="H53" s="147">
        <v>9.7000000000000011</v>
      </c>
    </row>
    <row r="54" spans="2:8" x14ac:dyDescent="0.2">
      <c r="B54" s="331"/>
      <c r="C54" s="70" t="s">
        <v>35</v>
      </c>
      <c r="D54" s="150">
        <v>2.7</v>
      </c>
      <c r="E54" s="4">
        <v>7.3999999999999995</v>
      </c>
      <c r="F54" s="4">
        <v>16.600000000000001</v>
      </c>
      <c r="G54" s="4">
        <v>66.900000000000006</v>
      </c>
      <c r="H54" s="147">
        <v>6.3</v>
      </c>
    </row>
    <row r="55" spans="2:8" x14ac:dyDescent="0.2">
      <c r="B55" s="331"/>
      <c r="C55" s="70" t="s">
        <v>7</v>
      </c>
      <c r="D55" s="150">
        <v>4.8</v>
      </c>
      <c r="E55" s="4">
        <v>8.9</v>
      </c>
      <c r="F55" s="4">
        <v>19.3</v>
      </c>
      <c r="G55" s="4">
        <v>61.199999999999996</v>
      </c>
      <c r="H55" s="147">
        <v>5.8999999999999995</v>
      </c>
    </row>
    <row r="56" spans="2:8" ht="15" customHeight="1" x14ac:dyDescent="0.2">
      <c r="B56" s="331"/>
      <c r="C56" s="70" t="s">
        <v>50</v>
      </c>
      <c r="D56" s="150">
        <v>4.3999999999999995</v>
      </c>
      <c r="E56" s="4">
        <v>7.6</v>
      </c>
      <c r="F56" s="4">
        <v>19.100000000000001</v>
      </c>
      <c r="G56" s="4">
        <v>63.5</v>
      </c>
      <c r="H56" s="147">
        <v>5.4</v>
      </c>
    </row>
    <row r="57" spans="2:8" x14ac:dyDescent="0.2">
      <c r="B57" s="331"/>
      <c r="C57" s="70" t="s">
        <v>57</v>
      </c>
      <c r="D57" s="150">
        <v>4.8</v>
      </c>
      <c r="E57" s="4">
        <v>6.6000000000000005</v>
      </c>
      <c r="F57" s="4">
        <v>20.8</v>
      </c>
      <c r="G57" s="4">
        <v>62.9</v>
      </c>
      <c r="H57" s="147">
        <v>4.8</v>
      </c>
    </row>
    <row r="58" spans="2:8" x14ac:dyDescent="0.2">
      <c r="B58" s="332"/>
      <c r="C58" s="161" t="s">
        <v>56</v>
      </c>
      <c r="D58" s="162">
        <v>4.7</v>
      </c>
      <c r="E58" s="163">
        <v>7.0000000000000009</v>
      </c>
      <c r="F58" s="163">
        <v>21.4</v>
      </c>
      <c r="G58" s="163">
        <v>63.5</v>
      </c>
      <c r="H58" s="164">
        <v>3.5000000000000004</v>
      </c>
    </row>
    <row r="59" spans="2:8" x14ac:dyDescent="0.2">
      <c r="B59" s="333">
        <v>2020</v>
      </c>
      <c r="C59" s="70" t="s">
        <v>54</v>
      </c>
      <c r="D59" s="150">
        <v>4.7</v>
      </c>
      <c r="E59" s="4">
        <v>7.0000000000000009</v>
      </c>
      <c r="F59" s="4">
        <v>22.8</v>
      </c>
      <c r="G59" s="4">
        <v>60.199999999999996</v>
      </c>
      <c r="H59" s="147">
        <v>5.4</v>
      </c>
    </row>
    <row r="60" spans="2:8" x14ac:dyDescent="0.2">
      <c r="B60" s="331"/>
      <c r="C60" s="70" t="s">
        <v>49</v>
      </c>
      <c r="D60" s="150">
        <v>5.8000000000000007</v>
      </c>
      <c r="E60" s="4">
        <v>8.3000000000000007</v>
      </c>
      <c r="F60" s="4">
        <v>23</v>
      </c>
      <c r="G60" s="4">
        <v>58.4</v>
      </c>
      <c r="H60" s="147">
        <v>4.3999999999999995</v>
      </c>
    </row>
    <row r="61" spans="2:8" x14ac:dyDescent="0.2">
      <c r="B61" s="331"/>
      <c r="C61" s="70" t="s">
        <v>48</v>
      </c>
      <c r="D61" s="150">
        <v>1.4000000000000001</v>
      </c>
      <c r="E61" s="4">
        <v>6</v>
      </c>
      <c r="F61" s="4">
        <v>22.8</v>
      </c>
      <c r="G61" s="4">
        <v>65.3</v>
      </c>
      <c r="H61" s="147">
        <v>4.5</v>
      </c>
    </row>
    <row r="62" spans="2:8" x14ac:dyDescent="0.2">
      <c r="B62" s="331"/>
      <c r="C62" s="70" t="s">
        <v>47</v>
      </c>
      <c r="D62" s="150">
        <v>0.70000000000000007</v>
      </c>
      <c r="E62" s="4">
        <v>6.1</v>
      </c>
      <c r="F62" s="4">
        <v>21.6</v>
      </c>
      <c r="G62" s="4">
        <v>64.600000000000009</v>
      </c>
      <c r="H62" s="147">
        <v>7.0000000000000009</v>
      </c>
    </row>
    <row r="63" spans="2:8" ht="15" customHeight="1" x14ac:dyDescent="0.2">
      <c r="B63" s="331"/>
      <c r="C63" s="70" t="s">
        <v>44</v>
      </c>
      <c r="D63" s="150">
        <v>1.7999999999999998</v>
      </c>
      <c r="E63" s="4">
        <v>7.1999999999999993</v>
      </c>
      <c r="F63" s="4">
        <v>19.7</v>
      </c>
      <c r="G63" s="4">
        <v>65.100000000000009</v>
      </c>
      <c r="H63" s="147">
        <v>6.3</v>
      </c>
    </row>
    <row r="64" spans="2:8" x14ac:dyDescent="0.2">
      <c r="B64" s="331"/>
      <c r="C64" s="70" t="s">
        <v>43</v>
      </c>
      <c r="D64" s="150">
        <v>1.3</v>
      </c>
      <c r="E64" s="4">
        <v>5.5</v>
      </c>
      <c r="F64" s="4">
        <v>26.8</v>
      </c>
      <c r="G64" s="4">
        <v>56.8</v>
      </c>
      <c r="H64" s="147">
        <v>9.5</v>
      </c>
    </row>
    <row r="65" spans="2:8" x14ac:dyDescent="0.2">
      <c r="B65" s="331"/>
      <c r="C65" s="70" t="s">
        <v>36</v>
      </c>
      <c r="D65" s="150">
        <v>2.1</v>
      </c>
      <c r="E65" s="4">
        <v>11.700000000000001</v>
      </c>
      <c r="F65" s="4">
        <v>32.9</v>
      </c>
      <c r="G65" s="4">
        <v>41.6</v>
      </c>
      <c r="H65" s="147">
        <v>11.700000000000001</v>
      </c>
    </row>
    <row r="66" spans="2:8" ht="15" customHeight="1" x14ac:dyDescent="0.2">
      <c r="B66" s="331"/>
      <c r="C66" s="70" t="s">
        <v>35</v>
      </c>
      <c r="D66" s="150">
        <v>7.5375451</v>
      </c>
      <c r="E66" s="4">
        <v>21.395440299999997</v>
      </c>
      <c r="F66" s="4">
        <v>41.063805500000001</v>
      </c>
      <c r="G66" s="4">
        <v>23.069129</v>
      </c>
      <c r="H66" s="147">
        <v>6.9340800999999992</v>
      </c>
    </row>
    <row r="67" spans="2:8" x14ac:dyDescent="0.2">
      <c r="B67" s="332"/>
      <c r="C67" s="70" t="s">
        <v>7</v>
      </c>
      <c r="D67" s="150">
        <v>18.874126</v>
      </c>
      <c r="E67" s="4">
        <v>35.326336900000001</v>
      </c>
      <c r="F67" s="4">
        <v>26.167338899999997</v>
      </c>
      <c r="G67" s="4">
        <v>13.5835223</v>
      </c>
      <c r="H67" s="147">
        <v>6.0486800000000001</v>
      </c>
    </row>
    <row r="68" spans="2:8" x14ac:dyDescent="0.2">
      <c r="B68" s="68"/>
      <c r="C68" s="68" t="s">
        <v>39</v>
      </c>
      <c r="D68" s="151"/>
      <c r="E68" s="146"/>
      <c r="F68" s="146"/>
      <c r="G68" s="146"/>
      <c r="H68" s="148"/>
    </row>
    <row r="69" spans="2:8" x14ac:dyDescent="0.2">
      <c r="B69" s="330">
        <v>2021</v>
      </c>
      <c r="C69" s="157" t="s">
        <v>49</v>
      </c>
      <c r="D69" s="158">
        <v>0.1</v>
      </c>
      <c r="E69" s="159">
        <v>1.6</v>
      </c>
      <c r="F69" s="159">
        <v>12.3</v>
      </c>
      <c r="G69" s="159">
        <v>79.3</v>
      </c>
      <c r="H69" s="160">
        <v>6.6000000000000005</v>
      </c>
    </row>
    <row r="70" spans="2:8" x14ac:dyDescent="0.2">
      <c r="B70" s="331"/>
      <c r="C70" s="70" t="s">
        <v>48</v>
      </c>
      <c r="D70" s="150">
        <v>0.2</v>
      </c>
      <c r="E70" s="4">
        <v>1.4000000000000001</v>
      </c>
      <c r="F70" s="4">
        <v>12</v>
      </c>
      <c r="G70" s="4">
        <v>76.900000000000006</v>
      </c>
      <c r="H70" s="147">
        <v>9.5</v>
      </c>
    </row>
    <row r="71" spans="2:8" x14ac:dyDescent="0.2">
      <c r="B71" s="331"/>
      <c r="C71" s="70" t="s">
        <v>47</v>
      </c>
      <c r="D71" s="150">
        <v>0.3</v>
      </c>
      <c r="E71" s="4">
        <v>1.7999999999999998</v>
      </c>
      <c r="F71" s="4">
        <v>12</v>
      </c>
      <c r="G71" s="4">
        <v>77.600000000000009</v>
      </c>
      <c r="H71" s="147">
        <v>8.4</v>
      </c>
    </row>
    <row r="72" spans="2:8" ht="15" customHeight="1" x14ac:dyDescent="0.2">
      <c r="B72" s="331"/>
      <c r="C72" s="70" t="s">
        <v>44</v>
      </c>
      <c r="D72" s="150">
        <v>0.6</v>
      </c>
      <c r="E72" s="4">
        <v>2.6</v>
      </c>
      <c r="F72" s="4">
        <v>12.8</v>
      </c>
      <c r="G72" s="4">
        <v>77.400000000000006</v>
      </c>
      <c r="H72" s="147">
        <v>6.6000000000000005</v>
      </c>
    </row>
    <row r="73" spans="2:8" x14ac:dyDescent="0.2">
      <c r="B73" s="331"/>
      <c r="C73" s="70" t="s">
        <v>43</v>
      </c>
      <c r="D73" s="150">
        <v>0.3</v>
      </c>
      <c r="E73" s="4">
        <v>2.4</v>
      </c>
      <c r="F73" s="4">
        <v>13.3</v>
      </c>
      <c r="G73" s="4">
        <v>75.400000000000006</v>
      </c>
      <c r="H73" s="147">
        <v>8.5</v>
      </c>
    </row>
    <row r="74" spans="2:8" x14ac:dyDescent="0.2">
      <c r="B74" s="331"/>
      <c r="C74" s="70" t="s">
        <v>36</v>
      </c>
      <c r="D74" s="150">
        <v>0.4</v>
      </c>
      <c r="E74" s="4">
        <v>3.4000000000000004</v>
      </c>
      <c r="F74" s="4">
        <v>16.100000000000001</v>
      </c>
      <c r="G74" s="4">
        <v>69.199999999999989</v>
      </c>
      <c r="H74" s="147">
        <v>10.9</v>
      </c>
    </row>
    <row r="75" spans="2:8" x14ac:dyDescent="0.2">
      <c r="B75" s="331"/>
      <c r="C75" s="70" t="s">
        <v>35</v>
      </c>
      <c r="D75" s="150">
        <v>1.2</v>
      </c>
      <c r="E75" s="4">
        <v>5.6000000000000005</v>
      </c>
      <c r="F75" s="4">
        <v>18.600000000000001</v>
      </c>
      <c r="G75" s="4">
        <v>66.8</v>
      </c>
      <c r="H75" s="147">
        <v>7.8</v>
      </c>
    </row>
    <row r="76" spans="2:8" ht="15" customHeight="1" x14ac:dyDescent="0.2">
      <c r="B76" s="331"/>
      <c r="C76" s="70" t="s">
        <v>7</v>
      </c>
      <c r="D76" s="150">
        <v>3.4000000000000004</v>
      </c>
      <c r="E76" s="4">
        <v>8</v>
      </c>
      <c r="F76" s="4">
        <v>21.099999999999998</v>
      </c>
      <c r="G76" s="4">
        <v>61.3</v>
      </c>
      <c r="H76" s="147">
        <v>6.2</v>
      </c>
    </row>
    <row r="77" spans="2:8" x14ac:dyDescent="0.2">
      <c r="B77" s="331"/>
      <c r="C77" s="70" t="s">
        <v>50</v>
      </c>
      <c r="D77" s="150">
        <v>2.2999999999999998</v>
      </c>
      <c r="E77" s="4">
        <v>6.5</v>
      </c>
      <c r="F77" s="4">
        <v>20.5</v>
      </c>
      <c r="G77" s="4">
        <v>64.400000000000006</v>
      </c>
      <c r="H77" s="147">
        <v>6.3</v>
      </c>
    </row>
    <row r="78" spans="2:8" x14ac:dyDescent="0.2">
      <c r="B78" s="331"/>
      <c r="C78" s="70" t="s">
        <v>57</v>
      </c>
      <c r="D78" s="150">
        <v>2.1</v>
      </c>
      <c r="E78" s="4">
        <v>6.1</v>
      </c>
      <c r="F78" s="4">
        <v>22.5</v>
      </c>
      <c r="G78" s="4">
        <v>63.800000000000004</v>
      </c>
      <c r="H78" s="147">
        <v>5.5</v>
      </c>
    </row>
    <row r="79" spans="2:8" x14ac:dyDescent="0.2">
      <c r="B79" s="332"/>
      <c r="C79" s="161" t="s">
        <v>56</v>
      </c>
      <c r="D79" s="162">
        <v>2.5</v>
      </c>
      <c r="E79" s="163">
        <v>5.5</v>
      </c>
      <c r="F79" s="163">
        <v>23.3</v>
      </c>
      <c r="G79" s="163">
        <v>63.7</v>
      </c>
      <c r="H79" s="164">
        <v>5.0999999999999996</v>
      </c>
    </row>
    <row r="80" spans="2:8" x14ac:dyDescent="0.2">
      <c r="B80" s="333">
        <v>2020</v>
      </c>
      <c r="C80" s="70" t="s">
        <v>54</v>
      </c>
      <c r="D80" s="150">
        <v>2.5</v>
      </c>
      <c r="E80" s="4">
        <v>6</v>
      </c>
      <c r="F80" s="4">
        <v>24.3</v>
      </c>
      <c r="G80" s="4">
        <v>61.4</v>
      </c>
      <c r="H80" s="147">
        <v>5.8000000000000007</v>
      </c>
    </row>
    <row r="81" spans="2:8" x14ac:dyDescent="0.2">
      <c r="B81" s="331"/>
      <c r="C81" s="70" t="s">
        <v>49</v>
      </c>
      <c r="D81" s="150">
        <v>3.3000000000000003</v>
      </c>
      <c r="E81" s="4">
        <v>7.8</v>
      </c>
      <c r="F81" s="4">
        <v>26</v>
      </c>
      <c r="G81" s="4">
        <v>58.199999999999996</v>
      </c>
      <c r="H81" s="147">
        <v>4.7</v>
      </c>
    </row>
    <row r="82" spans="2:8" ht="15" customHeight="1" x14ac:dyDescent="0.2">
      <c r="B82" s="331"/>
      <c r="C82" s="70" t="s">
        <v>48</v>
      </c>
      <c r="D82" s="150">
        <v>0.8</v>
      </c>
      <c r="E82" s="4">
        <v>5.5</v>
      </c>
      <c r="F82" s="4">
        <v>23.7</v>
      </c>
      <c r="G82" s="4">
        <v>63.800000000000004</v>
      </c>
      <c r="H82" s="147">
        <v>6.2</v>
      </c>
    </row>
    <row r="83" spans="2:8" x14ac:dyDescent="0.2">
      <c r="B83" s="331"/>
      <c r="C83" s="70" t="s">
        <v>47</v>
      </c>
      <c r="D83" s="150">
        <v>0.4</v>
      </c>
      <c r="E83" s="4">
        <v>5.4</v>
      </c>
      <c r="F83" s="4">
        <v>21.3</v>
      </c>
      <c r="G83" s="4">
        <v>64</v>
      </c>
      <c r="H83" s="147">
        <v>8.9</v>
      </c>
    </row>
    <row r="84" spans="2:8" x14ac:dyDescent="0.2">
      <c r="B84" s="331"/>
      <c r="C84" s="70" t="s">
        <v>44</v>
      </c>
      <c r="D84" s="150">
        <v>1</v>
      </c>
      <c r="E84" s="4">
        <v>5.8999999999999995</v>
      </c>
      <c r="F84" s="4">
        <v>21.9</v>
      </c>
      <c r="G84" s="4">
        <v>63.6</v>
      </c>
      <c r="H84" s="147">
        <v>7.6</v>
      </c>
    </row>
    <row r="85" spans="2:8" x14ac:dyDescent="0.2">
      <c r="B85" s="331"/>
      <c r="C85" s="70" t="s">
        <v>43</v>
      </c>
      <c r="D85" s="150">
        <v>0.8</v>
      </c>
      <c r="E85" s="4">
        <v>6.3</v>
      </c>
      <c r="F85" s="4">
        <v>24.099999999999998</v>
      </c>
      <c r="G85" s="4">
        <v>58.8</v>
      </c>
      <c r="H85" s="147">
        <v>10</v>
      </c>
    </row>
    <row r="86" spans="2:8" ht="15" customHeight="1" x14ac:dyDescent="0.2">
      <c r="B86" s="331"/>
      <c r="C86" s="70" t="s">
        <v>36</v>
      </c>
      <c r="D86" s="150">
        <v>1.7000000000000002</v>
      </c>
      <c r="E86" s="4">
        <v>9.9</v>
      </c>
      <c r="F86" s="4">
        <v>32.9</v>
      </c>
      <c r="G86" s="4">
        <v>44.9</v>
      </c>
      <c r="H86" s="147">
        <v>10.7</v>
      </c>
    </row>
    <row r="87" spans="2:8" x14ac:dyDescent="0.2">
      <c r="B87" s="331"/>
      <c r="C87" s="70" t="s">
        <v>35</v>
      </c>
      <c r="D87" s="150">
        <v>5.7866400000000002</v>
      </c>
      <c r="E87" s="4">
        <v>22.680880300000002</v>
      </c>
      <c r="F87" s="4">
        <v>37.046857899999999</v>
      </c>
      <c r="G87" s="4">
        <v>27.722433899999999</v>
      </c>
      <c r="H87" s="147">
        <v>6.7631880000000004</v>
      </c>
    </row>
    <row r="88" spans="2:8" x14ac:dyDescent="0.2">
      <c r="B88" s="332"/>
      <c r="C88" s="70" t="s">
        <v>7</v>
      </c>
      <c r="D88" s="150">
        <v>12.771865499999999</v>
      </c>
      <c r="E88" s="4">
        <v>32.540704699999999</v>
      </c>
      <c r="F88" s="4">
        <v>28.124868600000003</v>
      </c>
      <c r="G88" s="4">
        <v>19.207745500000001</v>
      </c>
      <c r="H88" s="147">
        <v>7.3548156000000002</v>
      </c>
    </row>
    <row r="89" spans="2:8" x14ac:dyDescent="0.2">
      <c r="B89" s="68"/>
      <c r="C89" s="68" t="s">
        <v>40</v>
      </c>
      <c r="D89" s="151"/>
      <c r="E89" s="146"/>
      <c r="F89" s="146"/>
      <c r="G89" s="146"/>
      <c r="H89" s="148"/>
    </row>
    <row r="90" spans="2:8" x14ac:dyDescent="0.2">
      <c r="B90" s="330">
        <v>2021</v>
      </c>
      <c r="C90" s="157" t="s">
        <v>49</v>
      </c>
      <c r="D90" s="165">
        <v>0.3</v>
      </c>
      <c r="E90" s="159">
        <v>1.4000000000000001</v>
      </c>
      <c r="F90" s="159">
        <v>12.8</v>
      </c>
      <c r="G90" s="159">
        <v>77.2</v>
      </c>
      <c r="H90" s="160">
        <v>8.3000000000000007</v>
      </c>
    </row>
    <row r="91" spans="2:8" ht="15" customHeight="1" x14ac:dyDescent="0.2">
      <c r="B91" s="331"/>
      <c r="C91" s="70" t="s">
        <v>48</v>
      </c>
      <c r="D91" s="152">
        <v>0.5</v>
      </c>
      <c r="E91" s="4">
        <v>1.2</v>
      </c>
      <c r="F91" s="4">
        <v>12.2</v>
      </c>
      <c r="G91" s="4">
        <v>77.7</v>
      </c>
      <c r="H91" s="147">
        <v>8.4</v>
      </c>
    </row>
    <row r="92" spans="2:8" x14ac:dyDescent="0.2">
      <c r="B92" s="331"/>
      <c r="C92" s="70" t="s">
        <v>47</v>
      </c>
      <c r="D92" s="152">
        <v>0.4</v>
      </c>
      <c r="E92" s="4">
        <v>1</v>
      </c>
      <c r="F92" s="4">
        <v>11.899999999999999</v>
      </c>
      <c r="G92" s="4">
        <v>77</v>
      </c>
      <c r="H92" s="147">
        <v>9.6</v>
      </c>
    </row>
    <row r="93" spans="2:8" x14ac:dyDescent="0.2">
      <c r="B93" s="331"/>
      <c r="C93" s="70" t="s">
        <v>44</v>
      </c>
      <c r="D93" s="152">
        <v>0.4</v>
      </c>
      <c r="E93" s="4">
        <v>1.7000000000000002</v>
      </c>
      <c r="F93" s="4">
        <v>12.7</v>
      </c>
      <c r="G93" s="4">
        <v>79.800000000000011</v>
      </c>
      <c r="H93" s="147">
        <v>5.5</v>
      </c>
    </row>
    <row r="94" spans="2:8" x14ac:dyDescent="0.2">
      <c r="B94" s="331"/>
      <c r="C94" s="70" t="s">
        <v>43</v>
      </c>
      <c r="D94" s="152">
        <v>0.3</v>
      </c>
      <c r="E94" s="4">
        <v>2.1</v>
      </c>
      <c r="F94" s="4">
        <v>13.3</v>
      </c>
      <c r="G94" s="4">
        <v>76.3</v>
      </c>
      <c r="H94" s="147">
        <v>8</v>
      </c>
    </row>
    <row r="95" spans="2:8" x14ac:dyDescent="0.2">
      <c r="B95" s="331"/>
      <c r="C95" s="70" t="s">
        <v>36</v>
      </c>
      <c r="D95" s="152">
        <v>0.8</v>
      </c>
      <c r="E95" s="4">
        <v>2.4</v>
      </c>
      <c r="F95" s="4">
        <v>15.4</v>
      </c>
      <c r="G95" s="4">
        <v>72.099999999999994</v>
      </c>
      <c r="H95" s="147">
        <v>9.3000000000000007</v>
      </c>
    </row>
    <row r="96" spans="2:8" ht="15" customHeight="1" x14ac:dyDescent="0.2">
      <c r="B96" s="331"/>
      <c r="C96" s="70" t="s">
        <v>35</v>
      </c>
      <c r="D96" s="152">
        <v>0.8</v>
      </c>
      <c r="E96" s="4">
        <v>4.1000000000000005</v>
      </c>
      <c r="F96" s="4">
        <v>17.8</v>
      </c>
      <c r="G96" s="4">
        <v>69</v>
      </c>
      <c r="H96" s="147">
        <v>8.2000000000000011</v>
      </c>
    </row>
    <row r="97" spans="2:8" x14ac:dyDescent="0.2">
      <c r="B97" s="331"/>
      <c r="C97" s="70" t="s">
        <v>7</v>
      </c>
      <c r="D97" s="152">
        <v>2.6</v>
      </c>
      <c r="E97" s="4">
        <v>6.9</v>
      </c>
      <c r="F97" s="4">
        <v>21.2</v>
      </c>
      <c r="G97" s="4">
        <v>62.6</v>
      </c>
      <c r="H97" s="147">
        <v>6.7</v>
      </c>
    </row>
    <row r="98" spans="2:8" x14ac:dyDescent="0.2">
      <c r="B98" s="331"/>
      <c r="C98" s="70" t="s">
        <v>50</v>
      </c>
      <c r="D98" s="152">
        <v>1.7000000000000002</v>
      </c>
      <c r="E98" s="4">
        <v>4.9000000000000004</v>
      </c>
      <c r="F98" s="4">
        <v>21.2</v>
      </c>
      <c r="G98" s="4">
        <v>66</v>
      </c>
      <c r="H98" s="147">
        <v>6.2</v>
      </c>
    </row>
    <row r="99" spans="2:8" x14ac:dyDescent="0.2">
      <c r="B99" s="331"/>
      <c r="C99" s="70" t="s">
        <v>57</v>
      </c>
      <c r="D99" s="152">
        <v>1.6</v>
      </c>
      <c r="E99" s="4">
        <v>4.5999999999999996</v>
      </c>
      <c r="F99" s="4">
        <v>22.1</v>
      </c>
      <c r="G99" s="4">
        <v>66.400000000000006</v>
      </c>
      <c r="H99" s="147">
        <v>5.3</v>
      </c>
    </row>
    <row r="100" spans="2:8" x14ac:dyDescent="0.2">
      <c r="B100" s="332"/>
      <c r="C100" s="161" t="s">
        <v>56</v>
      </c>
      <c r="D100" s="166">
        <v>1.7000000000000002</v>
      </c>
      <c r="E100" s="163">
        <v>4.5</v>
      </c>
      <c r="F100" s="163">
        <v>23.1</v>
      </c>
      <c r="G100" s="163">
        <v>65.7</v>
      </c>
      <c r="H100" s="164">
        <v>5</v>
      </c>
    </row>
    <row r="101" spans="2:8" ht="15" customHeight="1" x14ac:dyDescent="0.2">
      <c r="B101" s="333">
        <v>2020</v>
      </c>
      <c r="C101" s="70" t="s">
        <v>54</v>
      </c>
      <c r="D101" s="152">
        <v>1.9</v>
      </c>
      <c r="E101" s="4">
        <v>4.3999999999999995</v>
      </c>
      <c r="F101" s="4">
        <v>23.400000000000002</v>
      </c>
      <c r="G101" s="4">
        <v>64.099999999999994</v>
      </c>
      <c r="H101" s="147">
        <v>6.3</v>
      </c>
    </row>
    <row r="102" spans="2:8" x14ac:dyDescent="0.2">
      <c r="B102" s="331"/>
      <c r="C102" s="70" t="s">
        <v>49</v>
      </c>
      <c r="D102" s="152">
        <v>2.5</v>
      </c>
      <c r="E102" s="4">
        <v>6.4</v>
      </c>
      <c r="F102" s="4">
        <v>26.6</v>
      </c>
      <c r="G102" s="4">
        <v>58.5</v>
      </c>
      <c r="H102" s="147">
        <v>6</v>
      </c>
    </row>
    <row r="103" spans="2:8" x14ac:dyDescent="0.2">
      <c r="B103" s="331"/>
      <c r="C103" s="70" t="s">
        <v>48</v>
      </c>
      <c r="D103" s="152">
        <v>0.70000000000000007</v>
      </c>
      <c r="E103" s="4">
        <v>4.7</v>
      </c>
      <c r="F103" s="4">
        <v>22.6</v>
      </c>
      <c r="G103" s="4">
        <v>64.900000000000006</v>
      </c>
      <c r="H103" s="147">
        <v>7.1</v>
      </c>
    </row>
    <row r="104" spans="2:8" x14ac:dyDescent="0.2">
      <c r="B104" s="331"/>
      <c r="C104" s="70" t="s">
        <v>47</v>
      </c>
      <c r="D104" s="152">
        <v>0.4</v>
      </c>
      <c r="E104" s="4">
        <v>3.5999999999999996</v>
      </c>
      <c r="F104" s="4">
        <v>23.400000000000002</v>
      </c>
      <c r="G104" s="4">
        <v>63.5</v>
      </c>
      <c r="H104" s="147">
        <v>9.1</v>
      </c>
    </row>
    <row r="105" spans="2:8" x14ac:dyDescent="0.2">
      <c r="B105" s="331"/>
      <c r="C105" s="70" t="s">
        <v>44</v>
      </c>
      <c r="D105" s="150">
        <v>0.89999999999999991</v>
      </c>
      <c r="E105" s="4">
        <v>5.2</v>
      </c>
      <c r="F105" s="4">
        <v>21.2</v>
      </c>
      <c r="G105" s="4">
        <v>65</v>
      </c>
      <c r="H105" s="147">
        <v>7.7</v>
      </c>
    </row>
    <row r="106" spans="2:8" ht="15" customHeight="1" x14ac:dyDescent="0.2">
      <c r="B106" s="331"/>
      <c r="C106" s="70" t="s">
        <v>43</v>
      </c>
      <c r="D106" s="150">
        <v>1.3</v>
      </c>
      <c r="E106" s="4">
        <v>6</v>
      </c>
      <c r="F106" s="4">
        <v>26</v>
      </c>
      <c r="G106" s="4">
        <v>56.399999999999991</v>
      </c>
      <c r="H106" s="147">
        <v>10.299999999999999</v>
      </c>
    </row>
    <row r="107" spans="2:8" x14ac:dyDescent="0.2">
      <c r="B107" s="331"/>
      <c r="C107" s="70" t="s">
        <v>36</v>
      </c>
      <c r="D107" s="150">
        <v>1.7999999999999998</v>
      </c>
      <c r="E107" s="4">
        <v>8.3000000000000007</v>
      </c>
      <c r="F107" s="4">
        <v>36.799999999999997</v>
      </c>
      <c r="G107" s="4">
        <v>41.5</v>
      </c>
      <c r="H107" s="147">
        <v>11.600000000000001</v>
      </c>
    </row>
    <row r="108" spans="2:8" x14ac:dyDescent="0.2">
      <c r="B108" s="331"/>
      <c r="C108" s="70" t="s">
        <v>35</v>
      </c>
      <c r="D108" s="150">
        <v>3.3950500000000003</v>
      </c>
      <c r="E108" s="4">
        <v>21.3937308</v>
      </c>
      <c r="F108" s="4">
        <v>42.444401799999994</v>
      </c>
      <c r="G108" s="4">
        <v>26.086774000000002</v>
      </c>
      <c r="H108" s="147">
        <v>6.6800452999999997</v>
      </c>
    </row>
    <row r="109" spans="2:8" x14ac:dyDescent="0.2">
      <c r="B109" s="332"/>
      <c r="C109" s="70" t="s">
        <v>7</v>
      </c>
      <c r="D109" s="150">
        <v>10.202200999999999</v>
      </c>
      <c r="E109" s="4">
        <v>34.0245763</v>
      </c>
      <c r="F109" s="4">
        <v>33.234559400000002</v>
      </c>
      <c r="G109" s="4">
        <v>18.437855800000001</v>
      </c>
      <c r="H109" s="147">
        <v>4.1008100000000001</v>
      </c>
    </row>
    <row r="110" spans="2:8" ht="15" customHeight="1" x14ac:dyDescent="0.2">
      <c r="B110" s="68"/>
      <c r="C110" s="71" t="s">
        <v>41</v>
      </c>
      <c r="D110" s="151"/>
      <c r="E110" s="146"/>
      <c r="F110" s="146"/>
      <c r="G110" s="146"/>
      <c r="H110" s="148"/>
    </row>
    <row r="111" spans="2:8" x14ac:dyDescent="0.2">
      <c r="B111" s="330">
        <v>2021</v>
      </c>
      <c r="C111" s="157" t="s">
        <v>49</v>
      </c>
      <c r="D111" s="158">
        <v>0.2</v>
      </c>
      <c r="E111" s="159">
        <v>1.4000000000000001</v>
      </c>
      <c r="F111" s="159">
        <v>12</v>
      </c>
      <c r="G111" s="159">
        <v>78.8</v>
      </c>
      <c r="H111" s="160">
        <v>7.6</v>
      </c>
    </row>
    <row r="112" spans="2:8" x14ac:dyDescent="0.2">
      <c r="B112" s="331"/>
      <c r="C112" s="70" t="s">
        <v>48</v>
      </c>
      <c r="D112" s="150">
        <v>0.3</v>
      </c>
      <c r="E112" s="4">
        <v>1.5</v>
      </c>
      <c r="F112" s="4">
        <v>12.4</v>
      </c>
      <c r="G112" s="4">
        <v>78</v>
      </c>
      <c r="H112" s="147">
        <v>7.9</v>
      </c>
    </row>
    <row r="113" spans="2:8" x14ac:dyDescent="0.2">
      <c r="B113" s="331"/>
      <c r="C113" s="70" t="s">
        <v>47</v>
      </c>
      <c r="D113" s="150">
        <v>0.3</v>
      </c>
      <c r="E113" s="4">
        <v>1.7999999999999998</v>
      </c>
      <c r="F113" s="4">
        <v>12.2</v>
      </c>
      <c r="G113" s="4">
        <v>78.7</v>
      </c>
      <c r="H113" s="147">
        <v>7.0000000000000009</v>
      </c>
    </row>
    <row r="114" spans="2:8" x14ac:dyDescent="0.2">
      <c r="B114" s="331"/>
      <c r="C114" s="70" t="s">
        <v>44</v>
      </c>
      <c r="D114" s="150">
        <v>0.4</v>
      </c>
      <c r="E114" s="4">
        <v>1.9</v>
      </c>
      <c r="F114" s="4">
        <v>13.600000000000001</v>
      </c>
      <c r="G114" s="4">
        <v>78.8</v>
      </c>
      <c r="H114" s="147">
        <v>5.3</v>
      </c>
    </row>
    <row r="115" spans="2:8" x14ac:dyDescent="0.2">
      <c r="B115" s="331"/>
      <c r="C115" s="70" t="s">
        <v>43</v>
      </c>
      <c r="D115" s="150">
        <v>0.3</v>
      </c>
      <c r="E115" s="4">
        <v>2</v>
      </c>
      <c r="F115" s="4">
        <v>14.000000000000002</v>
      </c>
      <c r="G115" s="4">
        <v>77.5</v>
      </c>
      <c r="H115" s="147">
        <v>6.2</v>
      </c>
    </row>
    <row r="116" spans="2:8" ht="15" customHeight="1" x14ac:dyDescent="0.2">
      <c r="B116" s="331"/>
      <c r="C116" s="70" t="s">
        <v>36</v>
      </c>
      <c r="D116" s="150">
        <v>0.4</v>
      </c>
      <c r="E116" s="4">
        <v>2.7</v>
      </c>
      <c r="F116" s="4">
        <v>15.4</v>
      </c>
      <c r="G116" s="4">
        <v>73.7</v>
      </c>
      <c r="H116" s="147">
        <v>7.8</v>
      </c>
    </row>
    <row r="117" spans="2:8" x14ac:dyDescent="0.2">
      <c r="B117" s="331"/>
      <c r="C117" s="70" t="s">
        <v>35</v>
      </c>
      <c r="D117" s="150">
        <v>0.8</v>
      </c>
      <c r="E117" s="4">
        <v>4.8</v>
      </c>
      <c r="F117" s="4">
        <v>19.8</v>
      </c>
      <c r="G117" s="4">
        <v>67.7</v>
      </c>
      <c r="H117" s="147">
        <v>6.8000000000000007</v>
      </c>
    </row>
    <row r="118" spans="2:8" x14ac:dyDescent="0.2">
      <c r="B118" s="331"/>
      <c r="C118" s="70" t="s">
        <v>7</v>
      </c>
      <c r="D118" s="150">
        <v>2.5</v>
      </c>
      <c r="E118" s="4">
        <v>5.5</v>
      </c>
      <c r="F118" s="4">
        <v>22</v>
      </c>
      <c r="G118" s="4">
        <v>63.800000000000004</v>
      </c>
      <c r="H118" s="147">
        <v>6.2</v>
      </c>
    </row>
    <row r="119" spans="2:8" x14ac:dyDescent="0.2">
      <c r="B119" s="331"/>
      <c r="C119" s="70" t="s">
        <v>50</v>
      </c>
      <c r="D119" s="150">
        <v>1.5</v>
      </c>
      <c r="E119" s="4">
        <v>4.9000000000000004</v>
      </c>
      <c r="F119" s="4">
        <v>22.6</v>
      </c>
      <c r="G119" s="4">
        <v>65.3</v>
      </c>
      <c r="H119" s="147">
        <v>5.6000000000000005</v>
      </c>
    </row>
    <row r="120" spans="2:8" ht="15" customHeight="1" x14ac:dyDescent="0.2">
      <c r="B120" s="331"/>
      <c r="C120" s="70" t="s">
        <v>57</v>
      </c>
      <c r="D120" s="150">
        <v>1.4000000000000001</v>
      </c>
      <c r="E120" s="4">
        <v>3.9</v>
      </c>
      <c r="F120" s="4">
        <v>23.200000000000003</v>
      </c>
      <c r="G120" s="4">
        <v>66.600000000000009</v>
      </c>
      <c r="H120" s="147">
        <v>4.9000000000000004</v>
      </c>
    </row>
    <row r="121" spans="2:8" x14ac:dyDescent="0.2">
      <c r="B121" s="332"/>
      <c r="C121" s="161" t="s">
        <v>56</v>
      </c>
      <c r="D121" s="162">
        <v>1.0999999999999999</v>
      </c>
      <c r="E121" s="163">
        <v>5.0999999999999996</v>
      </c>
      <c r="F121" s="163">
        <v>22.1</v>
      </c>
      <c r="G121" s="163">
        <v>67</v>
      </c>
      <c r="H121" s="164">
        <v>4.7</v>
      </c>
    </row>
    <row r="122" spans="2:8" x14ac:dyDescent="0.2">
      <c r="B122" s="333">
        <v>2020</v>
      </c>
      <c r="C122" s="70" t="s">
        <v>54</v>
      </c>
      <c r="D122" s="150">
        <v>1</v>
      </c>
      <c r="E122" s="4">
        <v>5</v>
      </c>
      <c r="F122" s="4">
        <v>23.5</v>
      </c>
      <c r="G122" s="4">
        <v>65.100000000000009</v>
      </c>
      <c r="H122" s="147">
        <v>5.5</v>
      </c>
    </row>
    <row r="123" spans="2:8" x14ac:dyDescent="0.2">
      <c r="B123" s="331"/>
      <c r="C123" s="70" t="s">
        <v>49</v>
      </c>
      <c r="D123" s="150">
        <v>2</v>
      </c>
      <c r="E123" s="4">
        <v>5.6000000000000005</v>
      </c>
      <c r="F123" s="4">
        <v>26.200000000000003</v>
      </c>
      <c r="G123" s="4">
        <v>61.4</v>
      </c>
      <c r="H123" s="147">
        <v>4.7</v>
      </c>
    </row>
    <row r="124" spans="2:8" x14ac:dyDescent="0.2">
      <c r="B124" s="331"/>
      <c r="C124" s="70" t="s">
        <v>48</v>
      </c>
      <c r="D124" s="150">
        <v>0.89999999999999991</v>
      </c>
      <c r="E124" s="4">
        <v>4.2</v>
      </c>
      <c r="F124" s="4">
        <v>22.5</v>
      </c>
      <c r="G124" s="4">
        <v>66.5</v>
      </c>
      <c r="H124" s="147">
        <v>6</v>
      </c>
    </row>
    <row r="125" spans="2:8" x14ac:dyDescent="0.2">
      <c r="B125" s="331"/>
      <c r="C125" s="70" t="s">
        <v>47</v>
      </c>
      <c r="D125" s="150">
        <v>0.8</v>
      </c>
      <c r="E125" s="4">
        <v>4</v>
      </c>
      <c r="F125" s="4">
        <v>23.5</v>
      </c>
      <c r="G125" s="4">
        <v>62.8</v>
      </c>
      <c r="H125" s="147">
        <v>8.7999999999999989</v>
      </c>
    </row>
    <row r="126" spans="2:8" ht="15" customHeight="1" x14ac:dyDescent="0.2">
      <c r="B126" s="331"/>
      <c r="C126" s="70" t="s">
        <v>44</v>
      </c>
      <c r="D126" s="150">
        <v>0.8</v>
      </c>
      <c r="E126" s="4">
        <v>6.9</v>
      </c>
      <c r="F126" s="4">
        <v>21.4</v>
      </c>
      <c r="G126" s="4">
        <v>64.099999999999994</v>
      </c>
      <c r="H126" s="147">
        <v>6.8000000000000007</v>
      </c>
    </row>
    <row r="127" spans="2:8" x14ac:dyDescent="0.2">
      <c r="B127" s="331"/>
      <c r="C127" s="70" t="s">
        <v>43</v>
      </c>
      <c r="D127" s="150">
        <v>1</v>
      </c>
      <c r="E127" s="4">
        <v>7.1999999999999993</v>
      </c>
      <c r="F127" s="4">
        <v>24.8</v>
      </c>
      <c r="G127" s="4">
        <v>57.599999999999994</v>
      </c>
      <c r="H127" s="147">
        <v>9.3000000000000007</v>
      </c>
    </row>
    <row r="128" spans="2:8" ht="15" customHeight="1" x14ac:dyDescent="0.2">
      <c r="B128" s="331"/>
      <c r="C128" s="70" t="s">
        <v>36</v>
      </c>
      <c r="D128" s="150">
        <v>1.2</v>
      </c>
      <c r="E128" s="4">
        <v>9.9</v>
      </c>
      <c r="F128" s="4">
        <v>36.700000000000003</v>
      </c>
      <c r="G128" s="4">
        <v>42</v>
      </c>
      <c r="H128" s="147">
        <v>10.199999999999999</v>
      </c>
    </row>
    <row r="129" spans="2:8" ht="15" customHeight="1" x14ac:dyDescent="0.2">
      <c r="B129" s="331"/>
      <c r="C129" s="70" t="s">
        <v>35</v>
      </c>
      <c r="D129" s="150">
        <v>3.1524399999999999</v>
      </c>
      <c r="E129" s="4">
        <v>20.5384478</v>
      </c>
      <c r="F129" s="4">
        <v>45.938986199999995</v>
      </c>
      <c r="G129" s="4">
        <v>24.830940900000002</v>
      </c>
      <c r="H129" s="147">
        <v>5.53918</v>
      </c>
    </row>
    <row r="130" spans="2:8" x14ac:dyDescent="0.2">
      <c r="B130" s="332"/>
      <c r="C130" s="70" t="s">
        <v>7</v>
      </c>
      <c r="D130" s="150">
        <v>9.0150373000000013</v>
      </c>
      <c r="E130" s="4">
        <v>31.724050599999998</v>
      </c>
      <c r="F130" s="4">
        <v>35.530344700000001</v>
      </c>
      <c r="G130" s="4">
        <v>19.034912500000001</v>
      </c>
      <c r="H130" s="147">
        <v>4.6956499999999997</v>
      </c>
    </row>
    <row r="131" spans="2:8" x14ac:dyDescent="0.2">
      <c r="B131" s="68"/>
      <c r="C131" s="170" t="s">
        <v>42</v>
      </c>
      <c r="D131" s="171"/>
      <c r="E131" s="172"/>
      <c r="F131" s="172"/>
      <c r="G131" s="172"/>
      <c r="H131" s="173"/>
    </row>
    <row r="132" spans="2:8" x14ac:dyDescent="0.2">
      <c r="B132" s="330">
        <v>2021</v>
      </c>
      <c r="C132" s="157" t="s">
        <v>49</v>
      </c>
      <c r="D132" s="174">
        <v>0.1</v>
      </c>
      <c r="E132" s="168">
        <v>1.7000000000000002</v>
      </c>
      <c r="F132" s="168">
        <v>19.2</v>
      </c>
      <c r="G132" s="168">
        <v>71.599999999999994</v>
      </c>
      <c r="H132" s="169">
        <v>7.5</v>
      </c>
    </row>
    <row r="133" spans="2:8" x14ac:dyDescent="0.2">
      <c r="B133" s="331"/>
      <c r="C133" s="70" t="s">
        <v>48</v>
      </c>
      <c r="D133" s="150">
        <v>0.2</v>
      </c>
      <c r="E133" s="4">
        <v>0.8</v>
      </c>
      <c r="F133" s="4">
        <v>21.8</v>
      </c>
      <c r="G133" s="4">
        <v>69.5</v>
      </c>
      <c r="H133" s="147">
        <v>7.6</v>
      </c>
    </row>
    <row r="134" spans="2:8" x14ac:dyDescent="0.2">
      <c r="B134" s="331"/>
      <c r="C134" s="70" t="s">
        <v>47</v>
      </c>
      <c r="D134" s="150">
        <v>0.2</v>
      </c>
      <c r="E134" s="4">
        <v>1.3</v>
      </c>
      <c r="F134" s="4">
        <v>20.8</v>
      </c>
      <c r="G134" s="4">
        <v>68.899999999999991</v>
      </c>
      <c r="H134" s="147">
        <v>8.7999999999999989</v>
      </c>
    </row>
    <row r="135" spans="2:8" x14ac:dyDescent="0.2">
      <c r="B135" s="331"/>
      <c r="C135" s="70" t="s">
        <v>44</v>
      </c>
      <c r="D135" s="150">
        <v>0.2</v>
      </c>
      <c r="E135" s="4">
        <v>1.6</v>
      </c>
      <c r="F135" s="4">
        <v>19.7</v>
      </c>
      <c r="G135" s="4">
        <v>71.899999999999991</v>
      </c>
      <c r="H135" s="147">
        <v>6.7</v>
      </c>
    </row>
    <row r="136" spans="2:8" ht="15" customHeight="1" x14ac:dyDescent="0.2">
      <c r="B136" s="331"/>
      <c r="C136" s="70" t="s">
        <v>43</v>
      </c>
      <c r="D136" s="150">
        <v>0.1</v>
      </c>
      <c r="E136" s="4">
        <v>3.9</v>
      </c>
      <c r="F136" s="4">
        <v>21.5</v>
      </c>
      <c r="G136" s="4">
        <v>66.400000000000006</v>
      </c>
      <c r="H136" s="147">
        <v>8.1</v>
      </c>
    </row>
    <row r="137" spans="2:8" x14ac:dyDescent="0.2">
      <c r="B137" s="331"/>
      <c r="C137" s="70" t="s">
        <v>36</v>
      </c>
      <c r="D137" s="150">
        <v>0.3</v>
      </c>
      <c r="E137" s="4">
        <v>5.2</v>
      </c>
      <c r="F137" s="4">
        <v>21.3</v>
      </c>
      <c r="G137" s="4">
        <v>64.600000000000009</v>
      </c>
      <c r="H137" s="147">
        <v>8.6</v>
      </c>
    </row>
    <row r="138" spans="2:8" x14ac:dyDescent="0.2">
      <c r="B138" s="331"/>
      <c r="C138" s="70" t="s">
        <v>35</v>
      </c>
      <c r="D138" s="150">
        <v>0.89999999999999991</v>
      </c>
      <c r="E138" s="4">
        <v>6.5</v>
      </c>
      <c r="F138" s="4">
        <v>25.6</v>
      </c>
      <c r="G138" s="4">
        <v>59.8</v>
      </c>
      <c r="H138" s="147">
        <v>7.1999999999999993</v>
      </c>
    </row>
    <row r="139" spans="2:8" x14ac:dyDescent="0.2">
      <c r="B139" s="331"/>
      <c r="C139" s="70" t="s">
        <v>7</v>
      </c>
      <c r="D139" s="150">
        <v>2.1</v>
      </c>
      <c r="E139" s="4">
        <v>7.9</v>
      </c>
      <c r="F139" s="4">
        <v>26.3</v>
      </c>
      <c r="G139" s="4">
        <v>56.100000000000009</v>
      </c>
      <c r="H139" s="147">
        <v>7.6</v>
      </c>
    </row>
    <row r="140" spans="2:8" x14ac:dyDescent="0.2">
      <c r="B140" s="331"/>
      <c r="C140" s="70" t="s">
        <v>50</v>
      </c>
      <c r="D140" s="150">
        <v>1.3</v>
      </c>
      <c r="E140" s="4">
        <v>6.2</v>
      </c>
      <c r="F140" s="4">
        <v>31.2</v>
      </c>
      <c r="G140" s="4">
        <v>56.2</v>
      </c>
      <c r="H140" s="147">
        <v>5.0999999999999996</v>
      </c>
    </row>
    <row r="141" spans="2:8" x14ac:dyDescent="0.2">
      <c r="B141" s="331"/>
      <c r="C141" s="70" t="s">
        <v>57</v>
      </c>
      <c r="D141" s="150">
        <v>1</v>
      </c>
      <c r="E141" s="4">
        <v>6.3</v>
      </c>
      <c r="F141" s="4">
        <v>31.3</v>
      </c>
      <c r="G141" s="4">
        <v>56.499999999999993</v>
      </c>
      <c r="H141" s="147">
        <v>4.9000000000000004</v>
      </c>
    </row>
    <row r="142" spans="2:8" x14ac:dyDescent="0.2">
      <c r="B142" s="332"/>
      <c r="C142" s="161" t="s">
        <v>56</v>
      </c>
      <c r="D142" s="162">
        <v>0.8</v>
      </c>
      <c r="E142" s="163">
        <v>5.7</v>
      </c>
      <c r="F142" s="163">
        <v>30.9</v>
      </c>
      <c r="G142" s="163">
        <v>56.499999999999993</v>
      </c>
      <c r="H142" s="164">
        <v>6.1</v>
      </c>
    </row>
    <row r="143" spans="2:8" x14ac:dyDescent="0.2">
      <c r="B143" s="333">
        <v>2020</v>
      </c>
      <c r="C143" s="70" t="s">
        <v>54</v>
      </c>
      <c r="D143" s="150">
        <v>0.8</v>
      </c>
      <c r="E143" s="4">
        <v>5</v>
      </c>
      <c r="F143" s="4">
        <v>31.8</v>
      </c>
      <c r="G143" s="4">
        <v>56.899999999999991</v>
      </c>
      <c r="H143" s="147">
        <v>5.5</v>
      </c>
    </row>
    <row r="144" spans="2:8" x14ac:dyDescent="0.2">
      <c r="B144" s="331"/>
      <c r="C144" s="70" t="s">
        <v>49</v>
      </c>
      <c r="D144" s="150">
        <v>1.5</v>
      </c>
      <c r="E144" s="4">
        <v>6.7</v>
      </c>
      <c r="F144" s="4">
        <v>33.1</v>
      </c>
      <c r="G144" s="4">
        <v>50.7</v>
      </c>
      <c r="H144" s="147">
        <v>8</v>
      </c>
    </row>
    <row r="145" spans="1:8" x14ac:dyDescent="0.2">
      <c r="A145" s="153" t="s">
        <v>58</v>
      </c>
      <c r="B145" s="331"/>
      <c r="C145" s="70" t="s">
        <v>48</v>
      </c>
      <c r="D145" s="150">
        <v>0.2</v>
      </c>
      <c r="E145" s="4">
        <v>4.5</v>
      </c>
      <c r="F145" s="4">
        <v>30.4</v>
      </c>
      <c r="G145" s="4">
        <v>54.6</v>
      </c>
      <c r="H145" s="147">
        <v>10.299999999999999</v>
      </c>
    </row>
    <row r="146" spans="1:8" x14ac:dyDescent="0.2">
      <c r="A146" s="153" t="s">
        <v>30</v>
      </c>
      <c r="B146" s="331"/>
      <c r="C146" s="70" t="s">
        <v>47</v>
      </c>
      <c r="D146" s="150">
        <v>0.4</v>
      </c>
      <c r="E146" s="4">
        <v>5.8999999999999995</v>
      </c>
      <c r="F146" s="4">
        <v>27.200000000000003</v>
      </c>
      <c r="G146" s="4">
        <v>59.5</v>
      </c>
      <c r="H146" s="147">
        <v>7.1</v>
      </c>
    </row>
    <row r="147" spans="1:8" x14ac:dyDescent="0.2">
      <c r="B147" s="331"/>
      <c r="C147" s="70" t="s">
        <v>44</v>
      </c>
      <c r="D147" s="150">
        <v>0.2</v>
      </c>
      <c r="E147" s="4">
        <v>5.8000000000000007</v>
      </c>
      <c r="F147" s="4">
        <v>30.8</v>
      </c>
      <c r="G147" s="4">
        <v>53.5</v>
      </c>
      <c r="H147" s="147">
        <v>9.6</v>
      </c>
    </row>
    <row r="148" spans="1:8" x14ac:dyDescent="0.2">
      <c r="B148" s="331"/>
      <c r="C148" s="70" t="s">
        <v>43</v>
      </c>
      <c r="D148" s="150">
        <v>0.6</v>
      </c>
      <c r="E148" s="4">
        <v>8</v>
      </c>
      <c r="F148" s="4">
        <v>33.5</v>
      </c>
      <c r="G148" s="4">
        <v>47.199999999999996</v>
      </c>
      <c r="H148" s="147">
        <v>10.7</v>
      </c>
    </row>
    <row r="149" spans="1:8" x14ac:dyDescent="0.2">
      <c r="B149" s="331"/>
      <c r="C149" s="70" t="s">
        <v>36</v>
      </c>
      <c r="D149" s="150">
        <v>0.5</v>
      </c>
      <c r="E149" s="4">
        <v>12.3</v>
      </c>
      <c r="F149" s="4">
        <v>45.7</v>
      </c>
      <c r="G149" s="4">
        <v>29.099999999999998</v>
      </c>
      <c r="H149" s="147">
        <v>12.4</v>
      </c>
    </row>
    <row r="150" spans="1:8" x14ac:dyDescent="0.2">
      <c r="B150" s="331"/>
      <c r="C150" s="70" t="s">
        <v>35</v>
      </c>
      <c r="D150" s="150">
        <v>2.5640000000000001</v>
      </c>
      <c r="E150" s="4">
        <v>21.384194700000002</v>
      </c>
      <c r="F150" s="4">
        <v>49.685921200000003</v>
      </c>
      <c r="G150" s="4">
        <v>18.021213199999998</v>
      </c>
      <c r="H150" s="147">
        <v>8.3446695999999996</v>
      </c>
    </row>
    <row r="151" spans="1:8" x14ac:dyDescent="0.2">
      <c r="B151" s="332"/>
      <c r="C151" s="161" t="s">
        <v>7</v>
      </c>
      <c r="D151" s="162">
        <v>7.0993692999999993</v>
      </c>
      <c r="E151" s="163">
        <v>30.643206699999997</v>
      </c>
      <c r="F151" s="163">
        <v>43.391939899999997</v>
      </c>
      <c r="G151" s="163">
        <v>15.044465200000001</v>
      </c>
      <c r="H151" s="164">
        <v>3.8210199999999999</v>
      </c>
    </row>
  </sheetData>
  <mergeCells count="14">
    <mergeCell ref="B132:B142"/>
    <mergeCell ref="B143:B151"/>
    <mergeCell ref="B6:B16"/>
    <mergeCell ref="B17:B25"/>
    <mergeCell ref="B27:B37"/>
    <mergeCell ref="B38:B46"/>
    <mergeCell ref="B48:B58"/>
    <mergeCell ref="B59:B67"/>
    <mergeCell ref="B69:B79"/>
    <mergeCell ref="B80:B88"/>
    <mergeCell ref="B90:B100"/>
    <mergeCell ref="B101:B109"/>
    <mergeCell ref="B111:B121"/>
    <mergeCell ref="B122:B130"/>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19"/>
  <sheetViews>
    <sheetView zoomScaleNormal="100" workbookViewId="0">
      <selection activeCell="E25" sqref="E25"/>
    </sheetView>
  </sheetViews>
  <sheetFormatPr baseColWidth="10" defaultColWidth="8.5703125" defaultRowHeight="12" x14ac:dyDescent="0.25"/>
  <cols>
    <col min="1" max="1" width="30.7109375" style="226" customWidth="1"/>
    <col min="2" max="2" width="25" style="226" customWidth="1"/>
    <col min="3" max="3" width="8.5703125" style="253" customWidth="1"/>
    <col min="4" max="21" width="8.5703125" style="226" customWidth="1"/>
    <col min="22" max="16384" width="8.5703125" style="226"/>
  </cols>
  <sheetData>
    <row r="1" spans="1:22" s="131" customFormat="1" ht="12.75" x14ac:dyDescent="0.2">
      <c r="A1" s="220" t="s">
        <v>220</v>
      </c>
      <c r="B1" s="137"/>
      <c r="C1" s="143"/>
      <c r="D1" s="143"/>
      <c r="E1" s="221"/>
      <c r="F1" s="143"/>
      <c r="G1" s="143"/>
      <c r="P1" s="216" t="s">
        <v>45</v>
      </c>
    </row>
    <row r="3" spans="1:22" x14ac:dyDescent="0.25">
      <c r="A3" s="132"/>
      <c r="B3" s="222"/>
      <c r="C3" s="223" t="s">
        <v>76</v>
      </c>
      <c r="D3" s="224" t="s">
        <v>144</v>
      </c>
      <c r="E3" s="224" t="s">
        <v>148</v>
      </c>
      <c r="F3" s="224" t="s">
        <v>149</v>
      </c>
      <c r="G3" s="224" t="s">
        <v>194</v>
      </c>
      <c r="H3" s="224" t="s">
        <v>162</v>
      </c>
      <c r="I3" s="224" t="s">
        <v>195</v>
      </c>
      <c r="J3" s="224" t="s">
        <v>196</v>
      </c>
      <c r="K3" s="224" t="s">
        <v>232</v>
      </c>
      <c r="L3" s="224">
        <v>44166</v>
      </c>
      <c r="M3" s="224">
        <v>44197</v>
      </c>
      <c r="N3" s="224">
        <v>44228</v>
      </c>
      <c r="O3" s="224">
        <v>44256</v>
      </c>
      <c r="P3" s="224">
        <v>44287</v>
      </c>
      <c r="Q3" s="224">
        <v>44317</v>
      </c>
      <c r="R3" s="224">
        <v>44348</v>
      </c>
      <c r="S3" s="224">
        <v>44378</v>
      </c>
      <c r="T3" s="224">
        <v>44409</v>
      </c>
      <c r="U3" s="224">
        <v>44440</v>
      </c>
      <c r="V3" s="225">
        <v>44470</v>
      </c>
    </row>
    <row r="4" spans="1:22" ht="17.45" customHeight="1" x14ac:dyDescent="0.25">
      <c r="A4" s="336" t="s">
        <v>77</v>
      </c>
      <c r="B4" s="227" t="s">
        <v>197</v>
      </c>
      <c r="C4" s="228">
        <v>6.7034199999999995</v>
      </c>
      <c r="D4" s="229">
        <v>8.3814400000000013</v>
      </c>
      <c r="E4" s="229">
        <v>6.8837450000000002</v>
      </c>
      <c r="F4" s="229">
        <v>3.1055200000000003</v>
      </c>
      <c r="G4" s="229">
        <v>1.7873099999999997</v>
      </c>
      <c r="H4" s="229">
        <v>1.0623799999999999</v>
      </c>
      <c r="I4" s="229">
        <v>1.1683050000000001</v>
      </c>
      <c r="J4" s="229">
        <v>1.6064000000000001</v>
      </c>
      <c r="K4" s="229">
        <v>2.9538952529956832</v>
      </c>
      <c r="L4" s="229">
        <v>2.1925002206866178</v>
      </c>
      <c r="M4" s="229">
        <v>2.0204690520192385</v>
      </c>
      <c r="N4" s="229">
        <v>2.1137277330948407</v>
      </c>
      <c r="O4" s="229">
        <v>2.2276452105921094</v>
      </c>
      <c r="P4" s="229">
        <v>2.955773817245932</v>
      </c>
      <c r="Q4" s="230">
        <v>2.2321421351997697</v>
      </c>
      <c r="R4" s="230">
        <v>1.3118089980381178</v>
      </c>
      <c r="S4" s="230">
        <v>0.59280663601786177</v>
      </c>
      <c r="T4" s="230">
        <v>0.50999899646465152</v>
      </c>
      <c r="U4" s="230">
        <v>0.5322971715144913</v>
      </c>
      <c r="V4" s="231">
        <v>0.39708081529023809</v>
      </c>
    </row>
    <row r="5" spans="1:22" x14ac:dyDescent="0.25">
      <c r="A5" s="337"/>
      <c r="B5" s="232" t="s">
        <v>83</v>
      </c>
      <c r="C5" s="233">
        <v>6.6979400000000009</v>
      </c>
      <c r="D5" s="234">
        <v>8.3750050000000016</v>
      </c>
      <c r="E5" s="234">
        <v>6.8785049999999988</v>
      </c>
      <c r="F5" s="234">
        <v>3.0995550000000005</v>
      </c>
      <c r="G5" s="234">
        <v>1.78254</v>
      </c>
      <c r="H5" s="234">
        <v>1.0614300000000001</v>
      </c>
      <c r="I5" s="234">
        <v>1.16673</v>
      </c>
      <c r="J5" s="234">
        <v>1.6046749999999999</v>
      </c>
      <c r="K5" s="234">
        <v>2.9080500000000002</v>
      </c>
      <c r="L5" s="234">
        <v>2.1911276758138514</v>
      </c>
      <c r="M5" s="234">
        <v>2.0189741952724578</v>
      </c>
      <c r="N5" s="234">
        <v>2.1107278760271559</v>
      </c>
      <c r="O5" s="234">
        <v>2.2333118331839668</v>
      </c>
      <c r="P5" s="234">
        <v>2.7313853771119709</v>
      </c>
      <c r="Q5" s="234">
        <v>2.2003898475649657</v>
      </c>
      <c r="R5" s="234">
        <v>1.3146100478369529</v>
      </c>
      <c r="S5" s="234">
        <v>0.59628644783512774</v>
      </c>
      <c r="T5" s="234">
        <v>0.51213805290085435</v>
      </c>
      <c r="U5" s="234">
        <v>0.51339213415659435</v>
      </c>
      <c r="V5" s="235">
        <v>0.40150099652724608</v>
      </c>
    </row>
    <row r="6" spans="1:22" ht="17.45" customHeight="1" x14ac:dyDescent="0.25">
      <c r="A6" s="338" t="s">
        <v>78</v>
      </c>
      <c r="B6" s="227" t="s">
        <v>197</v>
      </c>
      <c r="C6" s="236">
        <v>2.2411699999999999</v>
      </c>
      <c r="D6" s="237">
        <v>4.6396249999999997</v>
      </c>
      <c r="E6" s="237">
        <v>3.0333299999999994</v>
      </c>
      <c r="F6" s="237">
        <v>1.35517</v>
      </c>
      <c r="G6" s="237">
        <v>0.616475</v>
      </c>
      <c r="H6" s="237">
        <v>0.41699999999999998</v>
      </c>
      <c r="I6" s="237">
        <v>0.38639000000000007</v>
      </c>
      <c r="J6" s="237">
        <v>0.51445000000000007</v>
      </c>
      <c r="K6" s="237">
        <v>1.5916832635217455</v>
      </c>
      <c r="L6" s="237">
        <v>0.96628904028543205</v>
      </c>
      <c r="M6" s="237">
        <v>1.0389741584884014</v>
      </c>
      <c r="N6" s="237">
        <v>1.0915004216622572</v>
      </c>
      <c r="O6" s="237">
        <v>1.0007034800585186</v>
      </c>
      <c r="P6" s="237">
        <v>1.4795429103618547</v>
      </c>
      <c r="Q6" s="237">
        <v>0.91782429377078534</v>
      </c>
      <c r="R6" s="237">
        <v>0.41580180665604949</v>
      </c>
      <c r="S6" s="237">
        <v>0.21105117807831145</v>
      </c>
      <c r="T6" s="237">
        <v>0.18006710342486851</v>
      </c>
      <c r="U6" s="237">
        <v>0.15830549540571295</v>
      </c>
      <c r="V6" s="238">
        <v>0.13690368253770896</v>
      </c>
    </row>
    <row r="7" spans="1:22" x14ac:dyDescent="0.25">
      <c r="A7" s="337"/>
      <c r="B7" s="232" t="s">
        <v>83</v>
      </c>
      <c r="C7" s="233">
        <v>2.2388450000000004</v>
      </c>
      <c r="D7" s="234">
        <v>4.6352799999999998</v>
      </c>
      <c r="E7" s="234">
        <v>3.029595</v>
      </c>
      <c r="F7" s="234">
        <v>1.3515800000000002</v>
      </c>
      <c r="G7" s="234">
        <v>0.6144750000000001</v>
      </c>
      <c r="H7" s="234">
        <v>0.41632500000000006</v>
      </c>
      <c r="I7" s="234">
        <v>0.38561999999999996</v>
      </c>
      <c r="J7" s="234">
        <v>0.51342500000000002</v>
      </c>
      <c r="K7" s="234">
        <v>1.5686949999999997</v>
      </c>
      <c r="L7" s="234">
        <v>0.96467067382985716</v>
      </c>
      <c r="M7" s="234">
        <v>1.0373490640655796</v>
      </c>
      <c r="N7" s="234">
        <v>1.089035574123302</v>
      </c>
      <c r="O7" s="234">
        <v>1.0041062642175436</v>
      </c>
      <c r="P7" s="234">
        <v>1.3731443661118898</v>
      </c>
      <c r="Q7" s="234">
        <v>0.8956192824264807</v>
      </c>
      <c r="R7" s="234">
        <v>0.41347892170635014</v>
      </c>
      <c r="S7" s="234">
        <v>0.2107031180836528</v>
      </c>
      <c r="T7" s="234">
        <v>0.1796333549200331</v>
      </c>
      <c r="U7" s="234">
        <v>0.14661983839018955</v>
      </c>
      <c r="V7" s="235">
        <v>0.12181752904051521</v>
      </c>
    </row>
    <row r="8" spans="1:22" ht="15" customHeight="1" x14ac:dyDescent="0.25">
      <c r="A8" s="339" t="s">
        <v>84</v>
      </c>
      <c r="B8" s="227" t="s">
        <v>197</v>
      </c>
      <c r="C8" s="239">
        <v>313.76351999999997</v>
      </c>
      <c r="D8" s="240">
        <v>811.93421000000001</v>
      </c>
      <c r="E8" s="240">
        <v>424.66547500000001</v>
      </c>
      <c r="F8" s="240">
        <v>189.72386499999999</v>
      </c>
      <c r="G8" s="240">
        <v>107.88289499999999</v>
      </c>
      <c r="H8" s="240">
        <v>58.380845000000001</v>
      </c>
      <c r="I8" s="240">
        <v>67.617694999999998</v>
      </c>
      <c r="J8" s="240">
        <v>72.022960000000012</v>
      </c>
      <c r="K8" s="240">
        <v>222.83565689304433</v>
      </c>
      <c r="L8" s="240">
        <v>169.10058204995062</v>
      </c>
      <c r="M8" s="240">
        <v>145.45638218837621</v>
      </c>
      <c r="N8" s="240">
        <v>152.81005903271597</v>
      </c>
      <c r="O8" s="240">
        <v>175.1231090102408</v>
      </c>
      <c r="P8" s="240">
        <v>207.13600745065963</v>
      </c>
      <c r="Q8" s="240">
        <v>128.49540112790996</v>
      </c>
      <c r="R8" s="240">
        <v>72.765316164808667</v>
      </c>
      <c r="S8" s="240">
        <v>29.547164930963607</v>
      </c>
      <c r="T8" s="240">
        <v>25.209394479481595</v>
      </c>
      <c r="U8" s="240">
        <v>27.703461695999771</v>
      </c>
      <c r="V8" s="241">
        <v>19.166515555279254</v>
      </c>
    </row>
    <row r="9" spans="1:22" x14ac:dyDescent="0.25">
      <c r="A9" s="337"/>
      <c r="B9" s="232" t="s">
        <v>83</v>
      </c>
      <c r="C9" s="242">
        <v>313.43885</v>
      </c>
      <c r="D9" s="243">
        <v>811.17486500000007</v>
      </c>
      <c r="E9" s="243">
        <v>424.14176000000003</v>
      </c>
      <c r="F9" s="243">
        <v>189.220865</v>
      </c>
      <c r="G9" s="243">
        <v>107.53341500000001</v>
      </c>
      <c r="H9" s="243">
        <v>58.286100000000005</v>
      </c>
      <c r="I9" s="243">
        <v>67.483305000000001</v>
      </c>
      <c r="J9" s="243">
        <v>71.880865</v>
      </c>
      <c r="K9" s="243">
        <v>219.61763000000002</v>
      </c>
      <c r="L9" s="243">
        <v>168.817367920225</v>
      </c>
      <c r="M9" s="243">
        <v>145.22886896918112</v>
      </c>
      <c r="N9" s="243">
        <v>152.46498037726226</v>
      </c>
      <c r="O9" s="243">
        <v>175.71859623807012</v>
      </c>
      <c r="P9" s="243">
        <v>192.24021125566452</v>
      </c>
      <c r="Q9" s="243">
        <v>125.38669953970732</v>
      </c>
      <c r="R9" s="243">
        <v>72.358811298611272</v>
      </c>
      <c r="S9" s="243">
        <v>29.498436531711388</v>
      </c>
      <c r="T9" s="243">
        <v>25.148669688804631</v>
      </c>
      <c r="U9" s="243">
        <v>25.658471718283174</v>
      </c>
      <c r="V9" s="244">
        <v>17.054454065672125</v>
      </c>
    </row>
    <row r="10" spans="1:22" ht="15" customHeight="1" x14ac:dyDescent="0.25">
      <c r="A10" s="339" t="s">
        <v>154</v>
      </c>
      <c r="B10" s="227" t="s">
        <v>197</v>
      </c>
      <c r="C10" s="228">
        <v>3.1839726349999999</v>
      </c>
      <c r="D10" s="229">
        <v>8.5191056649999997</v>
      </c>
      <c r="E10" s="229">
        <v>4.5917242800000002</v>
      </c>
      <c r="F10" s="229">
        <v>2.033836865</v>
      </c>
      <c r="G10" s="229">
        <v>1.1866318250000001</v>
      </c>
      <c r="H10" s="229">
        <v>0.65158688499999995</v>
      </c>
      <c r="I10" s="229">
        <v>0.76726375000000002</v>
      </c>
      <c r="J10" s="229">
        <v>0.78443382500000003</v>
      </c>
      <c r="K10" s="229">
        <v>2.2083593422764061</v>
      </c>
      <c r="L10" s="229">
        <v>1.7104654803186266</v>
      </c>
      <c r="M10" s="229">
        <v>1.483131935474989</v>
      </c>
      <c r="N10" s="229">
        <v>1.5444991778108401</v>
      </c>
      <c r="O10" s="229">
        <v>1.7617484741093994</v>
      </c>
      <c r="P10" s="229">
        <v>2.0555570090602933</v>
      </c>
      <c r="Q10" s="229">
        <v>1.3080757567086396</v>
      </c>
      <c r="R10" s="229">
        <v>0.76116224943467115</v>
      </c>
      <c r="S10" s="229">
        <v>0.29794534857889282</v>
      </c>
      <c r="T10" s="229">
        <v>0.24697503826457654</v>
      </c>
      <c r="U10" s="229">
        <v>0.28864601712486776</v>
      </c>
      <c r="V10" s="245">
        <v>0.19419635994330151</v>
      </c>
    </row>
    <row r="11" spans="1:22" x14ac:dyDescent="0.25">
      <c r="A11" s="340"/>
      <c r="B11" s="246" t="s">
        <v>83</v>
      </c>
      <c r="C11" s="247">
        <v>3.1794813249999998</v>
      </c>
      <c r="D11" s="248">
        <v>8.5079494150000006</v>
      </c>
      <c r="E11" s="248">
        <v>4.5839698950000001</v>
      </c>
      <c r="F11" s="248">
        <v>2.0257129749999998</v>
      </c>
      <c r="G11" s="248">
        <v>1.18098915</v>
      </c>
      <c r="H11" s="248">
        <v>0.65016350499999997</v>
      </c>
      <c r="I11" s="248">
        <v>0.76519761500000005</v>
      </c>
      <c r="J11" s="248">
        <v>0.78237090499999995</v>
      </c>
      <c r="K11" s="248">
        <v>2.1747745549999999</v>
      </c>
      <c r="L11" s="248">
        <v>1.7068759170221084</v>
      </c>
      <c r="M11" s="248">
        <v>1.4802962167645057</v>
      </c>
      <c r="N11" s="248">
        <v>1.5402451513064164</v>
      </c>
      <c r="O11" s="248">
        <v>1.7661469336413598</v>
      </c>
      <c r="P11" s="248">
        <v>1.9036715318999622</v>
      </c>
      <c r="Q11" s="248">
        <v>1.2657232331715682</v>
      </c>
      <c r="R11" s="248">
        <v>0.75755036682131571</v>
      </c>
      <c r="S11" s="248">
        <v>0.2982005823488913</v>
      </c>
      <c r="T11" s="248">
        <v>0.24496919960993482</v>
      </c>
      <c r="U11" s="248">
        <v>0.25459442852060049</v>
      </c>
      <c r="V11" s="249">
        <v>0.18088069535256121</v>
      </c>
    </row>
    <row r="12" spans="1:22" x14ac:dyDescent="0.25">
      <c r="A12" s="250"/>
      <c r="B12" s="251"/>
      <c r="C12" s="229"/>
      <c r="D12" s="229"/>
      <c r="E12" s="229"/>
      <c r="F12" s="229"/>
      <c r="G12" s="229"/>
      <c r="H12" s="229"/>
      <c r="I12" s="229"/>
      <c r="J12" s="229"/>
      <c r="K12" s="229"/>
      <c r="L12" s="229"/>
      <c r="M12" s="229"/>
      <c r="N12" s="229"/>
      <c r="O12" s="229"/>
      <c r="P12" s="229"/>
      <c r="Q12" s="229"/>
      <c r="R12" s="229"/>
      <c r="S12" s="229"/>
      <c r="T12" s="229"/>
      <c r="U12" s="229"/>
    </row>
    <row r="13" spans="1:22" s="252" customFormat="1" x14ac:dyDescent="0.2">
      <c r="A13" s="334" t="s">
        <v>147</v>
      </c>
      <c r="B13" s="334"/>
      <c r="C13" s="334"/>
      <c r="D13" s="334"/>
      <c r="E13" s="334"/>
      <c r="F13" s="334"/>
      <c r="G13" s="334"/>
      <c r="H13" s="334"/>
      <c r="I13" s="334"/>
      <c r="J13" s="334"/>
      <c r="K13" s="334"/>
      <c r="L13" s="334"/>
      <c r="M13" s="334"/>
      <c r="N13" s="226"/>
      <c r="O13" s="226"/>
      <c r="P13" s="226"/>
      <c r="Q13" s="226"/>
      <c r="R13" s="226"/>
      <c r="S13" s="226"/>
      <c r="T13" s="226"/>
      <c r="U13" s="226"/>
    </row>
    <row r="14" spans="1:22" s="252" customFormat="1" x14ac:dyDescent="0.2">
      <c r="A14" s="334" t="s">
        <v>81</v>
      </c>
      <c r="B14" s="334"/>
      <c r="C14" s="334"/>
      <c r="D14" s="334"/>
      <c r="E14" s="334"/>
      <c r="F14" s="334"/>
      <c r="G14" s="334"/>
      <c r="H14" s="334"/>
      <c r="I14" s="334"/>
      <c r="J14" s="334"/>
      <c r="K14" s="334"/>
      <c r="L14" s="334"/>
      <c r="M14" s="334"/>
      <c r="N14" s="226"/>
      <c r="O14" s="226"/>
      <c r="P14" s="226"/>
      <c r="Q14" s="226"/>
      <c r="R14" s="226"/>
      <c r="S14" s="226"/>
      <c r="T14" s="226"/>
      <c r="U14" s="226"/>
    </row>
    <row r="15" spans="1:22" s="252" customFormat="1" ht="12" customHeight="1" x14ac:dyDescent="0.2">
      <c r="A15" s="335" t="s">
        <v>82</v>
      </c>
      <c r="B15" s="335"/>
      <c r="C15" s="335"/>
      <c r="D15" s="335"/>
      <c r="E15" s="335"/>
      <c r="F15" s="335"/>
      <c r="G15" s="335"/>
      <c r="H15" s="335"/>
      <c r="I15" s="335"/>
      <c r="J15" s="335"/>
      <c r="K15" s="335"/>
      <c r="L15" s="335"/>
      <c r="M15" s="335"/>
      <c r="N15" s="335"/>
      <c r="O15" s="335"/>
      <c r="P15" s="335"/>
      <c r="Q15" s="335"/>
      <c r="R15" s="335"/>
      <c r="S15" s="335"/>
      <c r="T15" s="335"/>
      <c r="U15" s="335"/>
    </row>
    <row r="19" spans="4:11" x14ac:dyDescent="0.25">
      <c r="D19" s="253"/>
      <c r="E19" s="253"/>
      <c r="F19" s="253"/>
      <c r="G19" s="253"/>
      <c r="H19" s="253"/>
      <c r="I19" s="253"/>
      <c r="J19" s="253"/>
      <c r="K19" s="253"/>
    </row>
  </sheetData>
  <mergeCells count="7">
    <mergeCell ref="A14:M14"/>
    <mergeCell ref="A15:U15"/>
    <mergeCell ref="A4:A5"/>
    <mergeCell ref="A6:A7"/>
    <mergeCell ref="A8:A9"/>
    <mergeCell ref="A10:A11"/>
    <mergeCell ref="A13:M13"/>
  </mergeCells>
  <hyperlinks>
    <hyperlink ref="P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12"/>
  <sheetViews>
    <sheetView zoomScaleNormal="100" workbookViewId="0">
      <selection activeCell="U18" sqref="U18"/>
    </sheetView>
  </sheetViews>
  <sheetFormatPr baseColWidth="10" defaultColWidth="8.5703125" defaultRowHeight="12" x14ac:dyDescent="0.2"/>
  <cols>
    <col min="1" max="1" width="30.140625" style="252" customWidth="1"/>
    <col min="2" max="18" width="8.5703125" style="252" customWidth="1"/>
    <col min="19" max="16384" width="8.5703125" style="252"/>
  </cols>
  <sheetData>
    <row r="1" spans="1:22" s="131" customFormat="1" ht="12.75" x14ac:dyDescent="0.2">
      <c r="A1" s="220" t="s">
        <v>216</v>
      </c>
      <c r="B1" s="143"/>
      <c r="C1" s="143"/>
      <c r="D1" s="143"/>
      <c r="E1" s="221"/>
      <c r="F1" s="143"/>
      <c r="G1" s="143"/>
      <c r="R1" s="216" t="s">
        <v>45</v>
      </c>
    </row>
    <row r="2" spans="1:22" s="131" customFormat="1" ht="15" x14ac:dyDescent="0.25">
      <c r="A2" s="254"/>
      <c r="B2" s="143"/>
      <c r="C2" s="143"/>
      <c r="D2" s="143"/>
      <c r="E2" s="143"/>
      <c r="F2" s="143"/>
      <c r="G2" s="143"/>
      <c r="R2" s="56"/>
    </row>
    <row r="3" spans="1:22" x14ac:dyDescent="0.2">
      <c r="A3" s="255"/>
      <c r="B3" s="223" t="s">
        <v>76</v>
      </c>
      <c r="C3" s="224" t="s">
        <v>144</v>
      </c>
      <c r="D3" s="224" t="s">
        <v>148</v>
      </c>
      <c r="E3" s="224" t="s">
        <v>149</v>
      </c>
      <c r="F3" s="224" t="s">
        <v>194</v>
      </c>
      <c r="G3" s="224" t="s">
        <v>162</v>
      </c>
      <c r="H3" s="224" t="s">
        <v>195</v>
      </c>
      <c r="I3" s="224" t="s">
        <v>196</v>
      </c>
      <c r="J3" s="224" t="s">
        <v>232</v>
      </c>
      <c r="K3" s="224">
        <v>44166</v>
      </c>
      <c r="L3" s="224">
        <v>44197</v>
      </c>
      <c r="M3" s="224">
        <v>44228</v>
      </c>
      <c r="N3" s="224">
        <v>44256</v>
      </c>
      <c r="O3" s="224">
        <v>44287</v>
      </c>
      <c r="P3" s="224">
        <v>44317</v>
      </c>
      <c r="Q3" s="224">
        <v>44348</v>
      </c>
      <c r="R3" s="224">
        <v>44378</v>
      </c>
      <c r="S3" s="224">
        <v>44409</v>
      </c>
      <c r="T3" s="224">
        <v>44440</v>
      </c>
      <c r="U3" s="224">
        <v>44470</v>
      </c>
      <c r="V3" s="225">
        <v>44501</v>
      </c>
    </row>
    <row r="4" spans="1:22" s="260" customFormat="1" ht="24" customHeight="1" x14ac:dyDescent="0.2">
      <c r="A4" s="256" t="s">
        <v>77</v>
      </c>
      <c r="B4" s="257">
        <v>6.6979400000000009</v>
      </c>
      <c r="C4" s="258">
        <v>8.3750050000000016</v>
      </c>
      <c r="D4" s="258">
        <v>6.8785049999999988</v>
      </c>
      <c r="E4" s="258">
        <v>3.0995550000000005</v>
      </c>
      <c r="F4" s="258">
        <v>1.78254</v>
      </c>
      <c r="G4" s="258">
        <v>1.0614300000000001</v>
      </c>
      <c r="H4" s="258">
        <v>1.16673</v>
      </c>
      <c r="I4" s="258">
        <v>1.6046749999999999</v>
      </c>
      <c r="J4" s="258">
        <v>2.9080500000000002</v>
      </c>
      <c r="K4" s="258">
        <v>2.1911276758138514</v>
      </c>
      <c r="L4" s="258">
        <v>2.0189741952724578</v>
      </c>
      <c r="M4" s="258">
        <v>2.1107278760271559</v>
      </c>
      <c r="N4" s="259">
        <v>2.2333118331839668</v>
      </c>
      <c r="O4" s="259">
        <v>2.7313853771119709</v>
      </c>
      <c r="P4" s="259">
        <v>2.2003898475649657</v>
      </c>
      <c r="Q4" s="259">
        <v>1.3146100478369529</v>
      </c>
      <c r="R4" s="259">
        <v>0.59628644783512774</v>
      </c>
      <c r="S4" s="259">
        <v>0.51213805290085435</v>
      </c>
      <c r="T4" s="259">
        <v>0.51339213415659435</v>
      </c>
      <c r="U4" s="259">
        <v>0.40150099652724608</v>
      </c>
      <c r="V4" s="268">
        <v>0.37850678127551951</v>
      </c>
    </row>
    <row r="5" spans="1:22" s="260" customFormat="1" ht="24" customHeight="1" x14ac:dyDescent="0.2">
      <c r="A5" s="256" t="s">
        <v>78</v>
      </c>
      <c r="B5" s="257">
        <v>2.2388450000000004</v>
      </c>
      <c r="C5" s="258">
        <v>4.6352799999999998</v>
      </c>
      <c r="D5" s="258">
        <v>3.029595</v>
      </c>
      <c r="E5" s="258">
        <v>1.3515800000000002</v>
      </c>
      <c r="F5" s="258">
        <v>0.6144750000000001</v>
      </c>
      <c r="G5" s="258">
        <v>0.41632500000000006</v>
      </c>
      <c r="H5" s="258">
        <v>0.38561999999999996</v>
      </c>
      <c r="I5" s="258">
        <v>0.51342500000000002</v>
      </c>
      <c r="J5" s="258">
        <v>1.5686949999999997</v>
      </c>
      <c r="K5" s="258">
        <v>0.96467067382985716</v>
      </c>
      <c r="L5" s="258">
        <v>1.0373490640655796</v>
      </c>
      <c r="M5" s="258">
        <v>1.089035574123302</v>
      </c>
      <c r="N5" s="258">
        <v>1.0041062642175436</v>
      </c>
      <c r="O5" s="258">
        <v>1.3731443661118898</v>
      </c>
      <c r="P5" s="258">
        <v>0.8956192824264807</v>
      </c>
      <c r="Q5" s="258">
        <v>0.41347892170635014</v>
      </c>
      <c r="R5" s="258">
        <v>0.2107031180836528</v>
      </c>
      <c r="S5" s="258">
        <v>0.1796333549200331</v>
      </c>
      <c r="T5" s="258">
        <v>0.14661983839018955</v>
      </c>
      <c r="U5" s="258">
        <v>0.12181752904051521</v>
      </c>
      <c r="V5" s="269">
        <v>0.12478579647865852</v>
      </c>
    </row>
    <row r="6" spans="1:22" s="260" customFormat="1" x14ac:dyDescent="0.2">
      <c r="A6" s="256" t="s">
        <v>79</v>
      </c>
      <c r="B6" s="261">
        <v>313.43885</v>
      </c>
      <c r="C6" s="262">
        <v>811.17486500000007</v>
      </c>
      <c r="D6" s="262">
        <v>424.14176000000003</v>
      </c>
      <c r="E6" s="262">
        <v>189.220865</v>
      </c>
      <c r="F6" s="262">
        <v>107.53341500000001</v>
      </c>
      <c r="G6" s="262">
        <v>58.286100000000005</v>
      </c>
      <c r="H6" s="262">
        <v>67.483305000000001</v>
      </c>
      <c r="I6" s="262">
        <v>71.880865</v>
      </c>
      <c r="J6" s="262">
        <v>219.61763000000002</v>
      </c>
      <c r="K6" s="262">
        <v>168.817367920225</v>
      </c>
      <c r="L6" s="262">
        <v>145.22886896918112</v>
      </c>
      <c r="M6" s="262">
        <v>152.46498037726226</v>
      </c>
      <c r="N6" s="262">
        <v>175.71859623807012</v>
      </c>
      <c r="O6" s="262">
        <v>192.24021125566452</v>
      </c>
      <c r="P6" s="262">
        <v>125.38669953970732</v>
      </c>
      <c r="Q6" s="262">
        <v>72.358811298611272</v>
      </c>
      <c r="R6" s="262">
        <v>29.498436531711388</v>
      </c>
      <c r="S6" s="262">
        <v>25.148669688804631</v>
      </c>
      <c r="T6" s="262">
        <v>25.658471718283174</v>
      </c>
      <c r="U6" s="262">
        <v>17.054454065672125</v>
      </c>
      <c r="V6" s="270">
        <v>17.470011507012192</v>
      </c>
    </row>
    <row r="7" spans="1:22" s="260" customFormat="1" ht="24" customHeight="1" x14ac:dyDescent="0.2">
      <c r="A7" s="256" t="s">
        <v>80</v>
      </c>
      <c r="B7" s="261">
        <v>4</v>
      </c>
      <c r="C7" s="262">
        <v>5</v>
      </c>
      <c r="D7" s="262">
        <v>4</v>
      </c>
      <c r="E7" s="262">
        <v>4</v>
      </c>
      <c r="F7" s="262">
        <v>5</v>
      </c>
      <c r="G7" s="262">
        <v>4</v>
      </c>
      <c r="H7" s="262">
        <v>5</v>
      </c>
      <c r="I7" s="262">
        <v>4</v>
      </c>
      <c r="J7" s="262">
        <v>4</v>
      </c>
      <c r="K7" s="262">
        <v>5</v>
      </c>
      <c r="L7" s="262">
        <v>4</v>
      </c>
      <c r="M7" s="262">
        <v>4</v>
      </c>
      <c r="N7" s="262">
        <v>5</v>
      </c>
      <c r="O7" s="262">
        <v>4</v>
      </c>
      <c r="P7" s="262">
        <v>4</v>
      </c>
      <c r="Q7" s="262">
        <v>5</v>
      </c>
      <c r="R7" s="262">
        <v>4</v>
      </c>
      <c r="S7" s="262">
        <v>4</v>
      </c>
      <c r="T7" s="262">
        <v>5</v>
      </c>
      <c r="U7" s="262">
        <v>4</v>
      </c>
      <c r="V7" s="270">
        <v>4</v>
      </c>
    </row>
    <row r="8" spans="1:22" x14ac:dyDescent="0.2">
      <c r="A8" s="263" t="s">
        <v>161</v>
      </c>
      <c r="B8" s="264">
        <v>3.1794813249999998</v>
      </c>
      <c r="C8" s="265">
        <v>8.5079494150000006</v>
      </c>
      <c r="D8" s="265">
        <v>4.5839698950000001</v>
      </c>
      <c r="E8" s="265">
        <v>2.0257129749999998</v>
      </c>
      <c r="F8" s="265">
        <v>1.18098915</v>
      </c>
      <c r="G8" s="265">
        <v>0.65016350499999997</v>
      </c>
      <c r="H8" s="265">
        <v>0.76519761500000005</v>
      </c>
      <c r="I8" s="265">
        <v>0.78237090499999995</v>
      </c>
      <c r="J8" s="265">
        <v>2.1747745549999999</v>
      </c>
      <c r="K8" s="265">
        <v>1.7068759170221084</v>
      </c>
      <c r="L8" s="265">
        <v>1.4802962167645057</v>
      </c>
      <c r="M8" s="265">
        <v>1.5402451513064164</v>
      </c>
      <c r="N8" s="265">
        <v>1.7661469336413598</v>
      </c>
      <c r="O8" s="265">
        <v>1.9036715318999622</v>
      </c>
      <c r="P8" s="265">
        <v>1.2657232331715682</v>
      </c>
      <c r="Q8" s="265">
        <v>0.75755036682131571</v>
      </c>
      <c r="R8" s="265">
        <v>0.2982005823488913</v>
      </c>
      <c r="S8" s="265">
        <v>0.24496919960993482</v>
      </c>
      <c r="T8" s="265">
        <v>0.25459442852060049</v>
      </c>
      <c r="U8" s="265">
        <v>0.18088069535256121</v>
      </c>
      <c r="V8" s="271">
        <v>0.16473040461031901</v>
      </c>
    </row>
    <row r="9" spans="1:22" x14ac:dyDescent="0.2">
      <c r="A9" s="266"/>
      <c r="B9" s="266"/>
      <c r="C9" s="266"/>
      <c r="D9" s="266"/>
      <c r="E9" s="266"/>
      <c r="F9" s="266"/>
      <c r="G9" s="266"/>
      <c r="H9" s="266"/>
      <c r="I9" s="266"/>
      <c r="J9" s="266"/>
      <c r="K9" s="266"/>
      <c r="L9" s="266"/>
      <c r="M9" s="266"/>
      <c r="N9" s="266"/>
      <c r="O9" s="266"/>
      <c r="P9" s="266"/>
    </row>
    <row r="10" spans="1:22" x14ac:dyDescent="0.2">
      <c r="A10" s="334" t="s">
        <v>147</v>
      </c>
      <c r="B10" s="334"/>
      <c r="C10" s="334"/>
      <c r="D10" s="334"/>
      <c r="E10" s="334"/>
      <c r="F10" s="334"/>
      <c r="G10" s="334"/>
      <c r="H10" s="334"/>
      <c r="I10" s="334"/>
      <c r="J10" s="334"/>
      <c r="K10" s="334"/>
      <c r="L10" s="334"/>
      <c r="M10" s="334"/>
      <c r="N10" s="267"/>
      <c r="O10" s="267"/>
      <c r="P10" s="267"/>
    </row>
    <row r="11" spans="1:22" x14ac:dyDescent="0.2">
      <c r="A11" s="334" t="s">
        <v>81</v>
      </c>
      <c r="B11" s="334"/>
      <c r="C11" s="334"/>
      <c r="D11" s="334"/>
      <c r="E11" s="334"/>
      <c r="F11" s="334"/>
      <c r="G11" s="334"/>
      <c r="H11" s="334"/>
      <c r="I11" s="334"/>
      <c r="J11" s="334"/>
      <c r="K11" s="334"/>
      <c r="L11" s="334"/>
      <c r="M11" s="334"/>
      <c r="N11" s="267"/>
      <c r="O11" s="267"/>
      <c r="P11" s="267"/>
    </row>
    <row r="12" spans="1:22" ht="12" customHeight="1" x14ac:dyDescent="0.2">
      <c r="A12" s="335" t="s">
        <v>82</v>
      </c>
      <c r="B12" s="335"/>
      <c r="C12" s="335"/>
      <c r="D12" s="335"/>
      <c r="E12" s="335"/>
      <c r="F12" s="335"/>
      <c r="G12" s="335"/>
      <c r="H12" s="335"/>
      <c r="I12" s="335"/>
      <c r="J12" s="335"/>
      <c r="K12" s="335"/>
      <c r="L12" s="335"/>
      <c r="M12" s="335"/>
      <c r="N12" s="335"/>
      <c r="O12" s="335"/>
      <c r="P12" s="335"/>
      <c r="Q12" s="335"/>
      <c r="R12" s="335"/>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7"/>
  <sheetViews>
    <sheetView zoomScale="85" zoomScaleNormal="85" workbookViewId="0">
      <selection activeCell="T21" sqref="T21"/>
    </sheetView>
  </sheetViews>
  <sheetFormatPr baseColWidth="10" defaultColWidth="9.140625" defaultRowHeight="11.25" x14ac:dyDescent="0.25"/>
  <cols>
    <col min="1" max="1" width="23.140625" style="130" customWidth="1"/>
    <col min="2" max="2" width="9.140625" style="130" customWidth="1"/>
    <col min="3" max="6" width="9.140625" style="130"/>
    <col min="7" max="16" width="9.140625" style="130" customWidth="1"/>
    <col min="17" max="16384" width="9.140625" style="130"/>
  </cols>
  <sheetData>
    <row r="1" spans="1:21" ht="12.75" x14ac:dyDescent="0.2">
      <c r="A1" s="220" t="s">
        <v>166</v>
      </c>
      <c r="P1" s="215"/>
      <c r="Q1" s="216" t="s">
        <v>45</v>
      </c>
    </row>
    <row r="2" spans="1:21" ht="14.25" x14ac:dyDescent="0.2">
      <c r="A2" s="273" t="s">
        <v>85</v>
      </c>
      <c r="K2" s="286"/>
      <c r="Q2" s="133"/>
    </row>
    <row r="3" spans="1:21" ht="12.75" x14ac:dyDescent="0.25">
      <c r="B3" s="341" t="s">
        <v>86</v>
      </c>
      <c r="C3" s="341"/>
      <c r="D3" s="341"/>
      <c r="E3" s="341"/>
      <c r="F3" s="341"/>
      <c r="G3" s="274"/>
      <c r="H3" s="274"/>
      <c r="I3" s="274"/>
      <c r="J3" s="274"/>
    </row>
    <row r="4" spans="1:21" ht="13.5" thickBot="1" x14ac:dyDescent="0.3">
      <c r="A4" s="275" t="s">
        <v>123</v>
      </c>
      <c r="B4" s="276" t="s">
        <v>76</v>
      </c>
      <c r="C4" s="276" t="s">
        <v>144</v>
      </c>
      <c r="D4" s="276" t="s">
        <v>148</v>
      </c>
      <c r="E4" s="276" t="s">
        <v>149</v>
      </c>
      <c r="F4" s="276" t="s">
        <v>194</v>
      </c>
      <c r="G4" s="276" t="s">
        <v>162</v>
      </c>
      <c r="H4" s="276" t="s">
        <v>195</v>
      </c>
      <c r="I4" s="276" t="s">
        <v>196</v>
      </c>
      <c r="J4" s="276" t="s">
        <v>232</v>
      </c>
      <c r="K4" s="276">
        <v>44166</v>
      </c>
      <c r="L4" s="276">
        <v>44197</v>
      </c>
      <c r="M4" s="276">
        <v>44228</v>
      </c>
      <c r="N4" s="276">
        <v>44256</v>
      </c>
      <c r="O4" s="276">
        <v>44287</v>
      </c>
      <c r="P4" s="276">
        <v>44317</v>
      </c>
      <c r="Q4" s="276">
        <v>44348</v>
      </c>
      <c r="R4" s="276">
        <v>44378</v>
      </c>
      <c r="S4" s="276">
        <v>44409</v>
      </c>
      <c r="T4" s="276">
        <v>44440</v>
      </c>
      <c r="U4" s="276">
        <v>44470</v>
      </c>
    </row>
    <row r="5" spans="1:21" ht="12.75" x14ac:dyDescent="0.25">
      <c r="A5" s="277" t="s">
        <v>129</v>
      </c>
      <c r="B5" s="278">
        <v>2593.835</v>
      </c>
      <c r="C5" s="278">
        <v>3065.87</v>
      </c>
      <c r="D5" s="278">
        <v>2454.9050000000002</v>
      </c>
      <c r="E5" s="278">
        <v>937.42</v>
      </c>
      <c r="F5" s="287">
        <v>533.1</v>
      </c>
      <c r="G5" s="278">
        <v>331.7</v>
      </c>
      <c r="H5" s="278">
        <v>365.16500000000002</v>
      </c>
      <c r="I5" s="278">
        <v>681.87</v>
      </c>
      <c r="J5" s="278">
        <v>1252.98</v>
      </c>
      <c r="K5" s="278">
        <v>914.49269764798009</v>
      </c>
      <c r="L5" s="278">
        <v>859.87039930987635</v>
      </c>
      <c r="M5" s="278">
        <v>864.52566197325439</v>
      </c>
      <c r="N5" s="278">
        <v>909.39936921911749</v>
      </c>
      <c r="O5" s="278">
        <v>1067.8067718041084</v>
      </c>
      <c r="P5" s="278">
        <v>900.88853762649774</v>
      </c>
      <c r="Q5" s="278">
        <v>527.16473326307369</v>
      </c>
      <c r="R5" s="278">
        <v>176.12630998256182</v>
      </c>
      <c r="S5" s="278">
        <v>163.00762706193854</v>
      </c>
      <c r="T5" s="278">
        <v>127.79553125979152</v>
      </c>
      <c r="U5" s="278">
        <v>66.641669963029855</v>
      </c>
    </row>
    <row r="6" spans="1:21" ht="12.75" x14ac:dyDescent="0.25">
      <c r="A6" s="279" t="s">
        <v>128</v>
      </c>
      <c r="B6" s="280">
        <v>1044.9949999999999</v>
      </c>
      <c r="C6" s="280">
        <v>1291.2149999999999</v>
      </c>
      <c r="D6" s="280">
        <v>1019.11</v>
      </c>
      <c r="E6" s="280">
        <v>454.7</v>
      </c>
      <c r="F6" s="284">
        <v>253.92</v>
      </c>
      <c r="G6" s="280">
        <v>149.44499999999999</v>
      </c>
      <c r="H6" s="280">
        <v>163</v>
      </c>
      <c r="I6" s="280">
        <v>219.005</v>
      </c>
      <c r="J6" s="280">
        <v>400.69</v>
      </c>
      <c r="K6" s="280">
        <v>327.18568270667879</v>
      </c>
      <c r="L6" s="280">
        <v>310.51495450651157</v>
      </c>
      <c r="M6" s="280">
        <v>298.84212947758499</v>
      </c>
      <c r="N6" s="280">
        <v>307.09968221447849</v>
      </c>
      <c r="O6" s="280">
        <v>379.10320190754777</v>
      </c>
      <c r="P6" s="280">
        <v>294.09140603434366</v>
      </c>
      <c r="Q6" s="280">
        <v>156.65520747480713</v>
      </c>
      <c r="R6" s="280">
        <v>71.862497361616718</v>
      </c>
      <c r="S6" s="280">
        <v>66.573364674052172</v>
      </c>
      <c r="T6" s="280">
        <v>53.133829744288207</v>
      </c>
      <c r="U6" s="280">
        <v>32.171652700234759</v>
      </c>
    </row>
    <row r="7" spans="1:21" ht="12.75" x14ac:dyDescent="0.25">
      <c r="A7" s="279" t="s">
        <v>127</v>
      </c>
      <c r="B7" s="280">
        <v>1239.2750000000001</v>
      </c>
      <c r="C7" s="280">
        <v>1573.87</v>
      </c>
      <c r="D7" s="280">
        <v>1287.655</v>
      </c>
      <c r="E7" s="280">
        <v>618.88499999999999</v>
      </c>
      <c r="F7" s="284">
        <v>342.96</v>
      </c>
      <c r="G7" s="280">
        <v>196.91499999999999</v>
      </c>
      <c r="H7" s="280">
        <v>218.035</v>
      </c>
      <c r="I7" s="280">
        <v>239.99</v>
      </c>
      <c r="J7" s="280">
        <v>442.71499999999997</v>
      </c>
      <c r="K7" s="280">
        <v>365.48204953669983</v>
      </c>
      <c r="L7" s="280">
        <v>333.1843089057549</v>
      </c>
      <c r="M7" s="280">
        <v>341.77713228772859</v>
      </c>
      <c r="N7" s="280">
        <v>350.97420333142463</v>
      </c>
      <c r="O7" s="280">
        <v>448.73088103478955</v>
      </c>
      <c r="P7" s="280">
        <v>322.08688066617424</v>
      </c>
      <c r="Q7" s="280">
        <v>193.25700577527167</v>
      </c>
      <c r="R7" s="280">
        <v>97.53769830095051</v>
      </c>
      <c r="S7" s="280">
        <v>77.878809686665448</v>
      </c>
      <c r="T7" s="280">
        <v>82.033414855275268</v>
      </c>
      <c r="U7" s="280">
        <v>65.775591723960247</v>
      </c>
    </row>
    <row r="8" spans="1:21" ht="12.75" x14ac:dyDescent="0.25">
      <c r="A8" s="279" t="s">
        <v>126</v>
      </c>
      <c r="B8" s="280">
        <v>379.38499999999999</v>
      </c>
      <c r="C8" s="280">
        <v>521.86</v>
      </c>
      <c r="D8" s="280">
        <v>439.45499999999998</v>
      </c>
      <c r="E8" s="280">
        <v>226.715</v>
      </c>
      <c r="F8" s="284">
        <v>127.315</v>
      </c>
      <c r="G8" s="280">
        <v>70.42</v>
      </c>
      <c r="H8" s="280">
        <v>82.064999999999998</v>
      </c>
      <c r="I8" s="280">
        <v>88.88</v>
      </c>
      <c r="J8" s="280">
        <v>135.035</v>
      </c>
      <c r="K8" s="280">
        <v>111.45221801277621</v>
      </c>
      <c r="L8" s="280">
        <v>102.49862186239191</v>
      </c>
      <c r="M8" s="280">
        <v>111.69992057210924</v>
      </c>
      <c r="N8" s="280">
        <v>118.12604161596049</v>
      </c>
      <c r="O8" s="280">
        <v>151.89174930058809</v>
      </c>
      <c r="P8" s="280">
        <v>117.31615612794489</v>
      </c>
      <c r="Q8" s="280">
        <v>73.52446953655533</v>
      </c>
      <c r="R8" s="280">
        <v>42.313381811532537</v>
      </c>
      <c r="S8" s="280">
        <v>31.440324075391384</v>
      </c>
      <c r="T8" s="280">
        <v>39.983690677709433</v>
      </c>
      <c r="U8" s="280">
        <v>32.036518023283278</v>
      </c>
    </row>
    <row r="9" spans="1:21" ht="12.75" x14ac:dyDescent="0.25">
      <c r="A9" s="279" t="s">
        <v>125</v>
      </c>
      <c r="B9" s="280">
        <v>321.70499999999998</v>
      </c>
      <c r="C9" s="280">
        <v>445.86500000000001</v>
      </c>
      <c r="D9" s="280">
        <v>378.54500000000002</v>
      </c>
      <c r="E9" s="280">
        <v>197.405</v>
      </c>
      <c r="F9" s="284">
        <v>114.905</v>
      </c>
      <c r="G9" s="280">
        <v>65.62</v>
      </c>
      <c r="H9" s="280">
        <v>72.215000000000003</v>
      </c>
      <c r="I9" s="280">
        <v>76.045000000000002</v>
      </c>
      <c r="J9" s="280">
        <v>116.51</v>
      </c>
      <c r="K9" s="280">
        <v>88.046140396509827</v>
      </c>
      <c r="L9" s="280">
        <v>89.457674671149135</v>
      </c>
      <c r="M9" s="280">
        <v>99.293271269516381</v>
      </c>
      <c r="N9" s="280">
        <v>104.2704842104924</v>
      </c>
      <c r="O9" s="280">
        <v>136.72305413555432</v>
      </c>
      <c r="P9" s="280">
        <v>108.55809432969788</v>
      </c>
      <c r="Q9" s="280">
        <v>59.58539345077908</v>
      </c>
      <c r="R9" s="280">
        <v>33.936576828546194</v>
      </c>
      <c r="S9" s="280">
        <v>25.423802675208876</v>
      </c>
      <c r="T9" s="280">
        <v>34.875381638744251</v>
      </c>
      <c r="U9" s="280">
        <v>30.17736179656654</v>
      </c>
    </row>
    <row r="10" spans="1:21" ht="12.75" x14ac:dyDescent="0.25">
      <c r="A10" s="281" t="s">
        <v>124</v>
      </c>
      <c r="B10" s="288">
        <v>1118.75</v>
      </c>
      <c r="C10" s="288">
        <v>1476.33</v>
      </c>
      <c r="D10" s="288">
        <v>1298.8399999999999</v>
      </c>
      <c r="E10" s="288">
        <v>664.43</v>
      </c>
      <c r="F10" s="288">
        <v>410.33</v>
      </c>
      <c r="G10" s="288">
        <v>247.33500000000001</v>
      </c>
      <c r="H10" s="288">
        <v>266.26</v>
      </c>
      <c r="I10" s="288">
        <v>298.89499999999998</v>
      </c>
      <c r="J10" s="288">
        <v>560.11500000000001</v>
      </c>
      <c r="K10" s="288">
        <v>384.46888751320682</v>
      </c>
      <c r="L10" s="288">
        <v>323.44823601677405</v>
      </c>
      <c r="M10" s="288">
        <v>394.58976044696215</v>
      </c>
      <c r="N10" s="288">
        <v>443.4420525924935</v>
      </c>
      <c r="O10" s="288">
        <v>547.1297189293831</v>
      </c>
      <c r="P10" s="288">
        <v>457.44877278030748</v>
      </c>
      <c r="Q10" s="288">
        <v>304.42323833646589</v>
      </c>
      <c r="R10" s="288">
        <v>174.50998354992012</v>
      </c>
      <c r="S10" s="288">
        <v>147.81412472759791</v>
      </c>
      <c r="T10" s="288">
        <v>175.57028598078571</v>
      </c>
      <c r="U10" s="288">
        <v>174.69820232017145</v>
      </c>
    </row>
    <row r="11" spans="1:21" x14ac:dyDescent="0.25">
      <c r="B11" s="282"/>
      <c r="C11" s="282"/>
      <c r="D11" s="282"/>
      <c r="E11" s="282"/>
      <c r="F11" s="282"/>
      <c r="G11" s="282"/>
      <c r="H11" s="282"/>
      <c r="I11" s="282"/>
      <c r="J11" s="282"/>
      <c r="K11" s="282"/>
      <c r="L11" s="282"/>
      <c r="M11" s="282"/>
      <c r="N11" s="282"/>
      <c r="O11" s="282"/>
      <c r="P11" s="282"/>
    </row>
    <row r="12" spans="1:21" ht="24.95" customHeight="1" x14ac:dyDescent="0.25">
      <c r="A12" s="342" t="s">
        <v>233</v>
      </c>
      <c r="B12" s="342"/>
      <c r="C12" s="342"/>
      <c r="D12" s="342"/>
      <c r="E12" s="342"/>
      <c r="F12" s="342"/>
      <c r="O12" s="283"/>
      <c r="P12" s="283"/>
    </row>
    <row r="13" spans="1:21" ht="24.95" customHeight="1" x14ac:dyDescent="0.25">
      <c r="A13" s="342" t="s">
        <v>147</v>
      </c>
      <c r="B13" s="342"/>
      <c r="C13" s="342"/>
      <c r="D13" s="342"/>
      <c r="E13" s="342"/>
      <c r="F13" s="342"/>
      <c r="G13" s="282"/>
      <c r="H13" s="282"/>
      <c r="I13" s="282"/>
      <c r="J13" s="282"/>
    </row>
    <row r="14" spans="1:21" ht="12.75" x14ac:dyDescent="0.25">
      <c r="A14" s="212" t="s">
        <v>121</v>
      </c>
      <c r="B14" s="215"/>
      <c r="C14" s="284"/>
      <c r="D14" s="284"/>
      <c r="E14" s="284"/>
      <c r="F14" s="284"/>
      <c r="G14" s="282"/>
      <c r="H14" s="282"/>
      <c r="I14" s="282"/>
      <c r="J14" s="282"/>
      <c r="O14" s="282"/>
      <c r="P14" s="282"/>
    </row>
    <row r="15" spans="1:21" ht="12.75" x14ac:dyDescent="0.25">
      <c r="A15" s="279" t="s">
        <v>122</v>
      </c>
      <c r="B15" s="215"/>
      <c r="C15" s="284"/>
      <c r="D15" s="284"/>
      <c r="E15" s="284"/>
      <c r="F15" s="284"/>
      <c r="G15" s="282"/>
      <c r="H15" s="282"/>
      <c r="I15" s="282"/>
      <c r="J15" s="282"/>
      <c r="K15" s="285"/>
      <c r="L15" s="285"/>
      <c r="M15" s="285"/>
      <c r="N15" s="285"/>
      <c r="O15" s="283"/>
      <c r="P15" s="283"/>
    </row>
    <row r="16" spans="1:21" x14ac:dyDescent="0.25">
      <c r="C16" s="282"/>
      <c r="D16" s="282"/>
      <c r="E16" s="282"/>
      <c r="F16" s="282"/>
      <c r="G16" s="282"/>
      <c r="H16" s="282"/>
      <c r="I16" s="282"/>
      <c r="J16" s="282"/>
    </row>
    <row r="17" spans="3:10" x14ac:dyDescent="0.25">
      <c r="C17" s="282"/>
      <c r="D17" s="282"/>
      <c r="E17" s="282"/>
      <c r="F17" s="282"/>
      <c r="G17" s="282"/>
      <c r="H17" s="282"/>
      <c r="I17" s="282"/>
      <c r="J17" s="282"/>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29"/>
  <sheetViews>
    <sheetView zoomScale="85" zoomScaleNormal="85" workbookViewId="0">
      <selection activeCell="R1" sqref="R1"/>
    </sheetView>
  </sheetViews>
  <sheetFormatPr baseColWidth="10" defaultColWidth="9.140625" defaultRowHeight="11.25" x14ac:dyDescent="0.25"/>
  <cols>
    <col min="1" max="1" width="5.7109375" style="130" customWidth="1"/>
    <col min="2" max="2" width="34.42578125" style="130" customWidth="1"/>
    <col min="3" max="3" width="8.28515625" style="130" customWidth="1"/>
    <col min="4" max="4" width="7.42578125" style="130" bestFit="1" customWidth="1"/>
    <col min="5" max="5" width="7" style="130" bestFit="1" customWidth="1"/>
    <col min="6" max="6" width="7.7109375" style="130" bestFit="1" customWidth="1"/>
    <col min="7" max="7" width="7.5703125" style="130" bestFit="1" customWidth="1"/>
    <col min="8" max="8" width="8.42578125" style="130" bestFit="1" customWidth="1"/>
    <col min="9" max="9" width="9" style="130" bestFit="1" customWidth="1"/>
    <col min="10" max="10" width="7.7109375" style="130" bestFit="1" customWidth="1"/>
    <col min="11" max="11" width="8.42578125" style="130" bestFit="1" customWidth="1"/>
    <col min="12" max="12" width="8.28515625" style="130" bestFit="1" customWidth="1"/>
    <col min="13" max="13" width="8.85546875" style="130" bestFit="1" customWidth="1"/>
    <col min="14" max="14" width="8.7109375" style="130" bestFit="1" customWidth="1"/>
    <col min="15" max="15" width="9.28515625" style="130" bestFit="1" customWidth="1"/>
    <col min="16" max="16" width="7.85546875" style="130" bestFit="1" customWidth="1"/>
    <col min="17" max="17" width="7.7109375" style="130" bestFit="1" customWidth="1"/>
    <col min="18" max="20" width="7.7109375" style="130" customWidth="1"/>
    <col min="21" max="16384" width="9.140625" style="130"/>
  </cols>
  <sheetData>
    <row r="1" spans="1:22" ht="14.25" x14ac:dyDescent="0.2">
      <c r="A1" s="220" t="s">
        <v>167</v>
      </c>
      <c r="Q1" s="215"/>
      <c r="R1" s="216" t="s">
        <v>45</v>
      </c>
      <c r="S1" s="272"/>
      <c r="T1" s="272"/>
    </row>
    <row r="2" spans="1:22" ht="14.25" x14ac:dyDescent="0.2">
      <c r="A2" s="273" t="s">
        <v>130</v>
      </c>
      <c r="B2" s="215"/>
      <c r="C2" s="215"/>
      <c r="D2" s="215"/>
      <c r="E2" s="215"/>
      <c r="F2" s="215"/>
      <c r="G2" s="215"/>
      <c r="H2" s="215"/>
      <c r="I2" s="215"/>
      <c r="J2" s="286"/>
      <c r="K2" s="215"/>
      <c r="L2" s="215"/>
      <c r="M2" s="215"/>
      <c r="N2" s="215"/>
      <c r="O2" s="215"/>
      <c r="P2" s="215"/>
      <c r="Q2" s="215"/>
      <c r="R2" s="133"/>
      <c r="S2" s="133"/>
      <c r="T2" s="133"/>
    </row>
    <row r="3" spans="1:22" ht="12.75" x14ac:dyDescent="0.25">
      <c r="A3" s="215"/>
      <c r="B3" s="215"/>
      <c r="C3" s="341" t="s">
        <v>131</v>
      </c>
      <c r="D3" s="341"/>
      <c r="E3" s="341"/>
      <c r="F3" s="341"/>
      <c r="G3" s="341"/>
      <c r="H3" s="215"/>
      <c r="I3" s="215"/>
      <c r="J3" s="215"/>
      <c r="K3" s="215"/>
      <c r="L3" s="215"/>
      <c r="M3" s="215"/>
      <c r="N3" s="215"/>
      <c r="O3" s="215"/>
      <c r="P3" s="215"/>
      <c r="Q3" s="215"/>
      <c r="R3" s="215"/>
      <c r="S3" s="215"/>
      <c r="T3" s="215"/>
    </row>
    <row r="4" spans="1:22" s="293" customFormat="1" ht="26.25" thickBot="1" x14ac:dyDescent="0.3">
      <c r="A4" s="289" t="s">
        <v>87</v>
      </c>
      <c r="B4" s="289" t="s">
        <v>88</v>
      </c>
      <c r="C4" s="276" t="s">
        <v>76</v>
      </c>
      <c r="D4" s="276" t="s">
        <v>144</v>
      </c>
      <c r="E4" s="276" t="s">
        <v>148</v>
      </c>
      <c r="F4" s="276" t="s">
        <v>149</v>
      </c>
      <c r="G4" s="276" t="s">
        <v>194</v>
      </c>
      <c r="H4" s="276" t="s">
        <v>162</v>
      </c>
      <c r="I4" s="276" t="s">
        <v>195</v>
      </c>
      <c r="J4" s="276" t="s">
        <v>196</v>
      </c>
      <c r="K4" s="276" t="s">
        <v>232</v>
      </c>
      <c r="L4" s="276">
        <v>44166</v>
      </c>
      <c r="M4" s="276">
        <v>44197</v>
      </c>
      <c r="N4" s="276">
        <v>44228</v>
      </c>
      <c r="O4" s="276">
        <v>44256</v>
      </c>
      <c r="P4" s="276">
        <v>44287</v>
      </c>
      <c r="Q4" s="276">
        <v>44317</v>
      </c>
      <c r="R4" s="276">
        <v>44348</v>
      </c>
      <c r="S4" s="276">
        <v>44378</v>
      </c>
      <c r="T4" s="276">
        <v>44409</v>
      </c>
      <c r="U4" s="276">
        <v>44440</v>
      </c>
      <c r="V4" s="276">
        <v>44470</v>
      </c>
    </row>
    <row r="5" spans="1:22" ht="12.75" x14ac:dyDescent="0.25">
      <c r="A5" s="215" t="s">
        <v>93</v>
      </c>
      <c r="B5" s="279" t="s">
        <v>94</v>
      </c>
      <c r="C5" s="280">
        <v>1.226955</v>
      </c>
      <c r="D5" s="280">
        <v>2.65951</v>
      </c>
      <c r="E5" s="280">
        <v>1.4882599999999999</v>
      </c>
      <c r="F5" s="280">
        <v>0.57671499999999998</v>
      </c>
      <c r="G5" s="280">
        <v>0.30035000000000001</v>
      </c>
      <c r="H5" s="280">
        <v>0.18769</v>
      </c>
      <c r="I5" s="280">
        <v>0.153365</v>
      </c>
      <c r="J5" s="280">
        <v>0.14905000000000002</v>
      </c>
      <c r="K5" s="280">
        <v>0.52779999999999994</v>
      </c>
      <c r="L5" s="280">
        <v>0.78413718952980971</v>
      </c>
      <c r="M5" s="280">
        <v>0.62259070970107189</v>
      </c>
      <c r="N5" s="280">
        <v>0.53514651182665773</v>
      </c>
      <c r="O5" s="280">
        <v>0.56786992603276443</v>
      </c>
      <c r="P5" s="280">
        <v>0.672098280413432</v>
      </c>
      <c r="Q5" s="280">
        <v>0.56710146444605114</v>
      </c>
      <c r="R5" s="280">
        <v>0.56381703268103867</v>
      </c>
      <c r="S5" s="280">
        <v>0.21018189836098478</v>
      </c>
      <c r="T5" s="280">
        <v>0.20073659011208544</v>
      </c>
      <c r="U5" s="280">
        <v>0.16845873833020969</v>
      </c>
      <c r="V5" s="280">
        <v>0.11723512130414628</v>
      </c>
    </row>
    <row r="6" spans="1:22" ht="12.75" x14ac:dyDescent="0.25">
      <c r="A6" s="215" t="s">
        <v>101</v>
      </c>
      <c r="B6" s="279" t="s">
        <v>102</v>
      </c>
      <c r="C6" s="280">
        <v>4.0901050000000003</v>
      </c>
      <c r="D6" s="280">
        <v>13.250290000000001</v>
      </c>
      <c r="E6" s="280">
        <v>8.929075000000001</v>
      </c>
      <c r="F6" s="280">
        <v>3.6754799999999999</v>
      </c>
      <c r="G6" s="280">
        <v>1.7945</v>
      </c>
      <c r="H6" s="280">
        <v>0.90524000000000004</v>
      </c>
      <c r="I6" s="280">
        <v>0.86283500000000002</v>
      </c>
      <c r="J6" s="280">
        <v>0.76691500000000001</v>
      </c>
      <c r="K6" s="280">
        <v>2.999695</v>
      </c>
      <c r="L6" s="280">
        <v>2.326809195471204</v>
      </c>
      <c r="M6" s="280">
        <v>2.0478657671329508</v>
      </c>
      <c r="N6" s="280">
        <v>2.1644587639404711</v>
      </c>
      <c r="O6" s="280">
        <v>2.2004557209544591</v>
      </c>
      <c r="P6" s="280">
        <v>2.4412728485105628</v>
      </c>
      <c r="Q6" s="280">
        <v>1.4477206617270326</v>
      </c>
      <c r="R6" s="280">
        <v>0.91809411793111428</v>
      </c>
      <c r="S6" s="280">
        <v>0.33352187902933522</v>
      </c>
      <c r="T6" s="280">
        <v>0.31565226604644941</v>
      </c>
      <c r="U6" s="280">
        <v>0.62912847653273918</v>
      </c>
      <c r="V6" s="280">
        <v>0.26171439404702712</v>
      </c>
    </row>
    <row r="7" spans="1:22" ht="12.75" x14ac:dyDescent="0.25">
      <c r="A7" s="215" t="s">
        <v>89</v>
      </c>
      <c r="B7" s="279" t="s">
        <v>90</v>
      </c>
      <c r="C7" s="280">
        <v>9.9350000000000011E-3</v>
      </c>
      <c r="D7" s="280">
        <v>6.1149999999999996E-2</v>
      </c>
      <c r="E7" s="280">
        <v>3.5470000000000002E-2</v>
      </c>
      <c r="F7" s="280">
        <v>1.3949999999999999E-2</v>
      </c>
      <c r="G7" s="280">
        <v>1.069E-2</v>
      </c>
      <c r="H7" s="280">
        <v>1.4299999999999998E-3</v>
      </c>
      <c r="I7" s="280">
        <v>1.3700000000000001E-3</v>
      </c>
      <c r="J7" s="280">
        <v>8.9999999999999998E-4</v>
      </c>
      <c r="K7" s="280">
        <v>6.1900000000000002E-3</v>
      </c>
      <c r="L7" s="280">
        <v>5.8969812569832402E-3</v>
      </c>
      <c r="M7" s="280">
        <v>9.7671024999999977E-3</v>
      </c>
      <c r="N7" s="280">
        <v>8.2514989999999989E-3</v>
      </c>
      <c r="O7" s="280">
        <v>8.3416999999999996E-4</v>
      </c>
      <c r="P7" s="280">
        <v>2.4157542857142856E-3</v>
      </c>
      <c r="Q7" s="280">
        <v>7.5331250000000008E-4</v>
      </c>
      <c r="R7" s="280">
        <v>2.0533333333333331E-2</v>
      </c>
      <c r="S7" s="280">
        <v>4.5100000000000001E-4</v>
      </c>
      <c r="T7" s="280">
        <v>0</v>
      </c>
      <c r="U7" s="280">
        <v>5.8799999999999998E-4</v>
      </c>
      <c r="V7" s="280">
        <v>0</v>
      </c>
    </row>
    <row r="8" spans="1:22" ht="12.75" x14ac:dyDescent="0.25">
      <c r="A8" s="215" t="s">
        <v>107</v>
      </c>
      <c r="B8" s="279" t="s">
        <v>108</v>
      </c>
      <c r="C8" s="280">
        <v>5.1871099999999997</v>
      </c>
      <c r="D8" s="280">
        <v>13.230409999999999</v>
      </c>
      <c r="E8" s="280">
        <v>6.9096549999999999</v>
      </c>
      <c r="F8" s="280">
        <v>3.8127550000000001</v>
      </c>
      <c r="G8" s="280">
        <v>2.2223649999999999</v>
      </c>
      <c r="H8" s="280">
        <v>0.79860500000000001</v>
      </c>
      <c r="I8" s="280">
        <v>1.4970599999999998</v>
      </c>
      <c r="J8" s="280">
        <v>1.1740950000000001</v>
      </c>
      <c r="K8" s="280">
        <v>1.212575</v>
      </c>
      <c r="L8" s="280">
        <v>1.1464107272135873</v>
      </c>
      <c r="M8" s="280">
        <v>0.98558038512209756</v>
      </c>
      <c r="N8" s="280">
        <v>0.92872187017523122</v>
      </c>
      <c r="O8" s="280">
        <v>1.0573905046609249</v>
      </c>
      <c r="P8" s="280">
        <v>1.163409998684849</v>
      </c>
      <c r="Q8" s="280">
        <v>0.6872126246778234</v>
      </c>
      <c r="R8" s="280">
        <v>0.69606438399850201</v>
      </c>
      <c r="S8" s="280">
        <v>0.39385743324182038</v>
      </c>
      <c r="T8" s="280">
        <v>0.20210263855297034</v>
      </c>
      <c r="U8" s="280">
        <v>0.44416863385202343</v>
      </c>
      <c r="V8" s="280">
        <v>0.52436153546408659</v>
      </c>
    </row>
    <row r="9" spans="1:22" ht="12.75" x14ac:dyDescent="0.25">
      <c r="A9" s="215" t="s">
        <v>109</v>
      </c>
      <c r="B9" s="279" t="s">
        <v>110</v>
      </c>
      <c r="C9" s="280">
        <v>6.8993549999999999</v>
      </c>
      <c r="D9" s="280">
        <v>19.682314999999999</v>
      </c>
      <c r="E9" s="280">
        <v>10.662805000000001</v>
      </c>
      <c r="F9" s="280">
        <v>6.5001350000000002</v>
      </c>
      <c r="G9" s="280">
        <v>4.157985</v>
      </c>
      <c r="H9" s="280">
        <v>1.70441</v>
      </c>
      <c r="I9" s="280">
        <v>2.6809050000000001</v>
      </c>
      <c r="J9" s="280">
        <v>1.94855</v>
      </c>
      <c r="K9" s="280">
        <v>2.2559450000000001</v>
      </c>
      <c r="L9" s="280">
        <v>2.4292328948292989</v>
      </c>
      <c r="M9" s="280">
        <v>1.6231587427247789</v>
      </c>
      <c r="N9" s="280">
        <v>1.7642355523254301</v>
      </c>
      <c r="O9" s="280">
        <v>2.3123949532084911</v>
      </c>
      <c r="P9" s="280">
        <v>2.1976879415255519</v>
      </c>
      <c r="Q9" s="280">
        <v>1.9279951939343727</v>
      </c>
      <c r="R9" s="280">
        <v>2.665167472405729</v>
      </c>
      <c r="S9" s="280">
        <v>1.6309715769871811</v>
      </c>
      <c r="T9" s="280">
        <v>1.082104964281922</v>
      </c>
      <c r="U9" s="280">
        <v>1.9982560763543702</v>
      </c>
      <c r="V9" s="280">
        <v>2.1476392047550341</v>
      </c>
    </row>
    <row r="10" spans="1:22" ht="12.75" x14ac:dyDescent="0.25">
      <c r="A10" s="215" t="s">
        <v>111</v>
      </c>
      <c r="B10" s="279" t="s">
        <v>157</v>
      </c>
      <c r="C10" s="280">
        <v>24.089615000000002</v>
      </c>
      <c r="D10" s="280">
        <v>60.9756</v>
      </c>
      <c r="E10" s="280">
        <v>29.126840000000001</v>
      </c>
      <c r="F10" s="280">
        <v>14.381125000000001</v>
      </c>
      <c r="G10" s="280">
        <v>8.6615099999999998</v>
      </c>
      <c r="H10" s="280">
        <v>3.2264299999999997</v>
      </c>
      <c r="I10" s="280">
        <v>5.6962099999999998</v>
      </c>
      <c r="J10" s="280">
        <v>4.5585299999999993</v>
      </c>
      <c r="K10" s="280">
        <v>6.35893</v>
      </c>
      <c r="L10" s="280">
        <v>5.4335181583179235</v>
      </c>
      <c r="M10" s="280">
        <v>4.3141971339285963</v>
      </c>
      <c r="N10" s="280">
        <v>4.1413538825964507</v>
      </c>
      <c r="O10" s="280">
        <v>4.7341432672539856</v>
      </c>
      <c r="P10" s="280">
        <v>5.7417224482684333</v>
      </c>
      <c r="Q10" s="280">
        <v>3.5351448616461867</v>
      </c>
      <c r="R10" s="280">
        <v>3.2668498751750716</v>
      </c>
      <c r="S10" s="280">
        <v>1.5410147614468626</v>
      </c>
      <c r="T10" s="280">
        <v>0.8193151939277169</v>
      </c>
      <c r="U10" s="280">
        <v>1.8820609091581542</v>
      </c>
      <c r="V10" s="280">
        <v>1.7970023303890565</v>
      </c>
    </row>
    <row r="11" spans="1:22" ht="12.75" x14ac:dyDescent="0.25">
      <c r="A11" s="215" t="s">
        <v>91</v>
      </c>
      <c r="B11" s="279" t="s">
        <v>92</v>
      </c>
      <c r="C11" s="280">
        <v>1.9836500000000001</v>
      </c>
      <c r="D11" s="280">
        <v>5.8862449999999997</v>
      </c>
      <c r="E11" s="280">
        <v>2.8921750000000004</v>
      </c>
      <c r="F11" s="280">
        <v>0.81673000000000007</v>
      </c>
      <c r="G11" s="280">
        <v>0.31967000000000001</v>
      </c>
      <c r="H11" s="280">
        <v>0.20358000000000001</v>
      </c>
      <c r="I11" s="280">
        <v>0.16331999999999999</v>
      </c>
      <c r="J11" s="280">
        <v>0.100435</v>
      </c>
      <c r="K11" s="280">
        <v>0.30063000000000001</v>
      </c>
      <c r="L11" s="280">
        <v>0.46419919777592977</v>
      </c>
      <c r="M11" s="280">
        <v>0.19819345209945394</v>
      </c>
      <c r="N11" s="280">
        <v>0.27166713136813553</v>
      </c>
      <c r="O11" s="280">
        <v>0.22660341814190318</v>
      </c>
      <c r="P11" s="280">
        <v>0.38695805478677003</v>
      </c>
      <c r="Q11" s="280">
        <v>0.19843120371250114</v>
      </c>
      <c r="R11" s="280">
        <v>0.15300431509786955</v>
      </c>
      <c r="S11" s="280">
        <v>8.864033213440424E-2</v>
      </c>
      <c r="T11" s="280">
        <v>6.4339119847053483E-2</v>
      </c>
      <c r="U11" s="280">
        <v>8.4537018388984655E-2</v>
      </c>
      <c r="V11" s="280">
        <v>0.10303426207465892</v>
      </c>
    </row>
    <row r="12" spans="1:22" ht="12.75" x14ac:dyDescent="0.25">
      <c r="A12" s="215" t="s">
        <v>103</v>
      </c>
      <c r="B12" s="279" t="s">
        <v>104</v>
      </c>
      <c r="C12" s="280">
        <v>45.13364</v>
      </c>
      <c r="D12" s="280">
        <v>108.57455</v>
      </c>
      <c r="E12" s="280">
        <v>33.27449</v>
      </c>
      <c r="F12" s="280">
        <v>8.0675349999999995</v>
      </c>
      <c r="G12" s="280">
        <v>3.690105</v>
      </c>
      <c r="H12" s="280">
        <v>1.743125</v>
      </c>
      <c r="I12" s="280">
        <v>1.7063649999999999</v>
      </c>
      <c r="J12" s="280">
        <v>1.4929000000000001</v>
      </c>
      <c r="K12" s="280">
        <v>3.0446200000000001</v>
      </c>
      <c r="L12" s="280">
        <v>3.0018014447460595</v>
      </c>
      <c r="M12" s="280">
        <v>2.4287461463792503</v>
      </c>
      <c r="N12" s="280">
        <v>2.3364664306326648</v>
      </c>
      <c r="O12" s="280">
        <v>2.469063588914592</v>
      </c>
      <c r="P12" s="280">
        <v>3.0006650075711794</v>
      </c>
      <c r="Q12" s="280">
        <v>2.2503680062111271</v>
      </c>
      <c r="R12" s="280">
        <v>1.8161803832535319</v>
      </c>
      <c r="S12" s="280">
        <v>0.6162261289434211</v>
      </c>
      <c r="T12" s="280">
        <v>0.9567409717736256</v>
      </c>
      <c r="U12" s="280">
        <v>0.94112797732384046</v>
      </c>
      <c r="V12" s="280">
        <v>0.28667518454783791</v>
      </c>
    </row>
    <row r="13" spans="1:22" ht="12.75" x14ac:dyDescent="0.25">
      <c r="A13" s="215" t="s">
        <v>118</v>
      </c>
      <c r="B13" s="279" t="s">
        <v>63</v>
      </c>
      <c r="C13" s="280">
        <v>64.272869999999998</v>
      </c>
      <c r="D13" s="280">
        <v>168.41177500000001</v>
      </c>
      <c r="E13" s="280">
        <v>70.551960000000008</v>
      </c>
      <c r="F13" s="280">
        <v>22.119669999999999</v>
      </c>
      <c r="G13" s="280">
        <v>10.262225000000001</v>
      </c>
      <c r="H13" s="280">
        <v>5.0702199999999999</v>
      </c>
      <c r="I13" s="280">
        <v>5.3840500000000002</v>
      </c>
      <c r="J13" s="280">
        <v>6.7818999999999994</v>
      </c>
      <c r="K13" s="280">
        <v>50.349285000000002</v>
      </c>
      <c r="L13" s="280">
        <v>16.34693603594744</v>
      </c>
      <c r="M13" s="280">
        <v>13.203623616439044</v>
      </c>
      <c r="N13" s="280">
        <v>20.088800010966956</v>
      </c>
      <c r="O13" s="280">
        <v>26.519918036856481</v>
      </c>
      <c r="P13" s="280">
        <v>42.064821344819684</v>
      </c>
      <c r="Q13" s="280">
        <v>21.814974858844554</v>
      </c>
      <c r="R13" s="280">
        <v>11.219197144016272</v>
      </c>
      <c r="S13" s="280">
        <v>2.4796948236018301</v>
      </c>
      <c r="T13" s="280">
        <v>2.1802228605133798</v>
      </c>
      <c r="U13" s="280">
        <v>2.1664838818990604</v>
      </c>
      <c r="V13" s="280">
        <v>1.9416209716291704</v>
      </c>
    </row>
    <row r="14" spans="1:22" ht="12.75" x14ac:dyDescent="0.25">
      <c r="A14" s="215" t="s">
        <v>112</v>
      </c>
      <c r="B14" s="279" t="s">
        <v>113</v>
      </c>
      <c r="C14" s="280">
        <v>17.413724999999999</v>
      </c>
      <c r="D14" s="280">
        <v>51.165949999999995</v>
      </c>
      <c r="E14" s="280">
        <v>33.011285000000001</v>
      </c>
      <c r="F14" s="280">
        <v>17.696525000000001</v>
      </c>
      <c r="G14" s="280">
        <v>10.359120000000001</v>
      </c>
      <c r="H14" s="280">
        <v>7.020295</v>
      </c>
      <c r="I14" s="280">
        <v>7.3596850000000007</v>
      </c>
      <c r="J14" s="280">
        <v>6.7488400000000004</v>
      </c>
      <c r="K14" s="280">
        <v>10.686485000000001</v>
      </c>
      <c r="L14" s="280">
        <v>10.799915929740225</v>
      </c>
      <c r="M14" s="280">
        <v>10.313151507977961</v>
      </c>
      <c r="N14" s="280">
        <v>10.42693277788538</v>
      </c>
      <c r="O14" s="280">
        <v>11.445897475864067</v>
      </c>
      <c r="P14" s="280">
        <v>11.984144777391052</v>
      </c>
      <c r="Q14" s="280">
        <v>8.1505902633908267</v>
      </c>
      <c r="R14" s="280">
        <v>6.6727680674811776</v>
      </c>
      <c r="S14" s="280">
        <v>3.2254070673371751</v>
      </c>
      <c r="T14" s="280">
        <v>2.9442555111386017</v>
      </c>
      <c r="U14" s="280">
        <v>3.673589262014668</v>
      </c>
      <c r="V14" s="280">
        <v>2.7232846159849888</v>
      </c>
    </row>
    <row r="15" spans="1:22" ht="12.75" x14ac:dyDescent="0.25">
      <c r="A15" s="215" t="s">
        <v>119</v>
      </c>
      <c r="B15" s="279" t="s">
        <v>120</v>
      </c>
      <c r="C15" s="280">
        <v>46.994059999999998</v>
      </c>
      <c r="D15" s="280">
        <v>114.844255</v>
      </c>
      <c r="E15" s="280">
        <v>84.185860000000005</v>
      </c>
      <c r="F15" s="280">
        <v>41.17848</v>
      </c>
      <c r="G15" s="280">
        <v>25.992909999999998</v>
      </c>
      <c r="H15" s="280">
        <v>16.113565000000001</v>
      </c>
      <c r="I15" s="280">
        <v>18.214790000000001</v>
      </c>
      <c r="J15" s="280">
        <v>24.821235000000001</v>
      </c>
      <c r="K15" s="280">
        <v>71.794809999999998</v>
      </c>
      <c r="L15" s="280">
        <v>78.047056414323364</v>
      </c>
      <c r="M15" s="280">
        <v>69.975115693068901</v>
      </c>
      <c r="N15" s="280">
        <v>68.82424108265927</v>
      </c>
      <c r="O15" s="280">
        <v>77.211116038190028</v>
      </c>
      <c r="P15" s="280">
        <v>66.371433269150657</v>
      </c>
      <c r="Q15" s="280">
        <v>50.300827986472761</v>
      </c>
      <c r="R15" s="280">
        <v>22.986623225879519</v>
      </c>
      <c r="S15" s="280">
        <v>9.6377574027212969</v>
      </c>
      <c r="T15" s="280">
        <v>8.6077174765716009</v>
      </c>
      <c r="U15" s="280">
        <v>5.8082563462703529</v>
      </c>
      <c r="V15" s="280">
        <v>2.8488389483572214</v>
      </c>
    </row>
    <row r="16" spans="1:22" ht="12.75" x14ac:dyDescent="0.25">
      <c r="A16" s="215" t="s">
        <v>99</v>
      </c>
      <c r="B16" s="279" t="s">
        <v>100</v>
      </c>
      <c r="C16" s="280">
        <v>5.6897250000000001</v>
      </c>
      <c r="D16" s="280">
        <v>19.125349999999997</v>
      </c>
      <c r="E16" s="280">
        <v>13.595229999999999</v>
      </c>
      <c r="F16" s="280">
        <v>8.6807800000000004</v>
      </c>
      <c r="G16" s="280">
        <v>5.3870699999999996</v>
      </c>
      <c r="H16" s="280">
        <v>3.0414099999999999</v>
      </c>
      <c r="I16" s="280">
        <v>3.3975</v>
      </c>
      <c r="J16" s="280">
        <v>2.6152100000000003</v>
      </c>
      <c r="K16" s="280">
        <v>4.2509499999999996</v>
      </c>
      <c r="L16" s="280">
        <v>3.9095787820528538</v>
      </c>
      <c r="M16" s="280">
        <v>3.1759919062209625</v>
      </c>
      <c r="N16" s="280">
        <v>3.0646378234753131</v>
      </c>
      <c r="O16" s="280">
        <v>3.316435188017687</v>
      </c>
      <c r="P16" s="280">
        <v>3.1798528408235898</v>
      </c>
      <c r="Q16" s="280">
        <v>2.0949395526010575</v>
      </c>
      <c r="R16" s="280">
        <v>1.5911103104588442</v>
      </c>
      <c r="S16" s="280">
        <v>0.76416172910652491</v>
      </c>
      <c r="T16" s="280">
        <v>0.67635886034656534</v>
      </c>
      <c r="U16" s="280">
        <v>0.63607800423601402</v>
      </c>
      <c r="V16" s="280">
        <v>0.24374096163139883</v>
      </c>
    </row>
    <row r="17" spans="1:22" ht="12.75" x14ac:dyDescent="0.25">
      <c r="A17" s="215" t="s">
        <v>97</v>
      </c>
      <c r="B17" s="279" t="s">
        <v>98</v>
      </c>
      <c r="C17" s="280">
        <v>3.174655</v>
      </c>
      <c r="D17" s="280">
        <v>10.154504999999999</v>
      </c>
      <c r="E17" s="280">
        <v>5.8878050000000002</v>
      </c>
      <c r="F17" s="280">
        <v>2.3971</v>
      </c>
      <c r="G17" s="280">
        <v>1.19526</v>
      </c>
      <c r="H17" s="280">
        <v>0.62178499999999992</v>
      </c>
      <c r="I17" s="280">
        <v>0.63297999999999999</v>
      </c>
      <c r="J17" s="280">
        <v>0.57643</v>
      </c>
      <c r="K17" s="280">
        <v>1.9242300000000001</v>
      </c>
      <c r="L17" s="280">
        <v>1.3717151703857813</v>
      </c>
      <c r="M17" s="280">
        <v>1.0320778596811648</v>
      </c>
      <c r="N17" s="280">
        <v>1.1579242425659313</v>
      </c>
      <c r="O17" s="280">
        <v>1.4056098340870984</v>
      </c>
      <c r="P17" s="280">
        <v>1.7383505636359293</v>
      </c>
      <c r="Q17" s="280">
        <v>1.0102259181011641</v>
      </c>
      <c r="R17" s="280">
        <v>0.55167220597006406</v>
      </c>
      <c r="S17" s="280">
        <v>0.27060407732373093</v>
      </c>
      <c r="T17" s="280">
        <v>0.16851042531444846</v>
      </c>
      <c r="U17" s="280">
        <v>0.23891141446580325</v>
      </c>
      <c r="V17" s="280">
        <v>0.2190397113733229</v>
      </c>
    </row>
    <row r="18" spans="1:22" ht="12.75" x14ac:dyDescent="0.25">
      <c r="A18" s="290" t="s">
        <v>95</v>
      </c>
      <c r="B18" s="277" t="s">
        <v>96</v>
      </c>
      <c r="C18" s="278">
        <v>3.8568600000000002</v>
      </c>
      <c r="D18" s="278">
        <v>10.838229999999999</v>
      </c>
      <c r="E18" s="278">
        <v>4.7077650000000002</v>
      </c>
      <c r="F18" s="278">
        <v>1.276205</v>
      </c>
      <c r="G18" s="278">
        <v>0.6439450000000001</v>
      </c>
      <c r="H18" s="278">
        <v>0.37252999999999997</v>
      </c>
      <c r="I18" s="278">
        <v>0.34395999999999999</v>
      </c>
      <c r="J18" s="278">
        <v>0.39140499999999995</v>
      </c>
      <c r="K18" s="278">
        <v>4.4786350000000006</v>
      </c>
      <c r="L18" s="278">
        <v>1.1955142118619753</v>
      </c>
      <c r="M18" s="278">
        <v>0.78037165792722674</v>
      </c>
      <c r="N18" s="278">
        <v>0.66435554999999991</v>
      </c>
      <c r="O18" s="278">
        <v>1.0345472428821394</v>
      </c>
      <c r="P18" s="278">
        <v>1.9193348865148183</v>
      </c>
      <c r="Q18" s="278">
        <v>0.84457509270433573</v>
      </c>
      <c r="R18" s="278">
        <v>0.32531017284911445</v>
      </c>
      <c r="S18" s="278">
        <v>0.15499217095216258</v>
      </c>
      <c r="T18" s="278">
        <v>0.27094853775689065</v>
      </c>
      <c r="U18" s="278">
        <v>0.2184141776874706</v>
      </c>
      <c r="V18" s="278">
        <v>0.1492784475804943</v>
      </c>
    </row>
    <row r="19" spans="1:22" ht="12.75" x14ac:dyDescent="0.25">
      <c r="A19" s="290" t="s">
        <v>116</v>
      </c>
      <c r="B19" s="277" t="s">
        <v>117</v>
      </c>
      <c r="C19" s="278">
        <v>45.297214999999994</v>
      </c>
      <c r="D19" s="278">
        <v>115.08517500000001</v>
      </c>
      <c r="E19" s="278">
        <v>65.195464999999999</v>
      </c>
      <c r="F19" s="278">
        <v>34.355760000000004</v>
      </c>
      <c r="G19" s="278">
        <v>21.50816</v>
      </c>
      <c r="H19" s="278">
        <v>11.874174999999999</v>
      </c>
      <c r="I19" s="278">
        <v>14.082915000000002</v>
      </c>
      <c r="J19" s="278">
        <v>12.16352</v>
      </c>
      <c r="K19" s="278">
        <v>23.482915000000002</v>
      </c>
      <c r="L19" s="278">
        <v>21.071103741415193</v>
      </c>
      <c r="M19" s="278">
        <v>16.86780763399171</v>
      </c>
      <c r="N19" s="278">
        <v>17.232564490535758</v>
      </c>
      <c r="O19" s="278">
        <v>19.499402423463071</v>
      </c>
      <c r="P19" s="278">
        <v>20.334513024999708</v>
      </c>
      <c r="Q19" s="278">
        <v>13.153598277605719</v>
      </c>
      <c r="R19" s="278">
        <v>9.66301492474037</v>
      </c>
      <c r="S19" s="278">
        <v>5.4191084402659992</v>
      </c>
      <c r="T19" s="278">
        <v>4.2483637898037436</v>
      </c>
      <c r="U19" s="278">
        <v>4.4857178996743912</v>
      </c>
      <c r="V19" s="278">
        <v>2.7682055085776942</v>
      </c>
    </row>
    <row r="20" spans="1:22" ht="12.75" x14ac:dyDescent="0.25">
      <c r="A20" s="215" t="s">
        <v>105</v>
      </c>
      <c r="B20" s="279" t="s">
        <v>106</v>
      </c>
      <c r="C20" s="280">
        <v>17.6995</v>
      </c>
      <c r="D20" s="280">
        <v>43.799304999999997</v>
      </c>
      <c r="E20" s="280">
        <v>23.579445</v>
      </c>
      <c r="F20" s="280">
        <v>8.2466550000000005</v>
      </c>
      <c r="G20" s="280">
        <v>3.403715</v>
      </c>
      <c r="H20" s="280">
        <v>1.4606700000000001</v>
      </c>
      <c r="I20" s="280">
        <v>1.102355</v>
      </c>
      <c r="J20" s="280">
        <v>0.94206500000000004</v>
      </c>
      <c r="K20" s="280">
        <v>5.3722200000000004</v>
      </c>
      <c r="L20" s="280">
        <v>2.7399786158529533</v>
      </c>
      <c r="M20" s="280">
        <v>2.1367918460767288</v>
      </c>
      <c r="N20" s="280">
        <v>2.1097371446010875</v>
      </c>
      <c r="O20" s="280">
        <v>2.352117429666492</v>
      </c>
      <c r="P20" s="280">
        <v>7.5715481835986189</v>
      </c>
      <c r="Q20" s="280">
        <v>1.9843423362797503</v>
      </c>
      <c r="R20" s="280">
        <v>1.4812579221834383</v>
      </c>
      <c r="S20" s="280">
        <v>0.65944436855427502</v>
      </c>
      <c r="T20" s="280">
        <v>0.5109370453743789</v>
      </c>
      <c r="U20" s="280">
        <v>0.64870636635957546</v>
      </c>
      <c r="V20" s="280">
        <v>0.38641893189859294</v>
      </c>
    </row>
    <row r="21" spans="1:22" ht="12.75" x14ac:dyDescent="0.25">
      <c r="A21" s="291" t="s">
        <v>114</v>
      </c>
      <c r="B21" s="281" t="s">
        <v>115</v>
      </c>
      <c r="C21" s="288">
        <v>20.419875000000001</v>
      </c>
      <c r="D21" s="288">
        <v>53.430250000000001</v>
      </c>
      <c r="E21" s="288">
        <v>30.108174999999999</v>
      </c>
      <c r="F21" s="288">
        <v>15.425265</v>
      </c>
      <c r="G21" s="288">
        <v>7.6238349999999997</v>
      </c>
      <c r="H21" s="288">
        <v>3.9409399999999999</v>
      </c>
      <c r="I21" s="288">
        <v>4.20364</v>
      </c>
      <c r="J21" s="288">
        <v>6.6488849999999999</v>
      </c>
      <c r="K21" s="288">
        <v>30.571715000000001</v>
      </c>
      <c r="L21" s="288">
        <v>17.743563229504414</v>
      </c>
      <c r="M21" s="288">
        <v>15.513837808209212</v>
      </c>
      <c r="N21" s="288">
        <v>16.74548561270754</v>
      </c>
      <c r="O21" s="288">
        <v>19.364797019875923</v>
      </c>
      <c r="P21" s="288">
        <v>21.469982030684022</v>
      </c>
      <c r="Q21" s="288">
        <v>15.417897924852049</v>
      </c>
      <c r="R21" s="288">
        <v>7.7681464111562732</v>
      </c>
      <c r="S21" s="288">
        <v>2.0724014417043888</v>
      </c>
      <c r="T21" s="288">
        <v>1.9003634374431995</v>
      </c>
      <c r="U21" s="288">
        <v>1.6339885357355164</v>
      </c>
      <c r="V21" s="288">
        <v>0.53636393605739807</v>
      </c>
    </row>
    <row r="22" spans="1:22" ht="12.75" x14ac:dyDescent="0.25">
      <c r="A22" s="215"/>
      <c r="B22" s="215"/>
      <c r="C22" s="292"/>
      <c r="D22" s="292"/>
      <c r="E22" s="292"/>
      <c r="F22" s="292"/>
      <c r="G22" s="292"/>
      <c r="H22" s="292"/>
      <c r="I22" s="292"/>
      <c r="J22" s="292"/>
      <c r="K22" s="292"/>
      <c r="L22" s="292"/>
      <c r="M22" s="292"/>
      <c r="N22" s="292"/>
      <c r="O22" s="292"/>
      <c r="P22" s="292"/>
      <c r="Q22" s="292"/>
      <c r="R22" s="292"/>
      <c r="S22" s="292"/>
      <c r="T22" s="292"/>
    </row>
    <row r="23" spans="1:22" ht="24" customHeight="1" x14ac:dyDescent="0.25">
      <c r="A23" s="342" t="str">
        <f>"Note de lecture : le nombre d’heures chômées dans l’hébergement et la restauration en octobre 2021 est estimé à "&amp;ROUND(V15,0)&amp;" millions."</f>
        <v>Note de lecture : le nombre d’heures chômées dans l’hébergement et la restauration en octobre 2021 est estimé à 3 millions.</v>
      </c>
      <c r="B23" s="342"/>
      <c r="C23" s="342"/>
      <c r="D23" s="342"/>
      <c r="E23" s="342"/>
      <c r="F23" s="342"/>
      <c r="G23" s="342"/>
      <c r="H23" s="215"/>
      <c r="I23" s="215"/>
      <c r="J23" s="215"/>
      <c r="K23" s="215"/>
      <c r="L23" s="215"/>
      <c r="M23" s="215"/>
      <c r="N23" s="215"/>
      <c r="O23" s="215"/>
      <c r="P23" s="215"/>
      <c r="Q23" s="215"/>
      <c r="R23" s="215"/>
      <c r="S23" s="215"/>
      <c r="T23" s="215"/>
    </row>
    <row r="24" spans="1:22" ht="12.75" x14ac:dyDescent="0.2">
      <c r="A24" s="342" t="s">
        <v>147</v>
      </c>
      <c r="B24" s="342"/>
      <c r="C24" s="342"/>
      <c r="D24" s="342"/>
      <c r="E24" s="342"/>
      <c r="F24" s="342"/>
      <c r="G24" s="342"/>
      <c r="H24" s="215"/>
      <c r="I24" s="215"/>
      <c r="J24" s="215"/>
      <c r="K24" s="215"/>
      <c r="L24" s="215"/>
      <c r="M24" s="215"/>
      <c r="N24" s="215"/>
      <c r="O24" s="215"/>
      <c r="P24" s="207"/>
      <c r="Q24" s="207"/>
      <c r="R24" s="207"/>
      <c r="S24" s="207"/>
      <c r="T24" s="207"/>
    </row>
    <row r="25" spans="1:22" ht="12.75" x14ac:dyDescent="0.25">
      <c r="A25" s="212" t="s">
        <v>121</v>
      </c>
      <c r="B25" s="215"/>
      <c r="C25" s="215"/>
      <c r="D25" s="215"/>
      <c r="E25" s="215"/>
      <c r="F25" s="215"/>
      <c r="G25" s="215"/>
      <c r="H25" s="215"/>
      <c r="I25" s="215"/>
      <c r="J25" s="215"/>
      <c r="K25" s="215"/>
      <c r="L25" s="215"/>
      <c r="M25" s="215"/>
      <c r="N25" s="215"/>
      <c r="O25" s="215"/>
      <c r="P25" s="215"/>
      <c r="Q25" s="215"/>
      <c r="R25" s="215"/>
      <c r="S25" s="215"/>
      <c r="T25" s="215"/>
    </row>
    <row r="26" spans="1:22" ht="12.75" x14ac:dyDescent="0.25">
      <c r="A26" s="279" t="s">
        <v>122</v>
      </c>
      <c r="B26" s="215"/>
      <c r="C26" s="215"/>
      <c r="D26" s="215"/>
      <c r="E26" s="215"/>
      <c r="F26" s="215"/>
      <c r="G26" s="215"/>
      <c r="H26" s="215"/>
      <c r="I26" s="215"/>
      <c r="J26" s="215"/>
      <c r="K26" s="215"/>
      <c r="L26" s="215"/>
      <c r="M26" s="215"/>
      <c r="N26" s="215"/>
      <c r="O26" s="215"/>
      <c r="P26" s="215"/>
      <c r="Q26" s="215"/>
      <c r="R26" s="215"/>
      <c r="S26" s="215"/>
      <c r="T26" s="215"/>
    </row>
    <row r="27" spans="1:22" x14ac:dyDescent="0.25">
      <c r="P27" s="191"/>
      <c r="Q27" s="191"/>
      <c r="R27" s="191"/>
      <c r="S27" s="191"/>
      <c r="T27" s="191"/>
    </row>
    <row r="29" spans="1:22" x14ac:dyDescent="0.25">
      <c r="D29" s="282"/>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85" zoomScaleNormal="85" workbookViewId="0">
      <selection activeCell="M14" sqref="M14"/>
    </sheetView>
  </sheetViews>
  <sheetFormatPr baseColWidth="10" defaultRowHeight="15" x14ac:dyDescent="0.25"/>
  <cols>
    <col min="1" max="1" width="45.28515625" customWidth="1"/>
    <col min="11" max="11" width="11.42578125" style="57"/>
    <col min="13" max="21" width="11.42578125" style="57"/>
  </cols>
  <sheetData>
    <row r="1" spans="1:23" x14ac:dyDescent="0.25">
      <c r="A1" s="6" t="s">
        <v>53</v>
      </c>
      <c r="B1" s="7"/>
      <c r="C1" s="7"/>
      <c r="D1" s="7"/>
      <c r="E1" s="7"/>
      <c r="F1" s="7"/>
      <c r="G1" s="7"/>
      <c r="H1" s="7"/>
      <c r="I1" s="7"/>
      <c r="J1" s="7"/>
      <c r="K1" s="7"/>
      <c r="L1" s="7"/>
      <c r="M1" s="7"/>
      <c r="N1" s="124" t="s">
        <v>45</v>
      </c>
      <c r="O1" s="7"/>
      <c r="P1" s="7"/>
      <c r="Q1" s="7"/>
      <c r="R1" s="7"/>
      <c r="S1" s="7"/>
      <c r="T1" s="7"/>
      <c r="U1" s="7"/>
    </row>
    <row r="2" spans="1:23" x14ac:dyDescent="0.25">
      <c r="A2" s="7"/>
      <c r="B2" s="7"/>
      <c r="C2" s="7"/>
      <c r="D2" s="7"/>
      <c r="E2" s="7"/>
      <c r="F2" s="7"/>
      <c r="G2" s="7"/>
      <c r="H2" s="7"/>
      <c r="I2" s="7"/>
      <c r="J2" s="7"/>
      <c r="K2" s="7"/>
      <c r="L2" s="7"/>
      <c r="M2" s="7"/>
      <c r="N2" s="7"/>
      <c r="O2" s="7"/>
      <c r="P2" s="7"/>
      <c r="Q2" s="7"/>
      <c r="R2" s="7"/>
      <c r="S2" s="7"/>
      <c r="T2" s="7"/>
      <c r="U2" s="7"/>
    </row>
    <row r="3" spans="1:23" s="178" customFormat="1" x14ac:dyDescent="0.25">
      <c r="A3" s="7"/>
      <c r="B3" s="315">
        <v>2020</v>
      </c>
      <c r="C3" s="316"/>
      <c r="D3" s="316"/>
      <c r="E3" s="316"/>
      <c r="F3" s="316"/>
      <c r="G3" s="316"/>
      <c r="H3" s="316"/>
      <c r="I3" s="316"/>
      <c r="J3" s="316"/>
      <c r="K3" s="317"/>
      <c r="L3" s="315">
        <v>2021</v>
      </c>
      <c r="M3" s="316"/>
      <c r="N3" s="316"/>
      <c r="O3" s="316"/>
      <c r="P3" s="316"/>
      <c r="Q3" s="316"/>
      <c r="R3" s="316"/>
      <c r="S3" s="316"/>
      <c r="T3" s="316"/>
      <c r="U3" s="316"/>
      <c r="V3" s="317"/>
      <c r="W3" s="7"/>
    </row>
    <row r="4" spans="1:23" s="57" customFormat="1" x14ac:dyDescent="0.25">
      <c r="A4" s="7"/>
      <c r="B4" s="175">
        <v>43891</v>
      </c>
      <c r="C4" s="176">
        <v>43922</v>
      </c>
      <c r="D4" s="176">
        <v>43952</v>
      </c>
      <c r="E4" s="176">
        <v>43983</v>
      </c>
      <c r="F4" s="176">
        <v>44013</v>
      </c>
      <c r="G4" s="176">
        <v>44044</v>
      </c>
      <c r="H4" s="176">
        <v>44075</v>
      </c>
      <c r="I4" s="176">
        <v>44105</v>
      </c>
      <c r="J4" s="176">
        <v>44136</v>
      </c>
      <c r="K4" s="177">
        <v>44166</v>
      </c>
      <c r="L4" s="175">
        <v>44197</v>
      </c>
      <c r="M4" s="176">
        <v>44228</v>
      </c>
      <c r="N4" s="176">
        <v>44256</v>
      </c>
      <c r="O4" s="176">
        <v>44287</v>
      </c>
      <c r="P4" s="176">
        <v>44317</v>
      </c>
      <c r="Q4" s="176">
        <v>44348</v>
      </c>
      <c r="R4" s="176">
        <v>44378</v>
      </c>
      <c r="S4" s="176">
        <v>44409</v>
      </c>
      <c r="T4" s="176">
        <v>44440</v>
      </c>
      <c r="U4" s="176">
        <v>44470</v>
      </c>
      <c r="V4" s="177">
        <v>44501</v>
      </c>
    </row>
    <row r="5" spans="1:23" x14ac:dyDescent="0.25">
      <c r="A5" s="58" t="s">
        <v>0</v>
      </c>
      <c r="B5" s="8">
        <v>19</v>
      </c>
      <c r="C5" s="9">
        <v>12.181709700000001</v>
      </c>
      <c r="D5" s="9">
        <v>4.8926299999999996</v>
      </c>
      <c r="E5" s="9">
        <v>1.4000000000000001</v>
      </c>
      <c r="F5" s="9">
        <v>1</v>
      </c>
      <c r="G5" s="9">
        <v>0.89999999999999991</v>
      </c>
      <c r="H5" s="9">
        <v>0.5</v>
      </c>
      <c r="I5" s="9">
        <v>0.70000000000000007</v>
      </c>
      <c r="J5" s="9">
        <v>3.5999999999999996</v>
      </c>
      <c r="K5" s="10">
        <v>2.5</v>
      </c>
      <c r="L5" s="8">
        <v>2.5</v>
      </c>
      <c r="M5" s="9">
        <v>2.6</v>
      </c>
      <c r="N5" s="9">
        <v>2.7</v>
      </c>
      <c r="O5" s="9">
        <v>3.4000000000000004</v>
      </c>
      <c r="P5" s="9">
        <v>1.6</v>
      </c>
      <c r="Q5" s="9">
        <v>0.5</v>
      </c>
      <c r="R5" s="9">
        <v>0.4</v>
      </c>
      <c r="S5" s="9">
        <v>0.5</v>
      </c>
      <c r="T5" s="9">
        <v>0.3</v>
      </c>
      <c r="U5" s="9">
        <v>0.2</v>
      </c>
      <c r="V5" s="10">
        <v>0.1</v>
      </c>
    </row>
    <row r="6" spans="1:23" x14ac:dyDescent="0.25">
      <c r="A6" s="54" t="s">
        <v>51</v>
      </c>
      <c r="B6" s="8">
        <v>30</v>
      </c>
      <c r="C6" s="9">
        <v>32.435783200000003</v>
      </c>
      <c r="D6" s="9">
        <v>21.929137300000001</v>
      </c>
      <c r="E6" s="9">
        <v>11.4</v>
      </c>
      <c r="F6" s="9">
        <v>7.0000000000000009</v>
      </c>
      <c r="G6" s="9">
        <v>6.1</v>
      </c>
      <c r="H6" s="9">
        <v>5.4</v>
      </c>
      <c r="I6" s="9">
        <v>5</v>
      </c>
      <c r="J6" s="9">
        <v>7.1</v>
      </c>
      <c r="K6" s="10">
        <v>5.7</v>
      </c>
      <c r="L6" s="8">
        <v>6</v>
      </c>
      <c r="M6" s="9">
        <v>6.1</v>
      </c>
      <c r="N6" s="9">
        <v>6.4</v>
      </c>
      <c r="O6" s="9">
        <v>8</v>
      </c>
      <c r="P6" s="9">
        <v>6.3</v>
      </c>
      <c r="Q6" s="9">
        <v>4.1000000000000005</v>
      </c>
      <c r="R6" s="9">
        <v>3.1</v>
      </c>
      <c r="S6" s="9">
        <v>2.1999999999999997</v>
      </c>
      <c r="T6" s="9">
        <v>1.5</v>
      </c>
      <c r="U6" s="9">
        <v>1.3</v>
      </c>
      <c r="V6" s="10">
        <v>1.7000000000000002</v>
      </c>
    </row>
    <row r="7" spans="1:23" x14ac:dyDescent="0.25">
      <c r="A7" s="54" t="s">
        <v>52</v>
      </c>
      <c r="B7" s="8">
        <v>31.9</v>
      </c>
      <c r="C7" s="9">
        <v>34.964955199999999</v>
      </c>
      <c r="D7" s="9">
        <v>44.139846500000004</v>
      </c>
      <c r="E7" s="9">
        <v>38.5</v>
      </c>
      <c r="F7" s="9">
        <v>28.799999999999997</v>
      </c>
      <c r="G7" s="9">
        <v>24.7</v>
      </c>
      <c r="H7" s="9">
        <v>24.4</v>
      </c>
      <c r="I7" s="9">
        <v>26.3</v>
      </c>
      <c r="J7" s="9">
        <v>27.900000000000002</v>
      </c>
      <c r="K7" s="10">
        <v>26.200000000000003</v>
      </c>
      <c r="L7" s="8">
        <v>25.4</v>
      </c>
      <c r="M7" s="9">
        <v>25.3</v>
      </c>
      <c r="N7" s="9">
        <v>24.2</v>
      </c>
      <c r="O7" s="9">
        <v>22.6</v>
      </c>
      <c r="P7" s="9">
        <v>20.7</v>
      </c>
      <c r="Q7" s="9">
        <v>17.8</v>
      </c>
      <c r="R7" s="9">
        <v>16.5</v>
      </c>
      <c r="S7" s="9">
        <v>15.5</v>
      </c>
      <c r="T7" s="9">
        <v>15.5</v>
      </c>
      <c r="U7" s="9">
        <v>15.8</v>
      </c>
      <c r="V7" s="10">
        <v>15.1</v>
      </c>
    </row>
    <row r="8" spans="1:23" x14ac:dyDescent="0.25">
      <c r="A8" s="54" t="s">
        <v>3</v>
      </c>
      <c r="B8" s="8">
        <v>14.9</v>
      </c>
      <c r="C8" s="9">
        <v>15.8191413</v>
      </c>
      <c r="D8" s="9">
        <v>22.015186499999999</v>
      </c>
      <c r="E8" s="9">
        <v>37.1</v>
      </c>
      <c r="F8" s="9">
        <v>53.2</v>
      </c>
      <c r="G8" s="9">
        <v>60.199999999999996</v>
      </c>
      <c r="H8" s="9">
        <v>62</v>
      </c>
      <c r="I8" s="9">
        <v>60.5</v>
      </c>
      <c r="J8" s="9">
        <v>55.300000000000004</v>
      </c>
      <c r="K8" s="10">
        <v>59.9</v>
      </c>
      <c r="L8" s="8">
        <v>61.1</v>
      </c>
      <c r="M8" s="9">
        <v>61.1</v>
      </c>
      <c r="N8" s="9">
        <v>61.1</v>
      </c>
      <c r="O8" s="9">
        <v>59.4</v>
      </c>
      <c r="P8" s="9">
        <v>64.2</v>
      </c>
      <c r="Q8" s="9">
        <v>68.600000000000009</v>
      </c>
      <c r="R8" s="9">
        <v>72.399999999999991</v>
      </c>
      <c r="S8" s="9">
        <v>75.7</v>
      </c>
      <c r="T8" s="9">
        <v>74.2</v>
      </c>
      <c r="U8" s="9">
        <v>75</v>
      </c>
      <c r="V8" s="10">
        <v>76</v>
      </c>
    </row>
    <row r="9" spans="1:23" x14ac:dyDescent="0.25">
      <c r="A9" s="32" t="s">
        <v>4</v>
      </c>
      <c r="B9" s="38">
        <v>4.2</v>
      </c>
      <c r="C9" s="39">
        <v>4.5984100000000003</v>
      </c>
      <c r="D9" s="39">
        <v>7.0231953999999996</v>
      </c>
      <c r="E9" s="39">
        <v>11.600000000000001</v>
      </c>
      <c r="F9" s="39">
        <v>10.100000000000001</v>
      </c>
      <c r="G9" s="39">
        <v>8</v>
      </c>
      <c r="H9" s="39">
        <v>7.7</v>
      </c>
      <c r="I9" s="39">
        <v>7.5</v>
      </c>
      <c r="J9" s="39">
        <v>6.1</v>
      </c>
      <c r="K9" s="40">
        <v>5.7</v>
      </c>
      <c r="L9" s="38">
        <v>5.0999999999999996</v>
      </c>
      <c r="M9" s="39">
        <v>5</v>
      </c>
      <c r="N9" s="39">
        <v>5.6000000000000005</v>
      </c>
      <c r="O9" s="39">
        <v>6.6000000000000005</v>
      </c>
      <c r="P9" s="39">
        <v>7.1999999999999993</v>
      </c>
      <c r="Q9" s="39">
        <v>9.1</v>
      </c>
      <c r="R9" s="39">
        <v>7.6</v>
      </c>
      <c r="S9" s="39">
        <v>6.1</v>
      </c>
      <c r="T9" s="39">
        <v>8.5</v>
      </c>
      <c r="U9" s="39">
        <v>7.7</v>
      </c>
      <c r="V9" s="40">
        <v>7.0000000000000009</v>
      </c>
    </row>
    <row r="10" spans="1:23" x14ac:dyDescent="0.25">
      <c r="A10" s="78" t="s">
        <v>58</v>
      </c>
      <c r="B10" s="182"/>
      <c r="C10" s="182"/>
      <c r="D10" s="182"/>
      <c r="E10" s="182"/>
      <c r="F10" s="182"/>
      <c r="G10" s="182"/>
      <c r="H10" s="182"/>
      <c r="I10" s="182"/>
      <c r="J10" s="182"/>
      <c r="K10" s="182"/>
      <c r="L10" s="182"/>
      <c r="M10" s="182"/>
      <c r="N10" s="182"/>
      <c r="O10" s="182"/>
      <c r="P10" s="182"/>
      <c r="Q10" s="182"/>
      <c r="R10" s="182"/>
      <c r="S10" s="182"/>
      <c r="T10" s="182"/>
      <c r="U10" s="182"/>
      <c r="V10" s="182"/>
    </row>
    <row r="11" spans="1:23" x14ac:dyDescent="0.25">
      <c r="A11" s="78" t="s">
        <v>30</v>
      </c>
    </row>
    <row r="12" spans="1:23" x14ac:dyDescent="0.25">
      <c r="M12" s="110"/>
      <c r="N12" s="110"/>
      <c r="O12" s="110"/>
      <c r="P12" s="110"/>
      <c r="Q12" s="110"/>
      <c r="R12" s="110"/>
      <c r="S12" s="110"/>
      <c r="T12" s="110"/>
      <c r="U12" s="110"/>
      <c r="V12" s="110"/>
    </row>
    <row r="13" spans="1:23" x14ac:dyDescent="0.25">
      <c r="N13" s="110"/>
      <c r="O13" s="110"/>
      <c r="P13" s="110"/>
      <c r="Q13" s="110"/>
      <c r="R13" s="110"/>
      <c r="S13" s="110"/>
      <c r="T13" s="110"/>
      <c r="U13" s="110"/>
      <c r="V13" s="110"/>
    </row>
    <row r="17" spans="12:29" x14ac:dyDescent="0.25">
      <c r="V17" s="57"/>
      <c r="W17" s="57"/>
      <c r="X17" s="57"/>
      <c r="Y17" s="57"/>
      <c r="Z17" s="57"/>
      <c r="AA17" s="57"/>
      <c r="AB17" s="57"/>
      <c r="AC17" s="57"/>
    </row>
    <row r="18" spans="12:29" x14ac:dyDescent="0.25">
      <c r="L18" s="57"/>
      <c r="V18" s="57"/>
      <c r="W18" s="57"/>
      <c r="X18" s="57"/>
      <c r="Y18" s="57"/>
      <c r="Z18" s="57"/>
      <c r="AA18" s="57"/>
      <c r="AB18" s="57"/>
      <c r="AC18" s="57"/>
    </row>
    <row r="19" spans="12:29" x14ac:dyDescent="0.25">
      <c r="L19" s="57"/>
      <c r="V19" s="57"/>
      <c r="W19" s="57"/>
      <c r="X19" s="57"/>
      <c r="Y19" s="57"/>
      <c r="Z19" s="57"/>
      <c r="AA19" s="57"/>
      <c r="AB19" s="57"/>
      <c r="AC19" s="57"/>
    </row>
    <row r="20" spans="12:29" x14ac:dyDescent="0.25">
      <c r="L20" s="57"/>
      <c r="V20" s="57"/>
      <c r="W20" s="57"/>
      <c r="X20" s="57"/>
      <c r="Y20" s="57"/>
      <c r="Z20" s="57"/>
      <c r="AA20" s="57"/>
      <c r="AB20" s="57"/>
      <c r="AC20" s="57"/>
    </row>
    <row r="21" spans="12:29" x14ac:dyDescent="0.25">
      <c r="L21" s="57"/>
      <c r="V21" s="57"/>
      <c r="W21" s="57"/>
      <c r="X21" s="57"/>
      <c r="Y21" s="57"/>
      <c r="Z21" s="57"/>
      <c r="AA21" s="57"/>
      <c r="AB21" s="57"/>
      <c r="AC21" s="57"/>
    </row>
    <row r="36" spans="2:22" x14ac:dyDescent="0.25">
      <c r="B36" s="110"/>
      <c r="C36" s="110"/>
      <c r="D36" s="110"/>
      <c r="E36" s="110"/>
      <c r="F36" s="110"/>
      <c r="G36" s="110"/>
      <c r="H36" s="110"/>
      <c r="I36" s="110"/>
      <c r="J36" s="110"/>
      <c r="K36" s="110"/>
      <c r="L36" s="110"/>
      <c r="M36" s="110"/>
      <c r="N36" s="110"/>
      <c r="O36" s="110"/>
      <c r="P36" s="110"/>
      <c r="Q36" s="110"/>
      <c r="R36" s="110"/>
      <c r="S36" s="110"/>
      <c r="T36" s="110"/>
      <c r="U36" s="110"/>
      <c r="V36" s="110"/>
    </row>
  </sheetData>
  <mergeCells count="2">
    <mergeCell ref="B3:K3"/>
    <mergeCell ref="L3:V3"/>
  </mergeCells>
  <hyperlinks>
    <hyperlink ref="N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zoomScale="85" zoomScaleNormal="85" workbookViewId="0">
      <selection activeCell="I16" sqref="I16"/>
    </sheetView>
  </sheetViews>
  <sheetFormatPr baseColWidth="10" defaultRowHeight="15" x14ac:dyDescent="0.25"/>
  <cols>
    <col min="1" max="1" width="65.5703125" style="57" customWidth="1"/>
    <col min="2" max="16384" width="11.42578125" style="57"/>
  </cols>
  <sheetData>
    <row r="1" spans="1:27" x14ac:dyDescent="0.25">
      <c r="A1" s="6" t="s">
        <v>227</v>
      </c>
      <c r="B1" s="7"/>
      <c r="C1" s="7"/>
      <c r="D1" s="7"/>
      <c r="E1" s="7"/>
      <c r="F1" s="7"/>
      <c r="G1" s="7"/>
      <c r="H1" s="7"/>
      <c r="I1" s="7"/>
      <c r="J1" s="7"/>
      <c r="K1" s="7"/>
      <c r="M1" s="124" t="s">
        <v>45</v>
      </c>
      <c r="N1" s="124"/>
      <c r="O1" s="124"/>
      <c r="P1" s="11"/>
      <c r="Q1" s="11"/>
      <c r="R1" s="11"/>
      <c r="S1" s="11"/>
      <c r="T1" s="11"/>
      <c r="U1" s="11"/>
    </row>
    <row r="2" spans="1:27" x14ac:dyDescent="0.25">
      <c r="A2" s="7"/>
      <c r="B2" s="7"/>
      <c r="C2" s="7"/>
      <c r="D2" s="7"/>
      <c r="E2" s="7"/>
      <c r="F2" s="7"/>
      <c r="G2" s="7"/>
      <c r="H2" s="7"/>
      <c r="I2" s="7"/>
      <c r="J2" s="7"/>
      <c r="K2" s="7"/>
      <c r="L2" s="7"/>
      <c r="M2" s="7"/>
      <c r="N2" s="7"/>
      <c r="O2" s="7"/>
      <c r="P2" s="7"/>
      <c r="Q2" s="7"/>
      <c r="R2" s="7"/>
      <c r="S2" s="7"/>
      <c r="T2" s="7"/>
      <c r="U2" s="7"/>
      <c r="W2" s="7"/>
    </row>
    <row r="3" spans="1:27" x14ac:dyDescent="0.25">
      <c r="A3" s="7"/>
      <c r="B3" s="318">
        <v>2020</v>
      </c>
      <c r="C3" s="319"/>
      <c r="D3" s="319"/>
      <c r="E3" s="319"/>
      <c r="F3" s="319"/>
      <c r="G3" s="319"/>
      <c r="H3" s="319"/>
      <c r="I3" s="319"/>
      <c r="J3" s="319"/>
      <c r="K3" s="320"/>
      <c r="L3" s="315">
        <v>2021</v>
      </c>
      <c r="M3" s="316"/>
      <c r="N3" s="316"/>
      <c r="O3" s="316"/>
      <c r="P3" s="316"/>
      <c r="Q3" s="316"/>
      <c r="R3" s="316"/>
      <c r="S3" s="316"/>
      <c r="T3" s="316"/>
      <c r="U3" s="316"/>
      <c r="V3" s="317"/>
      <c r="W3" s="7"/>
    </row>
    <row r="4" spans="1:27" x14ac:dyDescent="0.25">
      <c r="A4" s="7"/>
      <c r="B4" s="175">
        <v>43891</v>
      </c>
      <c r="C4" s="176">
        <v>43922</v>
      </c>
      <c r="D4" s="176">
        <v>43952</v>
      </c>
      <c r="E4" s="176">
        <v>43983</v>
      </c>
      <c r="F4" s="176">
        <v>44013</v>
      </c>
      <c r="G4" s="176">
        <v>44044</v>
      </c>
      <c r="H4" s="176">
        <v>44075</v>
      </c>
      <c r="I4" s="176">
        <v>44105</v>
      </c>
      <c r="J4" s="176">
        <v>44136</v>
      </c>
      <c r="K4" s="177">
        <v>44166</v>
      </c>
      <c r="L4" s="176">
        <v>44197</v>
      </c>
      <c r="M4" s="176">
        <v>44228</v>
      </c>
      <c r="N4" s="176">
        <v>44256</v>
      </c>
      <c r="O4" s="176">
        <v>44287</v>
      </c>
      <c r="P4" s="176">
        <v>44317</v>
      </c>
      <c r="Q4" s="176">
        <v>44348</v>
      </c>
      <c r="R4" s="176">
        <v>44378</v>
      </c>
      <c r="S4" s="176">
        <v>44409</v>
      </c>
      <c r="T4" s="176">
        <v>44440</v>
      </c>
      <c r="U4" s="176">
        <v>44470</v>
      </c>
      <c r="V4" s="177">
        <v>44501</v>
      </c>
    </row>
    <row r="5" spans="1:27" x14ac:dyDescent="0.25">
      <c r="A5" s="77" t="s">
        <v>70</v>
      </c>
      <c r="B5" s="107">
        <v>19.100000000000001</v>
      </c>
      <c r="C5" s="108">
        <v>20.4175513</v>
      </c>
      <c r="D5" s="108">
        <v>29.038381899999997</v>
      </c>
      <c r="E5" s="108">
        <v>48.7</v>
      </c>
      <c r="F5" s="108">
        <v>63.300000000000004</v>
      </c>
      <c r="G5" s="108">
        <v>68.199999999999989</v>
      </c>
      <c r="H5" s="108">
        <v>69.7</v>
      </c>
      <c r="I5" s="108">
        <v>68</v>
      </c>
      <c r="J5" s="108">
        <v>61.400000000000006</v>
      </c>
      <c r="K5" s="108">
        <v>65.599999999999994</v>
      </c>
      <c r="L5" s="107">
        <v>66.2</v>
      </c>
      <c r="M5" s="108">
        <v>66.099999999999994</v>
      </c>
      <c r="N5" s="108">
        <v>66.7</v>
      </c>
      <c r="O5" s="108">
        <v>66</v>
      </c>
      <c r="P5" s="108">
        <v>71.400000000000006</v>
      </c>
      <c r="Q5" s="108">
        <v>77.7</v>
      </c>
      <c r="R5" s="108">
        <v>79.999999999999986</v>
      </c>
      <c r="S5" s="108">
        <v>81.8</v>
      </c>
      <c r="T5" s="108">
        <v>82.7</v>
      </c>
      <c r="U5" s="108">
        <v>82.7</v>
      </c>
      <c r="V5" s="109">
        <v>83</v>
      </c>
    </row>
    <row r="6" spans="1:27" x14ac:dyDescent="0.25">
      <c r="A6" s="77" t="s">
        <v>67</v>
      </c>
      <c r="B6" s="104">
        <v>69.969969969969952</v>
      </c>
      <c r="C6" s="105" t="s">
        <v>5</v>
      </c>
      <c r="D6" s="105" t="s">
        <v>5</v>
      </c>
      <c r="E6" s="105" t="s">
        <v>5</v>
      </c>
      <c r="F6" s="105" t="s">
        <v>5</v>
      </c>
      <c r="G6" s="105" t="s">
        <v>5</v>
      </c>
      <c r="H6" s="105" t="s">
        <v>5</v>
      </c>
      <c r="I6" s="105" t="s">
        <v>5</v>
      </c>
      <c r="J6" s="105" t="s">
        <v>5</v>
      </c>
      <c r="K6" s="106" t="s">
        <v>5</v>
      </c>
      <c r="L6" s="75" t="s">
        <v>5</v>
      </c>
      <c r="M6" s="105" t="s">
        <v>5</v>
      </c>
      <c r="N6" s="105" t="s">
        <v>5</v>
      </c>
      <c r="O6" s="105" t="s">
        <v>5</v>
      </c>
      <c r="P6" s="105" t="s">
        <v>5</v>
      </c>
      <c r="Q6" s="105" t="s">
        <v>5</v>
      </c>
      <c r="R6" s="105" t="s">
        <v>5</v>
      </c>
      <c r="S6" s="105" t="s">
        <v>5</v>
      </c>
      <c r="T6" s="105" t="s">
        <v>5</v>
      </c>
      <c r="U6" s="105" t="s">
        <v>5</v>
      </c>
      <c r="V6" s="106" t="s">
        <v>5</v>
      </c>
    </row>
    <row r="7" spans="1:27" x14ac:dyDescent="0.25">
      <c r="A7" s="54" t="s">
        <v>64</v>
      </c>
      <c r="B7" s="75" t="s">
        <v>5</v>
      </c>
      <c r="C7" s="9">
        <v>38.546192298998754</v>
      </c>
      <c r="D7" s="9">
        <v>36.707811092074934</v>
      </c>
      <c r="E7" s="9">
        <v>33.624356435643563</v>
      </c>
      <c r="F7" s="9">
        <v>28.422554347826082</v>
      </c>
      <c r="G7" s="9">
        <v>25.381651376146799</v>
      </c>
      <c r="H7" s="9">
        <v>24.394888178913732</v>
      </c>
      <c r="I7" s="9">
        <v>21.034267912772588</v>
      </c>
      <c r="J7" s="9">
        <v>21.455584415584411</v>
      </c>
      <c r="K7" s="10">
        <v>20.3408695652174</v>
      </c>
      <c r="L7" s="8">
        <v>19.143362831858404</v>
      </c>
      <c r="M7" s="9">
        <v>19.043823529411767</v>
      </c>
      <c r="N7" s="9">
        <v>17.547305389221556</v>
      </c>
      <c r="O7" s="9">
        <v>15.700000000000001</v>
      </c>
      <c r="P7" s="9">
        <v>14.199999999999998</v>
      </c>
      <c r="Q7" s="9">
        <v>12.344642857142855</v>
      </c>
      <c r="R7" s="9">
        <v>12.864321608040205</v>
      </c>
      <c r="S7" s="9">
        <v>9.9000000000000021</v>
      </c>
      <c r="T7" s="9">
        <v>9.9</v>
      </c>
      <c r="U7" s="9">
        <v>9.1999999999999993</v>
      </c>
      <c r="V7" s="10">
        <v>9.1</v>
      </c>
    </row>
    <row r="8" spans="1:27" x14ac:dyDescent="0.25">
      <c r="A8" s="54" t="s">
        <v>71</v>
      </c>
      <c r="B8" s="75" t="s">
        <v>5</v>
      </c>
      <c r="C8" s="9">
        <v>22.609782046182726</v>
      </c>
      <c r="D8" s="9">
        <v>20.143283524063406</v>
      </c>
      <c r="E8" s="9">
        <v>9.6504950495049506</v>
      </c>
      <c r="F8" s="9">
        <v>4.2883152173913039</v>
      </c>
      <c r="G8" s="9">
        <v>3.0146788990825697</v>
      </c>
      <c r="H8" s="9">
        <v>2.8073482428115013</v>
      </c>
      <c r="I8" s="9">
        <v>7.6760124610591918</v>
      </c>
      <c r="J8" s="9">
        <v>15.139220779220777</v>
      </c>
      <c r="K8" s="10">
        <v>11.366956521739136</v>
      </c>
      <c r="L8" s="8">
        <v>11.964601769911503</v>
      </c>
      <c r="M8" s="9">
        <v>11.865</v>
      </c>
      <c r="N8" s="9">
        <v>12.462574850299401</v>
      </c>
      <c r="O8" s="9">
        <v>14.600000000000003</v>
      </c>
      <c r="P8" s="9">
        <v>11.200000000000001</v>
      </c>
      <c r="Q8" s="9">
        <v>6.6700892857142851</v>
      </c>
      <c r="R8" s="9">
        <v>3.4170854271356803</v>
      </c>
      <c r="S8" s="9">
        <v>3.8000000000000007</v>
      </c>
      <c r="T8" s="9">
        <v>3</v>
      </c>
      <c r="U8" s="9">
        <v>2.6</v>
      </c>
      <c r="V8" s="10">
        <v>2.1</v>
      </c>
    </row>
    <row r="9" spans="1:27" x14ac:dyDescent="0.25">
      <c r="A9" s="54" t="s">
        <v>65</v>
      </c>
      <c r="B9" s="75" t="s">
        <v>5</v>
      </c>
      <c r="C9" s="9">
        <v>7.1713846137672084</v>
      </c>
      <c r="D9" s="9">
        <v>5.2147586788184448</v>
      </c>
      <c r="E9" s="9">
        <v>3.4538613861386143</v>
      </c>
      <c r="F9" s="9">
        <v>1.5956521739130436</v>
      </c>
      <c r="G9" s="9">
        <v>1.3614678899082573</v>
      </c>
      <c r="H9" s="9">
        <v>1.0648562300319484</v>
      </c>
      <c r="I9" s="9">
        <v>0.89719626168224309</v>
      </c>
      <c r="J9" s="9">
        <v>0.80207792207792195</v>
      </c>
      <c r="K9" s="10">
        <v>0.89739130434782632</v>
      </c>
      <c r="L9" s="8">
        <v>0.89734513274336269</v>
      </c>
      <c r="M9" s="9">
        <v>1.1964705882352944</v>
      </c>
      <c r="N9" s="9">
        <v>1.2961077844311377</v>
      </c>
      <c r="O9" s="9">
        <v>1.4000000000000004</v>
      </c>
      <c r="P9" s="9">
        <v>1.4999999999999998</v>
      </c>
      <c r="Q9" s="9">
        <v>1.4933035714285712</v>
      </c>
      <c r="R9" s="9">
        <v>1.6080402010050256</v>
      </c>
      <c r="S9" s="9">
        <v>1.8000000000000003</v>
      </c>
      <c r="T9" s="9">
        <v>2.5</v>
      </c>
      <c r="U9" s="9">
        <v>2.8</v>
      </c>
      <c r="V9" s="10">
        <v>2.9</v>
      </c>
    </row>
    <row r="10" spans="1:27" x14ac:dyDescent="0.25">
      <c r="A10" s="32" t="s">
        <v>66</v>
      </c>
      <c r="B10" s="76">
        <v>10.903274256533496</v>
      </c>
      <c r="C10" s="39">
        <v>11.255089741051314</v>
      </c>
      <c r="D10" s="39">
        <v>8.8957648050432301</v>
      </c>
      <c r="E10" s="39">
        <v>4.5712871287128714</v>
      </c>
      <c r="F10" s="39">
        <v>2.3934782608695651</v>
      </c>
      <c r="G10" s="39">
        <v>2.0422018348623863</v>
      </c>
      <c r="H10" s="39">
        <v>2.0329073482428113</v>
      </c>
      <c r="I10" s="39">
        <v>2.3925233644859816</v>
      </c>
      <c r="J10" s="39">
        <v>1.203116883116883</v>
      </c>
      <c r="K10" s="40">
        <v>1.7947826086956526</v>
      </c>
      <c r="L10" s="38">
        <v>1.7946902654867254</v>
      </c>
      <c r="M10" s="39">
        <v>1.7947058823529414</v>
      </c>
      <c r="N10" s="39">
        <v>1.994011976047904</v>
      </c>
      <c r="O10" s="39">
        <v>2.3000000000000003</v>
      </c>
      <c r="P10" s="39">
        <v>1.7</v>
      </c>
      <c r="Q10" s="39">
        <v>1.7919642857142852</v>
      </c>
      <c r="R10" s="39">
        <v>2.1105527638190962</v>
      </c>
      <c r="S10" s="39">
        <v>2.7000000000000006</v>
      </c>
      <c r="T10" s="39">
        <v>1.9</v>
      </c>
      <c r="U10" s="39">
        <v>2.7</v>
      </c>
      <c r="V10" s="40">
        <v>3</v>
      </c>
    </row>
    <row r="11" spans="1:27" x14ac:dyDescent="0.25">
      <c r="A11" s="78" t="s">
        <v>58</v>
      </c>
      <c r="B11" s="7"/>
    </row>
    <row r="12" spans="1:27" x14ac:dyDescent="0.25">
      <c r="A12" s="78" t="s">
        <v>30</v>
      </c>
      <c r="Q12" s="110"/>
      <c r="R12" s="110"/>
      <c r="S12" s="110"/>
      <c r="T12" s="110"/>
      <c r="U12" s="110"/>
      <c r="V12" s="110"/>
    </row>
    <row r="13" spans="1:27" x14ac:dyDescent="0.25">
      <c r="G13" s="73"/>
      <c r="H13" s="73"/>
      <c r="I13" s="73"/>
      <c r="J13" s="73"/>
      <c r="K13" s="73"/>
      <c r="L13" s="73"/>
      <c r="M13" s="73"/>
      <c r="N13" s="73"/>
      <c r="O13" s="73"/>
      <c r="P13" s="73"/>
      <c r="Q13" s="110"/>
      <c r="R13" s="110"/>
      <c r="S13" s="110"/>
      <c r="T13" s="110"/>
      <c r="U13" s="110"/>
      <c r="V13" s="110"/>
      <c r="W13" s="73"/>
      <c r="X13" s="73"/>
      <c r="Y13" s="73"/>
      <c r="Z13" s="73"/>
      <c r="AA13" s="73"/>
    </row>
    <row r="14" spans="1:27" x14ac:dyDescent="0.25">
      <c r="G14" s="73"/>
      <c r="H14" s="73"/>
      <c r="I14" s="73"/>
      <c r="J14" s="73"/>
      <c r="K14" s="73"/>
      <c r="L14" s="73"/>
      <c r="R14" s="110"/>
      <c r="S14" s="110"/>
      <c r="T14" s="110"/>
      <c r="U14" s="110"/>
      <c r="V14" s="74"/>
      <c r="X14" s="73"/>
      <c r="Y14" s="73"/>
      <c r="Z14" s="73"/>
      <c r="AA14" s="73"/>
    </row>
    <row r="15" spans="1:27" x14ac:dyDescent="0.25">
      <c r="G15" s="73"/>
      <c r="H15" s="73"/>
      <c r="I15" s="73"/>
      <c r="J15" s="73"/>
      <c r="K15" s="73"/>
      <c r="L15" s="73"/>
      <c r="Q15" s="144"/>
      <c r="V15" s="110"/>
      <c r="X15" s="73"/>
      <c r="Y15" s="73"/>
      <c r="Z15" s="73"/>
      <c r="AA15" s="73"/>
    </row>
    <row r="16" spans="1:27" x14ac:dyDescent="0.25">
      <c r="G16" s="73"/>
      <c r="H16" s="73"/>
      <c r="I16" s="73"/>
      <c r="J16" s="73"/>
      <c r="K16" s="73"/>
      <c r="L16" s="73"/>
      <c r="V16" s="110"/>
      <c r="X16" s="73"/>
      <c r="Y16" s="73"/>
      <c r="Z16" s="73"/>
      <c r="AA16" s="73"/>
    </row>
    <row r="17" spans="7:27" x14ac:dyDescent="0.25">
      <c r="G17" s="73"/>
      <c r="H17" s="73"/>
      <c r="I17" s="73"/>
      <c r="J17" s="73"/>
      <c r="K17" s="73"/>
      <c r="L17" s="73"/>
      <c r="V17" s="110"/>
      <c r="X17" s="73"/>
      <c r="Y17" s="73"/>
      <c r="Z17" s="73"/>
      <c r="AA17" s="73"/>
    </row>
    <row r="18" spans="7:27" x14ac:dyDescent="0.25">
      <c r="L18" s="73"/>
      <c r="M18" s="73"/>
      <c r="V18" s="110"/>
    </row>
    <row r="19" spans="7:27" x14ac:dyDescent="0.25">
      <c r="G19" s="110"/>
      <c r="H19" s="110"/>
      <c r="I19" s="110"/>
      <c r="L19" s="73"/>
      <c r="M19" s="73"/>
      <c r="X19" s="110"/>
      <c r="Y19" s="110"/>
      <c r="Z19" s="110"/>
      <c r="AA19" s="110"/>
    </row>
    <row r="20" spans="7:27" x14ac:dyDescent="0.25">
      <c r="G20" s="110"/>
      <c r="H20" s="110"/>
      <c r="I20" s="110"/>
      <c r="M20" s="110"/>
      <c r="P20" s="110"/>
      <c r="Q20" s="110"/>
      <c r="X20" s="110"/>
      <c r="Y20" s="110"/>
      <c r="Z20" s="110"/>
      <c r="AA20" s="110"/>
    </row>
    <row r="21" spans="7:27" x14ac:dyDescent="0.25">
      <c r="G21" s="110"/>
      <c r="H21" s="110"/>
      <c r="I21" s="110"/>
      <c r="M21" s="110"/>
      <c r="N21" s="110"/>
      <c r="P21" s="110"/>
      <c r="Q21" s="110"/>
      <c r="T21" s="110"/>
      <c r="U21" s="110"/>
      <c r="V21" s="110"/>
      <c r="W21" s="110"/>
      <c r="X21" s="110"/>
      <c r="Y21" s="110"/>
      <c r="Z21" s="110"/>
      <c r="AA21" s="110"/>
    </row>
    <row r="22" spans="7:27" x14ac:dyDescent="0.25">
      <c r="G22" s="110"/>
      <c r="H22" s="110"/>
      <c r="I22" s="110"/>
      <c r="M22" s="110"/>
      <c r="N22" s="73"/>
      <c r="P22" s="110"/>
      <c r="Q22" s="110"/>
      <c r="S22" s="299"/>
      <c r="T22" s="144"/>
      <c r="U22" s="144"/>
      <c r="V22" s="144"/>
      <c r="W22" s="110"/>
      <c r="X22" s="110"/>
      <c r="Y22" s="110"/>
      <c r="Z22" s="110"/>
      <c r="AA22" s="110"/>
    </row>
    <row r="23" spans="7:27" x14ac:dyDescent="0.25">
      <c r="G23" s="110"/>
      <c r="H23" s="110"/>
      <c r="I23" s="110"/>
      <c r="J23" s="110"/>
      <c r="K23" s="110"/>
      <c r="M23" s="110"/>
      <c r="N23" s="73"/>
      <c r="O23" s="73"/>
      <c r="P23" s="110"/>
      <c r="Q23" s="110"/>
      <c r="S23" s="144"/>
      <c r="T23" s="144"/>
      <c r="U23" s="144"/>
      <c r="V23" s="144"/>
      <c r="W23" s="110"/>
      <c r="X23" s="110"/>
      <c r="Y23" s="110"/>
      <c r="Z23" s="110"/>
      <c r="AA23" s="110"/>
    </row>
    <row r="24" spans="7:27" x14ac:dyDescent="0.25">
      <c r="G24" s="73"/>
      <c r="M24" s="110"/>
      <c r="N24" s="73"/>
      <c r="O24" s="73"/>
      <c r="P24" s="73"/>
      <c r="Q24" s="73"/>
      <c r="S24" s="144"/>
      <c r="T24" s="144"/>
      <c r="U24" s="144"/>
      <c r="V24" s="144"/>
    </row>
    <row r="25" spans="7:27" x14ac:dyDescent="0.25">
      <c r="M25" s="110"/>
      <c r="N25" s="110"/>
      <c r="O25" s="110"/>
      <c r="P25" s="110"/>
      <c r="Q25" s="110"/>
      <c r="S25" s="144"/>
      <c r="T25" s="144"/>
      <c r="U25" s="144"/>
      <c r="V25" s="144"/>
    </row>
    <row r="26" spans="7:27" x14ac:dyDescent="0.25">
      <c r="S26" s="167"/>
      <c r="T26" s="167"/>
      <c r="U26" s="167"/>
      <c r="V26" s="110"/>
    </row>
    <row r="27" spans="7:27" x14ac:dyDescent="0.25">
      <c r="S27" s="298"/>
      <c r="T27" s="298"/>
      <c r="U27" s="298"/>
      <c r="V27" s="298"/>
    </row>
    <row r="28" spans="7:27" x14ac:dyDescent="0.25">
      <c r="S28" s="298"/>
      <c r="T28" s="298"/>
      <c r="U28" s="298"/>
      <c r="V28" s="298"/>
    </row>
    <row r="29" spans="7:27" x14ac:dyDescent="0.25">
      <c r="S29" s="298"/>
      <c r="T29" s="298"/>
      <c r="U29" s="298"/>
      <c r="V29" s="298"/>
    </row>
    <row r="30" spans="7:27" x14ac:dyDescent="0.25">
      <c r="S30" s="298"/>
      <c r="T30" s="298"/>
      <c r="U30" s="298"/>
      <c r="V30" s="298"/>
    </row>
    <row r="60" spans="2:20" x14ac:dyDescent="0.25">
      <c r="B60" s="57">
        <v>38.700000000000003</v>
      </c>
      <c r="C60" s="57">
        <v>35.9</v>
      </c>
      <c r="D60" s="57">
        <v>33.1</v>
      </c>
      <c r="E60" s="57">
        <v>28.499999999999996</v>
      </c>
      <c r="F60" s="57">
        <v>26.1</v>
      </c>
      <c r="G60" s="57">
        <v>25.2</v>
      </c>
      <c r="H60" s="57">
        <v>21.099999999999998</v>
      </c>
      <c r="I60" s="57">
        <v>21.4</v>
      </c>
      <c r="J60" s="57">
        <v>20.399999999999999</v>
      </c>
      <c r="K60" s="57">
        <v>19.2</v>
      </c>
      <c r="L60" s="57">
        <v>19.100000000000001</v>
      </c>
      <c r="M60" s="57">
        <v>17.599999999999998</v>
      </c>
      <c r="N60" s="57">
        <v>15.7</v>
      </c>
      <c r="O60" s="57">
        <v>14.2</v>
      </c>
      <c r="P60" s="57">
        <v>12.4</v>
      </c>
      <c r="Q60" s="57">
        <v>12.8</v>
      </c>
      <c r="R60" s="57">
        <v>9.9</v>
      </c>
      <c r="S60" s="57">
        <v>9.9</v>
      </c>
      <c r="T60" s="57">
        <v>9.3000000000000007</v>
      </c>
    </row>
    <row r="61" spans="2:20" x14ac:dyDescent="0.25">
      <c r="B61" s="57">
        <v>22.7</v>
      </c>
      <c r="C61" s="57">
        <v>19.7</v>
      </c>
      <c r="D61" s="57">
        <v>9.5</v>
      </c>
      <c r="E61" s="57">
        <v>4.3</v>
      </c>
      <c r="F61" s="57">
        <v>3.1</v>
      </c>
      <c r="G61" s="57">
        <v>2.9000000000000004</v>
      </c>
      <c r="H61" s="57">
        <v>7.7</v>
      </c>
      <c r="I61" s="57">
        <v>15.1</v>
      </c>
      <c r="J61" s="57">
        <v>11.4</v>
      </c>
      <c r="K61" s="57">
        <v>12</v>
      </c>
      <c r="L61" s="57">
        <v>11.899999999999999</v>
      </c>
      <c r="M61" s="57">
        <v>12.5</v>
      </c>
      <c r="N61" s="57">
        <v>14.6</v>
      </c>
      <c r="O61" s="57">
        <v>11.200000000000001</v>
      </c>
      <c r="P61" s="57">
        <v>6.7</v>
      </c>
      <c r="Q61" s="57">
        <v>3.4000000000000004</v>
      </c>
      <c r="R61" s="57">
        <v>3.8</v>
      </c>
      <c r="S61" s="57">
        <v>3</v>
      </c>
      <c r="T61" s="57">
        <v>2.5</v>
      </c>
    </row>
    <row r="62" spans="2:20" x14ac:dyDescent="0.25">
      <c r="B62" s="57">
        <v>7.1999999999999993</v>
      </c>
      <c r="C62" s="57">
        <v>5.0999999999999996</v>
      </c>
      <c r="D62" s="57">
        <v>3.4000000000000004</v>
      </c>
      <c r="E62" s="57">
        <v>1.6</v>
      </c>
      <c r="F62" s="57">
        <v>1.4000000000000001</v>
      </c>
      <c r="G62" s="57">
        <v>1.0999999999999999</v>
      </c>
      <c r="H62" s="57">
        <v>0.89999999999999991</v>
      </c>
      <c r="I62" s="57">
        <v>0.8</v>
      </c>
      <c r="J62" s="57">
        <v>0.89999999999999991</v>
      </c>
      <c r="K62" s="57">
        <v>0.89999999999999991</v>
      </c>
      <c r="L62" s="57">
        <v>1.2</v>
      </c>
      <c r="M62" s="57">
        <v>1.3</v>
      </c>
      <c r="N62" s="57">
        <v>1.4000000000000001</v>
      </c>
      <c r="O62" s="57">
        <v>1.5</v>
      </c>
      <c r="P62" s="57">
        <v>1.5</v>
      </c>
      <c r="Q62" s="57">
        <v>1.6</v>
      </c>
      <c r="R62" s="57">
        <v>1.7999999999999998</v>
      </c>
      <c r="S62" s="57">
        <v>2.5</v>
      </c>
      <c r="T62" s="57">
        <v>2.8000000000000003</v>
      </c>
    </row>
    <row r="63" spans="2:20" x14ac:dyDescent="0.25">
      <c r="B63" s="57">
        <v>11.3</v>
      </c>
      <c r="C63" s="57">
        <v>8.6999999999999993</v>
      </c>
      <c r="D63" s="57">
        <v>4.5</v>
      </c>
      <c r="E63" s="57">
        <v>2.4</v>
      </c>
      <c r="F63" s="57">
        <v>2.1</v>
      </c>
      <c r="G63" s="57">
        <v>2.1</v>
      </c>
      <c r="H63" s="57">
        <v>2.4</v>
      </c>
      <c r="I63" s="57">
        <v>1.2</v>
      </c>
      <c r="J63" s="57">
        <v>1.7999999999999998</v>
      </c>
      <c r="K63" s="57">
        <v>1.7999999999999998</v>
      </c>
      <c r="L63" s="57">
        <v>1.7999999999999998</v>
      </c>
      <c r="M63" s="57">
        <v>2</v>
      </c>
      <c r="N63" s="57">
        <v>2.2999999999999998</v>
      </c>
      <c r="O63" s="57">
        <v>1.7000000000000002</v>
      </c>
      <c r="P63" s="57">
        <v>1.7999999999999998</v>
      </c>
      <c r="Q63" s="57">
        <v>2.1</v>
      </c>
      <c r="R63" s="57">
        <v>2.7</v>
      </c>
      <c r="S63" s="57">
        <v>2</v>
      </c>
      <c r="T63" s="57">
        <v>2.7</v>
      </c>
    </row>
  </sheetData>
  <mergeCells count="2">
    <mergeCell ref="B3:K3"/>
    <mergeCell ref="L3:V3"/>
  </mergeCells>
  <hyperlinks>
    <hyperlink ref="M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85" zoomScaleNormal="85" workbookViewId="0">
      <selection activeCell="L37" sqref="L37"/>
    </sheetView>
  </sheetViews>
  <sheetFormatPr baseColWidth="10" defaultRowHeight="15" x14ac:dyDescent="0.25"/>
  <cols>
    <col min="1" max="1" width="65.140625" style="57" customWidth="1"/>
    <col min="2" max="16384" width="11.42578125" style="57"/>
  </cols>
  <sheetData>
    <row r="1" spans="1:23" x14ac:dyDescent="0.25">
      <c r="A1" s="6" t="s">
        <v>226</v>
      </c>
      <c r="B1" s="7"/>
      <c r="C1" s="7"/>
      <c r="D1" s="7"/>
      <c r="E1" s="7"/>
      <c r="F1" s="7"/>
      <c r="G1" s="7"/>
      <c r="H1" s="7"/>
      <c r="I1" s="7"/>
      <c r="J1" s="7"/>
      <c r="K1" s="7"/>
      <c r="M1" s="11" t="s">
        <v>45</v>
      </c>
      <c r="N1" s="11"/>
      <c r="O1" s="11"/>
      <c r="P1" s="11"/>
      <c r="Q1" s="11"/>
      <c r="R1" s="11"/>
      <c r="S1" s="11"/>
      <c r="T1" s="11"/>
      <c r="U1" s="11"/>
    </row>
    <row r="2" spans="1:23" x14ac:dyDescent="0.25">
      <c r="A2" s="7"/>
      <c r="B2" s="7"/>
      <c r="C2" s="7"/>
      <c r="D2" s="7"/>
      <c r="E2" s="7"/>
      <c r="F2" s="7"/>
      <c r="G2" s="7"/>
      <c r="H2" s="7"/>
      <c r="I2" s="7"/>
      <c r="J2" s="7"/>
      <c r="K2" s="7"/>
      <c r="L2" s="7"/>
      <c r="M2" s="7"/>
      <c r="N2" s="7"/>
      <c r="O2" s="7"/>
      <c r="P2" s="7"/>
      <c r="Q2" s="7"/>
      <c r="R2" s="7"/>
      <c r="S2" s="7"/>
      <c r="T2" s="7"/>
      <c r="U2" s="7"/>
      <c r="W2" s="7"/>
    </row>
    <row r="3" spans="1:23" x14ac:dyDescent="0.25">
      <c r="A3" s="7"/>
      <c r="B3" s="318">
        <v>2020</v>
      </c>
      <c r="C3" s="319"/>
      <c r="D3" s="319"/>
      <c r="E3" s="319"/>
      <c r="F3" s="319"/>
      <c r="G3" s="319"/>
      <c r="H3" s="319"/>
      <c r="I3" s="319"/>
      <c r="J3" s="319"/>
      <c r="K3" s="320"/>
      <c r="L3" s="315">
        <v>2021</v>
      </c>
      <c r="M3" s="316"/>
      <c r="N3" s="316"/>
      <c r="O3" s="316"/>
      <c r="P3" s="316"/>
      <c r="Q3" s="316"/>
      <c r="R3" s="316"/>
      <c r="S3" s="316"/>
      <c r="T3" s="316"/>
      <c r="U3" s="316"/>
      <c r="V3" s="317"/>
      <c r="W3" s="7"/>
    </row>
    <row r="4" spans="1:23" x14ac:dyDescent="0.25">
      <c r="A4" s="7"/>
      <c r="B4" s="175">
        <v>43891</v>
      </c>
      <c r="C4" s="176">
        <v>43922</v>
      </c>
      <c r="D4" s="176">
        <v>43952</v>
      </c>
      <c r="E4" s="176">
        <v>43983</v>
      </c>
      <c r="F4" s="176">
        <v>44013</v>
      </c>
      <c r="G4" s="176">
        <v>44044</v>
      </c>
      <c r="H4" s="176">
        <v>44075</v>
      </c>
      <c r="I4" s="176">
        <v>44105</v>
      </c>
      <c r="J4" s="176">
        <v>44136</v>
      </c>
      <c r="K4" s="177">
        <v>44166</v>
      </c>
      <c r="L4" s="176">
        <v>44197</v>
      </c>
      <c r="M4" s="176">
        <v>44228</v>
      </c>
      <c r="N4" s="176">
        <v>44256</v>
      </c>
      <c r="O4" s="176">
        <v>44287</v>
      </c>
      <c r="P4" s="176">
        <v>44317</v>
      </c>
      <c r="Q4" s="176">
        <v>44348</v>
      </c>
      <c r="R4" s="176">
        <v>44378</v>
      </c>
      <c r="S4" s="176">
        <v>44409</v>
      </c>
      <c r="T4" s="176">
        <v>44440</v>
      </c>
      <c r="U4" s="176">
        <v>44470</v>
      </c>
      <c r="V4" s="177">
        <v>44501</v>
      </c>
    </row>
    <row r="5" spans="1:23" x14ac:dyDescent="0.25">
      <c r="A5" s="79" t="s">
        <v>10</v>
      </c>
      <c r="B5" s="80">
        <v>27.200000000000003</v>
      </c>
      <c r="C5" s="89">
        <v>33.6</v>
      </c>
      <c r="D5" s="89">
        <v>50.1</v>
      </c>
      <c r="E5" s="89">
        <v>64.8</v>
      </c>
      <c r="F5" s="89">
        <v>58.699999999999996</v>
      </c>
      <c r="G5" s="89">
        <v>55.400000000000006</v>
      </c>
      <c r="H5" s="89">
        <v>70.8</v>
      </c>
      <c r="I5" s="89">
        <v>65.3</v>
      </c>
      <c r="J5" s="89">
        <v>59.5</v>
      </c>
      <c r="K5" s="90">
        <v>51.7</v>
      </c>
      <c r="L5" s="84">
        <v>61.7</v>
      </c>
      <c r="M5" s="82">
        <v>57.8</v>
      </c>
      <c r="N5" s="82">
        <v>58.699999999999996</v>
      </c>
      <c r="O5" s="82">
        <v>55.2</v>
      </c>
      <c r="P5" s="82">
        <v>59.199999999999996</v>
      </c>
      <c r="Q5" s="82">
        <v>65.8</v>
      </c>
      <c r="R5" s="82">
        <v>58.9</v>
      </c>
      <c r="S5" s="82">
        <v>54.800000000000004</v>
      </c>
      <c r="T5" s="82">
        <v>69.5</v>
      </c>
      <c r="U5" s="82">
        <v>68.5</v>
      </c>
      <c r="V5" s="83">
        <v>70.399999999999991</v>
      </c>
    </row>
    <row r="6" spans="1:23" x14ac:dyDescent="0.25">
      <c r="A6" s="81" t="s">
        <v>11</v>
      </c>
      <c r="B6" s="84">
        <v>25.3</v>
      </c>
      <c r="C6" s="82">
        <v>24.9</v>
      </c>
      <c r="D6" s="82">
        <v>22.400000000000002</v>
      </c>
      <c r="E6" s="82">
        <v>15.9</v>
      </c>
      <c r="F6" s="82">
        <v>10.5</v>
      </c>
      <c r="G6" s="82">
        <v>9.9</v>
      </c>
      <c r="H6" s="82">
        <v>12.2</v>
      </c>
      <c r="I6" s="82">
        <v>15</v>
      </c>
      <c r="J6" s="82">
        <v>22.1</v>
      </c>
      <c r="K6" s="83">
        <v>17.8</v>
      </c>
      <c r="L6" s="84">
        <v>21.2</v>
      </c>
      <c r="M6" s="82">
        <v>20.7</v>
      </c>
      <c r="N6" s="82">
        <v>22.2</v>
      </c>
      <c r="O6" s="82">
        <v>22</v>
      </c>
      <c r="P6" s="82">
        <v>20.5</v>
      </c>
      <c r="Q6" s="82">
        <v>18.099999999999998</v>
      </c>
      <c r="R6" s="82">
        <v>14.099999999999998</v>
      </c>
      <c r="S6" s="82">
        <v>12.6</v>
      </c>
      <c r="T6" s="82">
        <v>14.299999999999999</v>
      </c>
      <c r="U6" s="82">
        <v>13.8</v>
      </c>
      <c r="V6" s="83">
        <v>14.399999999999999</v>
      </c>
    </row>
    <row r="7" spans="1:23" x14ac:dyDescent="0.25">
      <c r="A7" s="81" t="s">
        <v>12</v>
      </c>
      <c r="B7" s="84">
        <v>24.8</v>
      </c>
      <c r="C7" s="82">
        <v>20.200000000000003</v>
      </c>
      <c r="D7" s="82">
        <v>12.6</v>
      </c>
      <c r="E7" s="82">
        <v>6.2</v>
      </c>
      <c r="F7" s="82">
        <v>3.5000000000000004</v>
      </c>
      <c r="G7" s="82">
        <v>2.8000000000000003</v>
      </c>
      <c r="H7" s="82">
        <v>2.4</v>
      </c>
      <c r="I7" s="82">
        <v>2.8000000000000003</v>
      </c>
      <c r="J7" s="82">
        <v>6.4</v>
      </c>
      <c r="K7" s="83">
        <v>4.8</v>
      </c>
      <c r="L7" s="84">
        <v>4.5999999999999996</v>
      </c>
      <c r="M7" s="82">
        <v>5</v>
      </c>
      <c r="N7" s="82">
        <v>5.4</v>
      </c>
      <c r="O7" s="82">
        <v>6.5</v>
      </c>
      <c r="P7" s="82">
        <v>3.6999999999999997</v>
      </c>
      <c r="Q7" s="82">
        <v>1.9</v>
      </c>
      <c r="R7" s="82">
        <v>1.4000000000000001</v>
      </c>
      <c r="S7" s="82">
        <v>1.0999999999999999</v>
      </c>
      <c r="T7" s="82">
        <v>1.0999999999999999</v>
      </c>
      <c r="U7" s="82">
        <v>0.89999999999999991</v>
      </c>
      <c r="V7" s="83">
        <v>0.89999999999999991</v>
      </c>
    </row>
    <row r="8" spans="1:23" x14ac:dyDescent="0.25">
      <c r="A8" s="81" t="s">
        <v>34</v>
      </c>
      <c r="B8" s="84">
        <v>13.5</v>
      </c>
      <c r="C8" s="82">
        <v>10.8</v>
      </c>
      <c r="D8" s="82">
        <v>6.9</v>
      </c>
      <c r="E8" s="82">
        <v>6.2</v>
      </c>
      <c r="F8" s="82">
        <v>5.7</v>
      </c>
      <c r="G8" s="82">
        <v>5.5</v>
      </c>
      <c r="H8" s="82">
        <v>7.3</v>
      </c>
      <c r="I8" s="82">
        <v>7.6</v>
      </c>
      <c r="J8" s="82">
        <v>6.6000000000000005</v>
      </c>
      <c r="K8" s="83">
        <v>5.6000000000000005</v>
      </c>
      <c r="L8" s="84">
        <v>6.8000000000000007</v>
      </c>
      <c r="M8" s="82">
        <v>6.6000000000000005</v>
      </c>
      <c r="N8" s="82">
        <v>7.1</v>
      </c>
      <c r="O8" s="82">
        <v>6.6000000000000005</v>
      </c>
      <c r="P8" s="82">
        <v>6.6000000000000005</v>
      </c>
      <c r="Q8" s="82">
        <v>6.9</v>
      </c>
      <c r="R8" s="82">
        <v>6.2</v>
      </c>
      <c r="S8" s="82">
        <v>5.7</v>
      </c>
      <c r="T8" s="82">
        <v>7.3</v>
      </c>
      <c r="U8" s="82">
        <v>7.1999999999999993</v>
      </c>
      <c r="V8" s="83">
        <v>7.6</v>
      </c>
    </row>
    <row r="9" spans="1:23" x14ac:dyDescent="0.25">
      <c r="A9" s="91" t="s">
        <v>13</v>
      </c>
      <c r="B9" s="92">
        <v>8.7999999999999989</v>
      </c>
      <c r="C9" s="93">
        <v>10.199999999999999</v>
      </c>
      <c r="D9" s="93">
        <v>7.8</v>
      </c>
      <c r="E9" s="93">
        <v>6.7</v>
      </c>
      <c r="F9" s="93">
        <v>21.4</v>
      </c>
      <c r="G9" s="93">
        <v>26.3</v>
      </c>
      <c r="H9" s="93">
        <v>7.1</v>
      </c>
      <c r="I9" s="93">
        <v>9.1999999999999993</v>
      </c>
      <c r="J9" s="93">
        <v>5.2</v>
      </c>
      <c r="K9" s="94">
        <v>20</v>
      </c>
      <c r="L9" s="92">
        <v>5.7</v>
      </c>
      <c r="M9" s="93">
        <v>9.7000000000000011</v>
      </c>
      <c r="N9" s="93">
        <v>6.5</v>
      </c>
      <c r="O9" s="93">
        <v>9.6</v>
      </c>
      <c r="P9" s="93">
        <v>9.8000000000000007</v>
      </c>
      <c r="Q9" s="93">
        <v>7.1</v>
      </c>
      <c r="R9" s="93">
        <v>19.2</v>
      </c>
      <c r="S9" s="93">
        <v>25.6</v>
      </c>
      <c r="T9" s="93">
        <v>7.6</v>
      </c>
      <c r="U9" s="93">
        <v>9.6</v>
      </c>
      <c r="V9" s="94">
        <v>6.6000000000000005</v>
      </c>
    </row>
    <row r="10" spans="1:23" x14ac:dyDescent="0.25">
      <c r="A10" s="85" t="s">
        <v>14</v>
      </c>
      <c r="B10" s="86">
        <v>0.4</v>
      </c>
      <c r="C10" s="87">
        <v>0.3</v>
      </c>
      <c r="D10" s="87">
        <v>0.2</v>
      </c>
      <c r="E10" s="87">
        <v>0.2</v>
      </c>
      <c r="F10" s="87">
        <v>0.2</v>
      </c>
      <c r="G10" s="87">
        <v>0.2</v>
      </c>
      <c r="H10" s="87">
        <v>0.1</v>
      </c>
      <c r="I10" s="87">
        <v>0.1</v>
      </c>
      <c r="J10" s="87">
        <v>0.1</v>
      </c>
      <c r="K10" s="88">
        <v>0.1</v>
      </c>
      <c r="L10" s="86">
        <v>0.1</v>
      </c>
      <c r="M10" s="87">
        <v>0.1</v>
      </c>
      <c r="N10" s="87">
        <v>0.1</v>
      </c>
      <c r="O10" s="87">
        <v>0.1</v>
      </c>
      <c r="P10" s="87">
        <v>0.1</v>
      </c>
      <c r="Q10" s="87">
        <v>0.1</v>
      </c>
      <c r="R10" s="87">
        <v>0.2</v>
      </c>
      <c r="S10" s="87">
        <v>0.2</v>
      </c>
      <c r="T10" s="87">
        <v>0.1</v>
      </c>
      <c r="U10" s="87">
        <v>0.1</v>
      </c>
      <c r="V10" s="88">
        <v>0.1</v>
      </c>
    </row>
    <row r="11" spans="1:23" x14ac:dyDescent="0.25">
      <c r="A11" s="78" t="s">
        <v>58</v>
      </c>
      <c r="B11" s="7"/>
    </row>
    <row r="12" spans="1:23" x14ac:dyDescent="0.25">
      <c r="A12" s="78" t="s">
        <v>30</v>
      </c>
    </row>
    <row r="13" spans="1:23" x14ac:dyDescent="0.25">
      <c r="A13" s="78"/>
    </row>
    <row r="14" spans="1:23" x14ac:dyDescent="0.25">
      <c r="A14" s="95" t="s">
        <v>68</v>
      </c>
    </row>
    <row r="15" spans="1:23" x14ac:dyDescent="0.25">
      <c r="A15" s="96" t="s">
        <v>10</v>
      </c>
      <c r="B15" s="97">
        <f>100*B5/SUM(B$5:B$8,B$10)</f>
        <v>29.824561403508778</v>
      </c>
      <c r="C15" s="98">
        <f t="shared" ref="C15:L15" si="0">100*C5/SUM(C$5:C$8,C$10)</f>
        <v>37.41648106904232</v>
      </c>
      <c r="D15" s="98">
        <f t="shared" si="0"/>
        <v>54.338394793926248</v>
      </c>
      <c r="E15" s="98">
        <f t="shared" si="0"/>
        <v>69.453376205787777</v>
      </c>
      <c r="F15" s="98">
        <f t="shared" si="0"/>
        <v>74.681933842239189</v>
      </c>
      <c r="G15" s="98">
        <f t="shared" si="0"/>
        <v>75.06775067750678</v>
      </c>
      <c r="H15" s="98">
        <f t="shared" si="0"/>
        <v>76.293103448275858</v>
      </c>
      <c r="I15" s="98">
        <f t="shared" si="0"/>
        <v>71.916299559471383</v>
      </c>
      <c r="J15" s="98">
        <f t="shared" si="0"/>
        <v>62.829989440337918</v>
      </c>
      <c r="K15" s="98">
        <f t="shared" si="0"/>
        <v>64.625000000000014</v>
      </c>
      <c r="L15" s="97">
        <f t="shared" si="0"/>
        <v>65.360169491525426</v>
      </c>
      <c r="M15" s="98">
        <f t="shared" ref="M15:Q15" si="1">100*M5/SUM(M$5:M$8,M$10)</f>
        <v>64.079822616407995</v>
      </c>
      <c r="N15" s="98">
        <f t="shared" si="1"/>
        <v>62.780748663101612</v>
      </c>
      <c r="O15" s="98">
        <f t="shared" si="1"/>
        <v>61.061946902654874</v>
      </c>
      <c r="P15" s="98">
        <f t="shared" si="1"/>
        <v>65.704772475027767</v>
      </c>
      <c r="Q15" s="98">
        <f t="shared" si="1"/>
        <v>70.90517241379311</v>
      </c>
      <c r="R15" s="98">
        <f t="shared" ref="R15" si="2">100*R5/SUM(R$5:R$8,R$10)</f>
        <v>72.896039603960389</v>
      </c>
      <c r="S15" s="98">
        <f t="shared" ref="S15:T15" si="3">100*S5/SUM(S$5:S$8,S$10)</f>
        <v>73.655913978494624</v>
      </c>
      <c r="T15" s="98">
        <f t="shared" si="3"/>
        <v>75.297941495124604</v>
      </c>
      <c r="U15" s="98">
        <f>100*U5/SUM(U$5:U$8,U$10)</f>
        <v>75.690607734806633</v>
      </c>
      <c r="V15" s="99">
        <f>100*V5/SUM(V$5:V$8,V$10)</f>
        <v>75.374732334047124</v>
      </c>
    </row>
    <row r="16" spans="1:23" x14ac:dyDescent="0.25">
      <c r="A16" s="91" t="s">
        <v>11</v>
      </c>
      <c r="B16" s="92">
        <f>100*B6/SUM(B$5:B$8,B$10)</f>
        <v>27.741228070175438</v>
      </c>
      <c r="C16" s="93">
        <f t="shared" ref="C16:L16" si="4">100*C6/SUM(C$5:C$8,C$10)</f>
        <v>27.728285077951004</v>
      </c>
      <c r="D16" s="93">
        <f t="shared" si="4"/>
        <v>24.295010845986983</v>
      </c>
      <c r="E16" s="93">
        <f t="shared" si="4"/>
        <v>17.041800643086816</v>
      </c>
      <c r="F16" s="93">
        <f t="shared" si="4"/>
        <v>13.3587786259542</v>
      </c>
      <c r="G16" s="93">
        <f t="shared" si="4"/>
        <v>13.414634146341461</v>
      </c>
      <c r="H16" s="93">
        <f t="shared" si="4"/>
        <v>13.146551724137931</v>
      </c>
      <c r="I16" s="93">
        <f t="shared" si="4"/>
        <v>16.519823788546258</v>
      </c>
      <c r="J16" s="93">
        <f t="shared" si="4"/>
        <v>23.336853220696941</v>
      </c>
      <c r="K16" s="93">
        <f t="shared" si="4"/>
        <v>22.250000000000004</v>
      </c>
      <c r="L16" s="92">
        <f t="shared" si="4"/>
        <v>22.457627118644069</v>
      </c>
      <c r="M16" s="93">
        <f t="shared" ref="M16:N16" si="5">100*M6/SUM(M$5:M$8,M$10)</f>
        <v>22.949002217294904</v>
      </c>
      <c r="N16" s="93">
        <f t="shared" si="5"/>
        <v>23.743315508021393</v>
      </c>
      <c r="O16" s="93">
        <f t="shared" ref="O16:P16" si="6">100*O6/SUM(O$5:O$8,O$10)</f>
        <v>24.33628318584071</v>
      </c>
      <c r="P16" s="93">
        <f t="shared" si="6"/>
        <v>22.75249722530522</v>
      </c>
      <c r="Q16" s="93">
        <f t="shared" ref="Q16:V16" si="7">100*Q6/SUM(Q$5:Q$8,Q$10)</f>
        <v>19.504310344827584</v>
      </c>
      <c r="R16" s="93">
        <f t="shared" si="7"/>
        <v>17.450495049504944</v>
      </c>
      <c r="S16" s="93">
        <f t="shared" ref="S16:T16" si="8">100*S6/SUM(S$5:S$8,S$10)</f>
        <v>16.93548387096774</v>
      </c>
      <c r="T16" s="93">
        <f t="shared" si="8"/>
        <v>15.492957746478876</v>
      </c>
      <c r="U16" s="93">
        <f t="shared" ref="U16" si="9">100*U6/SUM(U$5:U$8,U$10)</f>
        <v>15.248618784530386</v>
      </c>
      <c r="V16" s="94">
        <f t="shared" si="7"/>
        <v>15.417558886509637</v>
      </c>
    </row>
    <row r="17" spans="1:22" x14ac:dyDescent="0.25">
      <c r="A17" s="91" t="s">
        <v>12</v>
      </c>
      <c r="B17" s="92">
        <f t="shared" ref="B17" si="10">100*B7/SUM(B$5:B$8,B$10)</f>
        <v>27.192982456140349</v>
      </c>
      <c r="C17" s="93">
        <f t="shared" ref="C17:L17" si="11">100*C7/SUM(C$5:C$8,C$10)</f>
        <v>22.49443207126949</v>
      </c>
      <c r="D17" s="93">
        <f t="shared" si="11"/>
        <v>13.665943600867678</v>
      </c>
      <c r="E17" s="93">
        <f t="shared" si="11"/>
        <v>6.6452304394426571</v>
      </c>
      <c r="F17" s="93">
        <f t="shared" si="11"/>
        <v>4.4529262086514008</v>
      </c>
      <c r="G17" s="93">
        <f t="shared" si="11"/>
        <v>3.7940379403794031</v>
      </c>
      <c r="H17" s="93">
        <f t="shared" si="11"/>
        <v>2.5862068965517242</v>
      </c>
      <c r="I17" s="93">
        <f t="shared" si="11"/>
        <v>3.0837004405286348</v>
      </c>
      <c r="J17" s="93">
        <f t="shared" si="11"/>
        <v>6.7581837381203806</v>
      </c>
      <c r="K17" s="93">
        <f t="shared" si="11"/>
        <v>6.0000000000000009</v>
      </c>
      <c r="L17" s="92">
        <f t="shared" si="11"/>
        <v>4.8728813559322033</v>
      </c>
      <c r="M17" s="93">
        <f t="shared" ref="M17:N17" si="12">100*M7/SUM(M$5:M$8,M$10)</f>
        <v>5.5432372505543244</v>
      </c>
      <c r="N17" s="93">
        <f t="shared" si="12"/>
        <v>5.7754010695187175</v>
      </c>
      <c r="O17" s="93">
        <f>100*O7/SUM(O$5:O$8,O$10)</f>
        <v>7.1902654867256643</v>
      </c>
      <c r="P17" s="93">
        <f>100*P7/SUM(P$5:P$8,P$10)</f>
        <v>4.1065482796892354</v>
      </c>
      <c r="Q17" s="93">
        <f>100*Q7/SUM(Q$5:Q$8,Q$10)</f>
        <v>2.0474137931034484</v>
      </c>
      <c r="R17" s="93">
        <f t="shared" ref="R17:V17" si="13">100*R7/SUM(R$5:R$8,R$10)</f>
        <v>1.7326732673267324</v>
      </c>
      <c r="S17" s="93">
        <f t="shared" ref="S17:T17" si="14">100*S7/SUM(S$5:S$8,S$10)</f>
        <v>1.4784946236559138</v>
      </c>
      <c r="T17" s="93">
        <f t="shared" si="14"/>
        <v>1.1917659804983749</v>
      </c>
      <c r="U17" s="93">
        <f t="shared" ref="U17" si="15">100*U7/SUM(U$5:U$8,U$10)</f>
        <v>0.99447513812154675</v>
      </c>
      <c r="V17" s="94">
        <f t="shared" si="13"/>
        <v>0.96359743040685231</v>
      </c>
    </row>
    <row r="18" spans="1:22" x14ac:dyDescent="0.25">
      <c r="A18" s="91" t="s">
        <v>34</v>
      </c>
      <c r="B18" s="92">
        <f t="shared" ref="B18" si="16">100*B8/SUM(B$5:B$8,B$10)</f>
        <v>14.802631578947368</v>
      </c>
      <c r="C18" s="93">
        <f t="shared" ref="C18:L18" si="17">100*C8/SUM(C$5:C$8,C$10)</f>
        <v>12.026726057906458</v>
      </c>
      <c r="D18" s="93">
        <f t="shared" si="17"/>
        <v>7.483731019522776</v>
      </c>
      <c r="E18" s="93">
        <f t="shared" si="17"/>
        <v>6.6452304394426571</v>
      </c>
      <c r="F18" s="93">
        <f t="shared" si="17"/>
        <v>7.2519083969465656</v>
      </c>
      <c r="G18" s="93">
        <f t="shared" si="17"/>
        <v>7.4525745257452565</v>
      </c>
      <c r="H18" s="93">
        <f t="shared" si="17"/>
        <v>7.8663793103448274</v>
      </c>
      <c r="I18" s="93">
        <f t="shared" si="17"/>
        <v>8.3700440528634381</v>
      </c>
      <c r="J18" s="93">
        <f t="shared" si="17"/>
        <v>6.9693769799366425</v>
      </c>
      <c r="K18" s="93">
        <f t="shared" si="17"/>
        <v>7.0000000000000009</v>
      </c>
      <c r="L18" s="92">
        <f t="shared" si="17"/>
        <v>7.2033898305084767</v>
      </c>
      <c r="M18" s="93">
        <f t="shared" ref="M18:N18" si="18">100*M8/SUM(M$5:M$8,M$10)</f>
        <v>7.3170731707317085</v>
      </c>
      <c r="N18" s="93">
        <f t="shared" si="18"/>
        <v>7.5935828877005358</v>
      </c>
      <c r="O18" s="93">
        <f t="shared" ref="O18:P18" si="19">100*O8/SUM(O$5:O$8,O$10)</f>
        <v>7.3008849557522133</v>
      </c>
      <c r="P18" s="93">
        <f t="shared" si="19"/>
        <v>7.3251942286348521</v>
      </c>
      <c r="Q18" s="93">
        <f t="shared" ref="Q18:V18" si="20">100*Q8/SUM(Q$5:Q$8,Q$10)</f>
        <v>7.4353448275862073</v>
      </c>
      <c r="R18" s="93">
        <f t="shared" si="20"/>
        <v>7.6732673267326721</v>
      </c>
      <c r="S18" s="93">
        <f t="shared" ref="S18:T18" si="21">100*S8/SUM(S$5:S$8,S$10)</f>
        <v>7.661290322580645</v>
      </c>
      <c r="T18" s="93">
        <f t="shared" si="21"/>
        <v>7.9089924160346712</v>
      </c>
      <c r="U18" s="93">
        <f t="shared" ref="U18" si="22">100*U8/SUM(U$5:U$8,U$10)</f>
        <v>7.955801104972374</v>
      </c>
      <c r="V18" s="94">
        <f t="shared" si="20"/>
        <v>8.1370449678800885</v>
      </c>
    </row>
    <row r="19" spans="1:22" x14ac:dyDescent="0.25">
      <c r="A19" s="100" t="s">
        <v>14</v>
      </c>
      <c r="B19" s="101">
        <f t="shared" ref="B19" si="23">100*B10/SUM(B$5:B$8,B$10)</f>
        <v>0.43859649122807015</v>
      </c>
      <c r="C19" s="102">
        <f t="shared" ref="C19:L19" si="24">100*C10/SUM(C$5:C$8,C$10)</f>
        <v>0.33407572383073497</v>
      </c>
      <c r="D19" s="102">
        <f t="shared" si="24"/>
        <v>0.21691973969631237</v>
      </c>
      <c r="E19" s="102">
        <f t="shared" si="24"/>
        <v>0.21436227224008572</v>
      </c>
      <c r="F19" s="102">
        <f t="shared" si="24"/>
        <v>0.2544529262086514</v>
      </c>
      <c r="G19" s="102">
        <f t="shared" si="24"/>
        <v>0.27100271002710025</v>
      </c>
      <c r="H19" s="102">
        <f t="shared" si="24"/>
        <v>0.10775862068965518</v>
      </c>
      <c r="I19" s="102">
        <f t="shared" si="24"/>
        <v>0.11013215859030839</v>
      </c>
      <c r="J19" s="102">
        <f t="shared" si="24"/>
        <v>0.10559662090813095</v>
      </c>
      <c r="K19" s="102">
        <f t="shared" si="24"/>
        <v>0.12500000000000003</v>
      </c>
      <c r="L19" s="101">
        <f t="shared" si="24"/>
        <v>0.10593220338983052</v>
      </c>
      <c r="M19" s="102">
        <f t="shared" ref="M19:N19" si="25">100*M10/SUM(M$5:M$8,M$10)</f>
        <v>0.11086474501108649</v>
      </c>
      <c r="N19" s="102">
        <f t="shared" si="25"/>
        <v>0.10695187165775402</v>
      </c>
      <c r="O19" s="102">
        <f t="shared" ref="O19:P19" si="26">100*O10/SUM(O$5:O$8,O$10)</f>
        <v>0.11061946902654868</v>
      </c>
      <c r="P19" s="102">
        <f t="shared" si="26"/>
        <v>0.11098779134295229</v>
      </c>
      <c r="Q19" s="102">
        <f t="shared" ref="Q19:V19" si="27">100*Q10/SUM(Q$5:Q$8,Q$10)</f>
        <v>0.10775862068965518</v>
      </c>
      <c r="R19" s="102">
        <f t="shared" si="27"/>
        <v>0.24752475247524749</v>
      </c>
      <c r="S19" s="102">
        <f t="shared" ref="S19:T19" si="28">100*S10/SUM(S$5:S$8,S$10)</f>
        <v>0.26881720430107525</v>
      </c>
      <c r="T19" s="102">
        <f t="shared" si="28"/>
        <v>0.10834236186348864</v>
      </c>
      <c r="U19" s="102">
        <f t="shared" ref="U19" si="29">100*U10/SUM(U$5:U$8,U$10)</f>
        <v>0.11049723756906077</v>
      </c>
      <c r="V19" s="103">
        <f t="shared" si="27"/>
        <v>0.10706638115631695</v>
      </c>
    </row>
    <row r="21" spans="1:22" x14ac:dyDescent="0.25">
      <c r="P21" s="74"/>
    </row>
  </sheetData>
  <mergeCells count="2">
    <mergeCell ref="B3:K3"/>
    <mergeCell ref="L3:V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85" zoomScaleNormal="85" workbookViewId="0">
      <selection activeCell="A24" sqref="A24"/>
    </sheetView>
  </sheetViews>
  <sheetFormatPr baseColWidth="10" defaultRowHeight="15" x14ac:dyDescent="0.25"/>
  <cols>
    <col min="1" max="1" width="87" style="57" customWidth="1"/>
    <col min="2" max="16384" width="11.42578125" style="57"/>
  </cols>
  <sheetData>
    <row r="1" spans="1:22" x14ac:dyDescent="0.25">
      <c r="A1" s="6" t="s">
        <v>228</v>
      </c>
      <c r="B1" s="7"/>
      <c r="C1" s="7"/>
      <c r="D1" s="7"/>
      <c r="E1" s="7"/>
      <c r="F1" s="7"/>
      <c r="G1" s="7"/>
      <c r="H1" s="7"/>
      <c r="I1" s="7"/>
      <c r="J1" s="7"/>
      <c r="K1" s="7"/>
      <c r="L1" s="7"/>
      <c r="M1" s="7"/>
      <c r="N1" s="124" t="s">
        <v>45</v>
      </c>
    </row>
    <row r="2" spans="1:22" x14ac:dyDescent="0.25">
      <c r="A2" s="7"/>
      <c r="B2" s="7"/>
      <c r="C2" s="7"/>
      <c r="D2" s="7"/>
      <c r="E2" s="7"/>
      <c r="F2" s="7"/>
      <c r="G2" s="7"/>
      <c r="H2" s="7"/>
      <c r="I2" s="7"/>
      <c r="J2" s="7"/>
      <c r="K2" s="7"/>
      <c r="L2" s="7"/>
      <c r="M2" s="7"/>
      <c r="N2" s="7"/>
      <c r="O2" s="7"/>
      <c r="P2" s="7"/>
      <c r="Q2" s="7"/>
      <c r="R2" s="7"/>
      <c r="S2" s="7"/>
      <c r="T2" s="7"/>
      <c r="V2" s="7"/>
    </row>
    <row r="3" spans="1:22" x14ac:dyDescent="0.25">
      <c r="A3" s="7"/>
      <c r="B3" s="315">
        <v>2020</v>
      </c>
      <c r="C3" s="316"/>
      <c r="D3" s="316"/>
      <c r="E3" s="316"/>
      <c r="F3" s="316"/>
      <c r="G3" s="316"/>
      <c r="H3" s="316"/>
      <c r="I3" s="317"/>
      <c r="J3" s="315">
        <v>2021</v>
      </c>
      <c r="K3" s="316"/>
      <c r="L3" s="316"/>
      <c r="M3" s="316"/>
      <c r="N3" s="316"/>
      <c r="O3" s="316"/>
      <c r="P3" s="316"/>
      <c r="Q3" s="316"/>
      <c r="R3" s="316"/>
      <c r="S3" s="316"/>
      <c r="T3" s="316"/>
      <c r="U3" s="317"/>
      <c r="V3" s="7"/>
    </row>
    <row r="4" spans="1:22" x14ac:dyDescent="0.25">
      <c r="A4" s="7"/>
      <c r="B4" s="175">
        <v>43952</v>
      </c>
      <c r="C4" s="176">
        <v>43983</v>
      </c>
      <c r="D4" s="176">
        <v>44013</v>
      </c>
      <c r="E4" s="176">
        <v>44044</v>
      </c>
      <c r="F4" s="176">
        <v>44075</v>
      </c>
      <c r="G4" s="176">
        <v>44105</v>
      </c>
      <c r="H4" s="176">
        <v>44136</v>
      </c>
      <c r="I4" s="176">
        <v>44166</v>
      </c>
      <c r="J4" s="175">
        <v>44197</v>
      </c>
      <c r="K4" s="176">
        <v>44228</v>
      </c>
      <c r="L4" s="176">
        <v>44256</v>
      </c>
      <c r="M4" s="176">
        <v>44287</v>
      </c>
      <c r="N4" s="176">
        <v>44317</v>
      </c>
      <c r="O4" s="176">
        <v>44348</v>
      </c>
      <c r="P4" s="176">
        <v>44378</v>
      </c>
      <c r="Q4" s="176">
        <v>44409</v>
      </c>
      <c r="R4" s="176">
        <v>44440</v>
      </c>
      <c r="S4" s="176">
        <v>44470</v>
      </c>
      <c r="T4" s="176">
        <v>44501</v>
      </c>
      <c r="U4" s="177">
        <v>44531</v>
      </c>
    </row>
    <row r="5" spans="1:22" x14ac:dyDescent="0.25">
      <c r="A5" s="79" t="s">
        <v>72</v>
      </c>
      <c r="B5" s="84">
        <v>18.099999999999998</v>
      </c>
      <c r="C5" s="82">
        <v>21.5</v>
      </c>
      <c r="D5" s="82">
        <v>24.8</v>
      </c>
      <c r="E5" s="82">
        <v>28.799999999999997</v>
      </c>
      <c r="F5" s="82">
        <v>30.9</v>
      </c>
      <c r="G5" s="82">
        <v>29.099999999999998</v>
      </c>
      <c r="H5" s="82">
        <v>26.6</v>
      </c>
      <c r="I5" s="82">
        <v>25.900000000000002</v>
      </c>
      <c r="J5" s="84">
        <v>27.3</v>
      </c>
      <c r="K5" s="82">
        <v>27.700000000000003</v>
      </c>
      <c r="L5" s="82">
        <v>28.199999999999996</v>
      </c>
      <c r="M5" s="82">
        <f t="shared" ref="M5:N6" si="0">E15</f>
        <v>28.299999999999997</v>
      </c>
      <c r="N5" s="82">
        <f t="shared" si="0"/>
        <v>28.999999999999996</v>
      </c>
      <c r="O5" s="82">
        <f t="shared" ref="O5:P6" si="1">G15</f>
        <v>31.900000000000002</v>
      </c>
      <c r="P5" s="82">
        <f t="shared" si="1"/>
        <v>34.799999999999997</v>
      </c>
      <c r="Q5" s="82">
        <f t="shared" ref="Q5:T6" si="2">I15</f>
        <v>35.799999999999997</v>
      </c>
      <c r="R5" s="82">
        <f t="shared" si="2"/>
        <v>37.299999999999997</v>
      </c>
      <c r="S5" s="82">
        <f t="shared" si="2"/>
        <v>38.800000000000004</v>
      </c>
      <c r="T5" s="82">
        <f>L15</f>
        <v>40.1</v>
      </c>
      <c r="U5" s="83">
        <f>M15</f>
        <v>41</v>
      </c>
    </row>
    <row r="6" spans="1:22" x14ac:dyDescent="0.25">
      <c r="A6" s="81" t="s">
        <v>73</v>
      </c>
      <c r="B6" s="84">
        <v>21.9</v>
      </c>
      <c r="C6" s="82">
        <v>21.5</v>
      </c>
      <c r="D6" s="82">
        <v>17.899999999999999</v>
      </c>
      <c r="E6" s="82">
        <v>12.5</v>
      </c>
      <c r="F6" s="82">
        <v>8.6999999999999993</v>
      </c>
      <c r="G6" s="82">
        <v>6.7</v>
      </c>
      <c r="H6" s="82">
        <v>5.0999999999999996</v>
      </c>
      <c r="I6" s="82">
        <v>8.2000000000000011</v>
      </c>
      <c r="J6" s="84">
        <v>6.1</v>
      </c>
      <c r="K6" s="82">
        <v>4.9000000000000004</v>
      </c>
      <c r="L6" s="82">
        <v>5.5</v>
      </c>
      <c r="M6" s="82">
        <f t="shared" si="0"/>
        <v>5.6000000000000005</v>
      </c>
      <c r="N6" s="82">
        <f t="shared" si="0"/>
        <v>8.1</v>
      </c>
      <c r="O6" s="82">
        <f t="shared" si="1"/>
        <v>9.1999999999999993</v>
      </c>
      <c r="P6" s="82">
        <f t="shared" si="1"/>
        <v>9</v>
      </c>
      <c r="Q6" s="82">
        <f t="shared" si="2"/>
        <v>5.8999999999999995</v>
      </c>
      <c r="R6" s="82">
        <f t="shared" si="2"/>
        <v>5.7</v>
      </c>
      <c r="S6" s="82">
        <f t="shared" si="2"/>
        <v>5.8999999999999995</v>
      </c>
      <c r="T6" s="82">
        <f t="shared" si="2"/>
        <v>5.8999999999999995</v>
      </c>
      <c r="U6" s="83">
        <f>M16</f>
        <v>4.5999999999999996</v>
      </c>
    </row>
    <row r="7" spans="1:22" x14ac:dyDescent="0.25">
      <c r="A7" s="81" t="s">
        <v>74</v>
      </c>
      <c r="B7" s="84">
        <v>17.399999999999999</v>
      </c>
      <c r="C7" s="82">
        <v>16.400000000000002</v>
      </c>
      <c r="D7" s="82">
        <v>13</v>
      </c>
      <c r="E7" s="82">
        <v>10</v>
      </c>
      <c r="F7" s="82">
        <v>9.3000000000000007</v>
      </c>
      <c r="G7" s="82">
        <v>17.100000000000001</v>
      </c>
      <c r="H7" s="82">
        <v>19.8</v>
      </c>
      <c r="I7" s="82">
        <v>20.7</v>
      </c>
      <c r="J7" s="84">
        <v>19.8</v>
      </c>
      <c r="K7" s="82">
        <v>19.2</v>
      </c>
      <c r="L7" s="82">
        <v>18.8</v>
      </c>
      <c r="M7" s="82">
        <f>E17+E18</f>
        <v>18.899999999999999</v>
      </c>
      <c r="N7" s="82">
        <f>F17+F18</f>
        <v>18.200000000000003</v>
      </c>
      <c r="O7" s="82">
        <f t="shared" ref="O7:P7" si="3">G17+G18</f>
        <v>18</v>
      </c>
      <c r="P7" s="82">
        <f t="shared" si="3"/>
        <v>14.600000000000001</v>
      </c>
      <c r="Q7" s="82">
        <f t="shared" ref="Q7" si="4">I17+I18</f>
        <v>14.8</v>
      </c>
      <c r="R7" s="82">
        <f>J17+J18</f>
        <v>14.799999999999999</v>
      </c>
      <c r="S7" s="82">
        <f>K17+K18</f>
        <v>12.700000000000001</v>
      </c>
      <c r="T7" s="82">
        <f>L17+L18</f>
        <v>11.5</v>
      </c>
      <c r="U7" s="83">
        <f>M17+M18</f>
        <v>10.7</v>
      </c>
    </row>
    <row r="8" spans="1:22" x14ac:dyDescent="0.25">
      <c r="A8" s="81" t="s">
        <v>75</v>
      </c>
      <c r="B8" s="84">
        <v>16.3</v>
      </c>
      <c r="C8" s="82">
        <v>18.7</v>
      </c>
      <c r="D8" s="82">
        <v>18.899999999999999</v>
      </c>
      <c r="E8" s="82">
        <v>17.5</v>
      </c>
      <c r="F8" s="82">
        <v>18.5</v>
      </c>
      <c r="G8" s="82">
        <v>12.5</v>
      </c>
      <c r="H8" s="82">
        <v>13.8</v>
      </c>
      <c r="I8" s="82">
        <v>12.4</v>
      </c>
      <c r="J8" s="84">
        <v>13.100000000000001</v>
      </c>
      <c r="K8" s="82">
        <v>13</v>
      </c>
      <c r="L8" s="82">
        <v>13</v>
      </c>
      <c r="M8" s="82">
        <f t="shared" ref="M8:N9" si="5">E19</f>
        <v>13.100000000000001</v>
      </c>
      <c r="N8" s="82">
        <f t="shared" si="5"/>
        <v>11.899999999999999</v>
      </c>
      <c r="O8" s="82">
        <f t="shared" ref="O8:P9" si="6">G19</f>
        <v>10.4</v>
      </c>
      <c r="P8" s="82">
        <f t="shared" si="6"/>
        <v>10</v>
      </c>
      <c r="Q8" s="82">
        <f t="shared" ref="Q8:T9" si="7">I19</f>
        <v>10.199999999999999</v>
      </c>
      <c r="R8" s="82">
        <f t="shared" si="7"/>
        <v>9.4</v>
      </c>
      <c r="S8" s="82">
        <f t="shared" si="7"/>
        <v>9.9</v>
      </c>
      <c r="T8" s="82">
        <f t="shared" si="7"/>
        <v>9.8000000000000007</v>
      </c>
      <c r="U8" s="83">
        <f>M19</f>
        <v>10.299999999999999</v>
      </c>
    </row>
    <row r="9" spans="1:22" x14ac:dyDescent="0.25">
      <c r="A9" s="85" t="s">
        <v>133</v>
      </c>
      <c r="B9" s="86">
        <v>26.400000000000002</v>
      </c>
      <c r="C9" s="87">
        <v>21.9</v>
      </c>
      <c r="D9" s="87">
        <v>25.4</v>
      </c>
      <c r="E9" s="87">
        <v>31.2</v>
      </c>
      <c r="F9" s="87">
        <v>32.5</v>
      </c>
      <c r="G9" s="87">
        <v>34.699999999999996</v>
      </c>
      <c r="H9" s="87">
        <v>34.699999999999996</v>
      </c>
      <c r="I9" s="87">
        <v>32.700000000000003</v>
      </c>
      <c r="J9" s="86">
        <v>33.700000000000003</v>
      </c>
      <c r="K9" s="87">
        <v>35.299999999999997</v>
      </c>
      <c r="L9" s="87">
        <v>34.5</v>
      </c>
      <c r="M9" s="87">
        <f t="shared" si="5"/>
        <v>34.1</v>
      </c>
      <c r="N9" s="87">
        <f t="shared" si="5"/>
        <v>32.800000000000004</v>
      </c>
      <c r="O9" s="87">
        <f t="shared" si="6"/>
        <v>30.5</v>
      </c>
      <c r="P9" s="87">
        <f t="shared" si="6"/>
        <v>31.6</v>
      </c>
      <c r="Q9" s="87">
        <f t="shared" si="7"/>
        <v>33.300000000000004</v>
      </c>
      <c r="R9" s="87">
        <f t="shared" si="7"/>
        <v>32.700000000000003</v>
      </c>
      <c r="S9" s="87">
        <f t="shared" si="7"/>
        <v>32.700000000000003</v>
      </c>
      <c r="T9" s="87">
        <f t="shared" si="7"/>
        <v>32.700000000000003</v>
      </c>
      <c r="U9" s="88">
        <f>M20</f>
        <v>33.4</v>
      </c>
    </row>
    <row r="10" spans="1:22" x14ac:dyDescent="0.25">
      <c r="A10" s="78" t="s">
        <v>58</v>
      </c>
    </row>
    <row r="11" spans="1:22" x14ac:dyDescent="0.25">
      <c r="A11" s="78" t="s">
        <v>30</v>
      </c>
    </row>
    <row r="12" spans="1:22" x14ac:dyDescent="0.25">
      <c r="U12" s="74"/>
    </row>
    <row r="13" spans="1:22" x14ac:dyDescent="0.25">
      <c r="A13" s="95" t="s">
        <v>132</v>
      </c>
      <c r="B13" s="321">
        <v>2021</v>
      </c>
      <c r="C13" s="322"/>
      <c r="D13" s="322"/>
      <c r="E13" s="322"/>
      <c r="F13" s="322"/>
      <c r="G13" s="322"/>
      <c r="H13" s="322"/>
      <c r="I13" s="322"/>
      <c r="J13" s="322"/>
      <c r="K13" s="322"/>
      <c r="L13" s="322"/>
      <c r="M13" s="323"/>
      <c r="U13" s="74"/>
    </row>
    <row r="14" spans="1:22" x14ac:dyDescent="0.25">
      <c r="A14" s="95"/>
      <c r="B14" s="179">
        <v>44197</v>
      </c>
      <c r="C14" s="180">
        <v>44228</v>
      </c>
      <c r="D14" s="180">
        <v>44256</v>
      </c>
      <c r="E14" s="180">
        <v>44287</v>
      </c>
      <c r="F14" s="180">
        <v>44317</v>
      </c>
      <c r="G14" s="180">
        <v>44348</v>
      </c>
      <c r="H14" s="180">
        <v>44378</v>
      </c>
      <c r="I14" s="180">
        <v>44409</v>
      </c>
      <c r="J14" s="180">
        <v>44440</v>
      </c>
      <c r="K14" s="180">
        <v>44470</v>
      </c>
      <c r="L14" s="180">
        <v>44501</v>
      </c>
      <c r="M14" s="181">
        <v>44531</v>
      </c>
      <c r="U14" s="74"/>
    </row>
    <row r="15" spans="1:22" x14ac:dyDescent="0.25">
      <c r="A15" s="111" t="s">
        <v>138</v>
      </c>
      <c r="B15" s="112">
        <v>27.3</v>
      </c>
      <c r="C15" s="113">
        <v>27.700000000000003</v>
      </c>
      <c r="D15" s="113">
        <v>28.199999999999996</v>
      </c>
      <c r="E15" s="113">
        <v>28.299999999999997</v>
      </c>
      <c r="F15" s="113">
        <v>28.999999999999996</v>
      </c>
      <c r="G15" s="113">
        <v>31.900000000000002</v>
      </c>
      <c r="H15" s="113">
        <v>34.799999999999997</v>
      </c>
      <c r="I15" s="113">
        <v>35.799999999999997</v>
      </c>
      <c r="J15" s="113">
        <v>37.299999999999997</v>
      </c>
      <c r="K15" s="113">
        <v>38.800000000000004</v>
      </c>
      <c r="L15" s="113">
        <v>40.1</v>
      </c>
      <c r="M15" s="114">
        <v>41</v>
      </c>
      <c r="U15" s="74"/>
    </row>
    <row r="16" spans="1:22" x14ac:dyDescent="0.25">
      <c r="A16" s="115" t="s">
        <v>139</v>
      </c>
      <c r="B16" s="116">
        <v>6.1</v>
      </c>
      <c r="C16" s="117">
        <v>4.9000000000000004</v>
      </c>
      <c r="D16" s="117">
        <v>5.5</v>
      </c>
      <c r="E16" s="117">
        <v>5.6000000000000005</v>
      </c>
      <c r="F16" s="117">
        <v>8.1</v>
      </c>
      <c r="G16" s="117">
        <v>9.1999999999999993</v>
      </c>
      <c r="H16" s="117">
        <v>9</v>
      </c>
      <c r="I16" s="117">
        <v>5.8999999999999995</v>
      </c>
      <c r="J16" s="117">
        <v>5.7</v>
      </c>
      <c r="K16" s="117">
        <v>5.8999999999999995</v>
      </c>
      <c r="L16" s="117">
        <v>5.8999999999999995</v>
      </c>
      <c r="M16" s="118">
        <v>4.5999999999999996</v>
      </c>
      <c r="U16" s="74"/>
    </row>
    <row r="17" spans="1:21" x14ac:dyDescent="0.25">
      <c r="A17" s="115" t="s">
        <v>140</v>
      </c>
      <c r="B17" s="116">
        <v>9.7000000000000011</v>
      </c>
      <c r="C17" s="117">
        <v>8.1</v>
      </c>
      <c r="D17" s="117">
        <v>8.3000000000000007</v>
      </c>
      <c r="E17" s="117">
        <v>9.1999999999999993</v>
      </c>
      <c r="F17" s="117">
        <v>9.8000000000000007</v>
      </c>
      <c r="G17" s="117">
        <v>8.7999999999999989</v>
      </c>
      <c r="H17" s="117">
        <v>7.0000000000000009</v>
      </c>
      <c r="I17" s="117">
        <v>7.5</v>
      </c>
      <c r="J17" s="117">
        <v>7.1999999999999993</v>
      </c>
      <c r="K17" s="117">
        <v>5.7</v>
      </c>
      <c r="L17" s="117">
        <v>5.0999999999999996</v>
      </c>
      <c r="M17" s="118">
        <v>4.2</v>
      </c>
      <c r="U17" s="74"/>
    </row>
    <row r="18" spans="1:21" x14ac:dyDescent="0.25">
      <c r="A18" s="115" t="s">
        <v>141</v>
      </c>
      <c r="B18" s="116">
        <v>10.100000000000001</v>
      </c>
      <c r="C18" s="117">
        <v>11.1</v>
      </c>
      <c r="D18" s="117">
        <v>10.5</v>
      </c>
      <c r="E18" s="117">
        <v>9.7000000000000011</v>
      </c>
      <c r="F18" s="117">
        <v>8.4</v>
      </c>
      <c r="G18" s="117">
        <v>9.1999999999999993</v>
      </c>
      <c r="H18" s="117">
        <v>7.6</v>
      </c>
      <c r="I18" s="117">
        <v>7.3</v>
      </c>
      <c r="J18" s="117">
        <v>7.6</v>
      </c>
      <c r="K18" s="117">
        <v>7.0000000000000009</v>
      </c>
      <c r="L18" s="117">
        <v>6.4</v>
      </c>
      <c r="M18" s="118">
        <v>6.5</v>
      </c>
      <c r="U18" s="74"/>
    </row>
    <row r="19" spans="1:21" x14ac:dyDescent="0.25">
      <c r="A19" s="125" t="s">
        <v>142</v>
      </c>
      <c r="B19" s="116">
        <v>13.100000000000001</v>
      </c>
      <c r="C19" s="117">
        <v>13</v>
      </c>
      <c r="D19" s="117">
        <v>13</v>
      </c>
      <c r="E19" s="117">
        <v>13.100000000000001</v>
      </c>
      <c r="F19" s="117">
        <v>11.899999999999999</v>
      </c>
      <c r="G19" s="117">
        <v>10.4</v>
      </c>
      <c r="H19" s="117">
        <v>10</v>
      </c>
      <c r="I19" s="117">
        <v>10.199999999999999</v>
      </c>
      <c r="J19" s="117">
        <v>9.4</v>
      </c>
      <c r="K19" s="117">
        <v>9.9</v>
      </c>
      <c r="L19" s="117">
        <v>9.8000000000000007</v>
      </c>
      <c r="M19" s="118">
        <v>10.299999999999999</v>
      </c>
    </row>
    <row r="20" spans="1:21" x14ac:dyDescent="0.25">
      <c r="A20" s="119" t="s">
        <v>22</v>
      </c>
      <c r="B20" s="120">
        <v>33.700000000000003</v>
      </c>
      <c r="C20" s="121">
        <v>35.299999999999997</v>
      </c>
      <c r="D20" s="121">
        <v>34.5</v>
      </c>
      <c r="E20" s="121">
        <v>34.1</v>
      </c>
      <c r="F20" s="121">
        <v>32.800000000000004</v>
      </c>
      <c r="G20" s="121">
        <v>30.5</v>
      </c>
      <c r="H20" s="121">
        <v>31.6</v>
      </c>
      <c r="I20" s="121">
        <v>33.300000000000004</v>
      </c>
      <c r="J20" s="121">
        <v>32.700000000000003</v>
      </c>
      <c r="K20" s="121">
        <v>32.700000000000003</v>
      </c>
      <c r="L20" s="121">
        <v>32.700000000000003</v>
      </c>
      <c r="M20" s="122">
        <v>33.4</v>
      </c>
    </row>
    <row r="25" spans="1:21" x14ac:dyDescent="0.25">
      <c r="J25" s="74"/>
      <c r="K25" s="74"/>
      <c r="L25" s="74"/>
    </row>
  </sheetData>
  <mergeCells count="3">
    <mergeCell ref="B3:I3"/>
    <mergeCell ref="J3:U3"/>
    <mergeCell ref="B13:M13"/>
  </mergeCells>
  <hyperlinks>
    <hyperlink ref="N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2" workbookViewId="0">
      <selection activeCell="N1" sqref="N1"/>
    </sheetView>
  </sheetViews>
  <sheetFormatPr baseColWidth="10" defaultRowHeight="15" x14ac:dyDescent="0.25"/>
  <cols>
    <col min="1" max="1" width="11.42578125" style="57"/>
    <col min="2" max="2" width="15.28515625" style="57" customWidth="1"/>
    <col min="3" max="3" width="18.140625" style="57" customWidth="1"/>
    <col min="4" max="16384" width="11.42578125" style="57"/>
  </cols>
  <sheetData>
    <row r="1" spans="1:14" x14ac:dyDescent="0.25">
      <c r="A1" s="186" t="s">
        <v>230</v>
      </c>
      <c r="B1" s="56"/>
      <c r="C1" s="56"/>
      <c r="D1" s="56"/>
      <c r="E1" s="56"/>
      <c r="F1" s="56"/>
      <c r="G1" s="56"/>
      <c r="H1" s="56"/>
      <c r="I1" s="56"/>
      <c r="J1" s="56"/>
      <c r="N1" s="129" t="s">
        <v>45</v>
      </c>
    </row>
    <row r="2" spans="1:14" x14ac:dyDescent="0.25">
      <c r="A2" s="187" t="s">
        <v>151</v>
      </c>
      <c r="B2" s="56"/>
      <c r="C2" s="56"/>
      <c r="D2" s="56"/>
      <c r="E2" s="56"/>
      <c r="F2" s="56"/>
      <c r="G2" s="56"/>
      <c r="H2" s="56"/>
      <c r="I2" s="56"/>
      <c r="J2" s="56"/>
      <c r="M2" s="7"/>
      <c r="N2" s="128"/>
    </row>
    <row r="4" spans="1:14" ht="48" x14ac:dyDescent="0.25">
      <c r="A4" s="126"/>
      <c r="B4" s="183" t="s">
        <v>152</v>
      </c>
      <c r="C4" s="183" t="s">
        <v>153</v>
      </c>
      <c r="D4" s="128"/>
      <c r="E4" s="128"/>
      <c r="F4" s="128"/>
      <c r="G4" s="128"/>
    </row>
    <row r="5" spans="1:14" x14ac:dyDescent="0.25">
      <c r="A5" s="184" t="s">
        <v>76</v>
      </c>
      <c r="B5" s="127">
        <v>6.6979400000000009</v>
      </c>
      <c r="C5" s="127">
        <v>2.2388450000000004</v>
      </c>
      <c r="D5" s="128"/>
      <c r="E5" s="128"/>
      <c r="F5" s="128"/>
      <c r="G5" s="128"/>
    </row>
    <row r="6" spans="1:14" x14ac:dyDescent="0.25">
      <c r="A6" s="185" t="s">
        <v>144</v>
      </c>
      <c r="B6" s="127">
        <v>8.3750050000000016</v>
      </c>
      <c r="C6" s="127">
        <v>4.6352799999999998</v>
      </c>
      <c r="D6" s="128"/>
      <c r="E6" s="128"/>
      <c r="F6" s="128"/>
      <c r="G6" s="128"/>
    </row>
    <row r="7" spans="1:14" x14ac:dyDescent="0.25">
      <c r="A7" s="185" t="s">
        <v>148</v>
      </c>
      <c r="B7" s="127">
        <v>6.8785049999999988</v>
      </c>
      <c r="C7" s="127">
        <v>3.029595</v>
      </c>
      <c r="D7" s="128"/>
      <c r="E7" s="128"/>
      <c r="F7" s="128"/>
      <c r="G7" s="128"/>
    </row>
    <row r="8" spans="1:14" x14ac:dyDescent="0.25">
      <c r="A8" s="185" t="s">
        <v>149</v>
      </c>
      <c r="B8" s="127">
        <v>3.0995550000000005</v>
      </c>
      <c r="C8" s="127">
        <v>1.3515800000000002</v>
      </c>
      <c r="D8" s="128"/>
      <c r="E8" s="128"/>
      <c r="F8" s="128"/>
      <c r="G8" s="128"/>
    </row>
    <row r="9" spans="1:14" x14ac:dyDescent="0.25">
      <c r="A9" s="185" t="s">
        <v>156</v>
      </c>
      <c r="B9" s="127">
        <v>1.78254</v>
      </c>
      <c r="C9" s="127">
        <v>0.6144750000000001</v>
      </c>
      <c r="D9" s="128"/>
      <c r="E9" s="128"/>
      <c r="F9" s="128"/>
      <c r="G9" s="128"/>
    </row>
    <row r="10" spans="1:14" x14ac:dyDescent="0.25">
      <c r="A10" s="185" t="s">
        <v>162</v>
      </c>
      <c r="B10" s="127">
        <v>1.0614300000000001</v>
      </c>
      <c r="C10" s="127">
        <v>0.41632500000000006</v>
      </c>
      <c r="D10" s="128"/>
      <c r="E10" s="128"/>
      <c r="F10" s="128"/>
      <c r="G10" s="128"/>
    </row>
    <row r="11" spans="1:14" x14ac:dyDescent="0.25">
      <c r="A11" s="185" t="s">
        <v>192</v>
      </c>
      <c r="B11" s="127">
        <v>1.16673</v>
      </c>
      <c r="C11" s="127">
        <v>0.38561999999999996</v>
      </c>
      <c r="D11" s="128"/>
      <c r="E11" s="128"/>
      <c r="F11" s="128"/>
      <c r="G11" s="128"/>
    </row>
    <row r="12" spans="1:14" x14ac:dyDescent="0.25">
      <c r="A12" s="185" t="s">
        <v>193</v>
      </c>
      <c r="B12" s="127">
        <v>1.6046749999999999</v>
      </c>
      <c r="C12" s="127">
        <v>0.51342500000000002</v>
      </c>
      <c r="D12" s="128"/>
      <c r="E12" s="128"/>
      <c r="F12" s="128"/>
      <c r="G12" s="128"/>
    </row>
    <row r="13" spans="1:14" x14ac:dyDescent="0.25">
      <c r="A13" s="185" t="s">
        <v>229</v>
      </c>
      <c r="B13" s="127">
        <v>2.9080500000000002</v>
      </c>
      <c r="C13" s="127">
        <v>1.5686949999999997</v>
      </c>
      <c r="D13" s="128"/>
      <c r="E13" s="128"/>
      <c r="F13" s="128"/>
      <c r="G13" s="128"/>
    </row>
    <row r="14" spans="1:14" x14ac:dyDescent="0.25">
      <c r="A14" s="185">
        <v>44166</v>
      </c>
      <c r="B14" s="127">
        <v>2.1911276758138514</v>
      </c>
      <c r="C14" s="127">
        <v>0.96467067382985716</v>
      </c>
      <c r="D14" s="128"/>
      <c r="E14" s="128"/>
      <c r="F14" s="128"/>
      <c r="G14" s="128"/>
    </row>
    <row r="15" spans="1:14" x14ac:dyDescent="0.25">
      <c r="A15" s="185">
        <v>44197</v>
      </c>
      <c r="B15" s="127">
        <v>2.0189741952724578</v>
      </c>
      <c r="C15" s="127">
        <v>1.0373490640655796</v>
      </c>
      <c r="D15" s="128"/>
      <c r="E15" s="128"/>
      <c r="F15" s="128"/>
      <c r="G15" s="128"/>
    </row>
    <row r="16" spans="1:14" x14ac:dyDescent="0.25">
      <c r="A16" s="185">
        <v>44228</v>
      </c>
      <c r="B16" s="127">
        <v>2.1107278760271559</v>
      </c>
      <c r="C16" s="127">
        <v>1.089035574123302</v>
      </c>
      <c r="D16" s="128"/>
      <c r="E16" s="128"/>
      <c r="F16" s="128"/>
      <c r="G16" s="128"/>
    </row>
    <row r="17" spans="1:10" x14ac:dyDescent="0.25">
      <c r="A17" s="185">
        <v>44256</v>
      </c>
      <c r="B17" s="127">
        <v>2.2333118331839668</v>
      </c>
      <c r="C17" s="127">
        <v>1.0041062642175436</v>
      </c>
      <c r="D17" s="128"/>
      <c r="E17" s="128"/>
      <c r="F17" s="128"/>
      <c r="G17" s="128"/>
    </row>
    <row r="18" spans="1:10" x14ac:dyDescent="0.25">
      <c r="A18" s="185">
        <v>44287</v>
      </c>
      <c r="B18" s="127">
        <v>2.7313853771119709</v>
      </c>
      <c r="C18" s="127">
        <v>1.3731443661118898</v>
      </c>
      <c r="D18" s="128"/>
      <c r="E18" s="128"/>
      <c r="F18" s="128"/>
      <c r="G18" s="128"/>
    </row>
    <row r="19" spans="1:10" x14ac:dyDescent="0.25">
      <c r="A19" s="185">
        <v>44317</v>
      </c>
      <c r="B19" s="127">
        <v>2.2003898475649657</v>
      </c>
      <c r="C19" s="127">
        <v>0.8956192824264807</v>
      </c>
      <c r="D19" s="128"/>
      <c r="E19" s="128"/>
      <c r="F19" s="128"/>
      <c r="G19" s="128"/>
    </row>
    <row r="20" spans="1:10" x14ac:dyDescent="0.25">
      <c r="A20" s="185">
        <v>44348</v>
      </c>
      <c r="B20" s="127">
        <v>1.3146100478369529</v>
      </c>
      <c r="C20" s="127">
        <v>0.41347892170635014</v>
      </c>
      <c r="D20" s="128"/>
      <c r="E20" s="128"/>
      <c r="F20" s="128"/>
      <c r="G20" s="128"/>
    </row>
    <row r="21" spans="1:10" x14ac:dyDescent="0.25">
      <c r="A21" s="185">
        <v>44378</v>
      </c>
      <c r="B21" s="127">
        <v>0.59628644783512774</v>
      </c>
      <c r="C21" s="127">
        <v>0.2107031180836528</v>
      </c>
      <c r="D21" s="128"/>
      <c r="E21" s="128"/>
      <c r="F21" s="128"/>
      <c r="G21" s="128"/>
    </row>
    <row r="22" spans="1:10" x14ac:dyDescent="0.25">
      <c r="A22" s="185">
        <v>44409</v>
      </c>
      <c r="B22" s="127">
        <v>0.51213805290085435</v>
      </c>
      <c r="C22" s="127">
        <v>0.1796333549200331</v>
      </c>
      <c r="D22" s="128"/>
      <c r="E22" s="128"/>
      <c r="F22" s="128"/>
      <c r="G22" s="128"/>
    </row>
    <row r="23" spans="1:10" x14ac:dyDescent="0.25">
      <c r="A23" s="185">
        <v>44440</v>
      </c>
      <c r="B23" s="127">
        <v>0.51339213415659435</v>
      </c>
      <c r="C23" s="127">
        <v>0.14661983839018955</v>
      </c>
      <c r="D23" s="128"/>
      <c r="E23" s="128"/>
      <c r="F23" s="128"/>
      <c r="G23" s="128"/>
    </row>
    <row r="24" spans="1:10" x14ac:dyDescent="0.25">
      <c r="A24" s="185">
        <v>44470</v>
      </c>
      <c r="B24" s="127">
        <v>0.40150099652724608</v>
      </c>
      <c r="C24" s="127">
        <v>0.12181752904051521</v>
      </c>
      <c r="D24" s="154"/>
      <c r="E24" s="154"/>
      <c r="F24" s="154"/>
      <c r="G24" s="154"/>
      <c r="H24" s="56"/>
      <c r="I24" s="56"/>
      <c r="J24" s="56"/>
    </row>
    <row r="25" spans="1:10" x14ac:dyDescent="0.25">
      <c r="A25" s="185">
        <v>44501</v>
      </c>
      <c r="B25" s="127">
        <v>0.37850678127551951</v>
      </c>
      <c r="C25" s="127">
        <v>0.12478579647865852</v>
      </c>
      <c r="D25" s="154"/>
      <c r="E25" s="154"/>
      <c r="F25" s="154"/>
      <c r="G25" s="154"/>
      <c r="H25" s="56"/>
      <c r="I25" s="56"/>
      <c r="J25" s="56"/>
    </row>
    <row r="26" spans="1:10" x14ac:dyDescent="0.25">
      <c r="A26" s="188"/>
      <c r="B26" s="189"/>
      <c r="C26" s="189"/>
      <c r="D26" s="154"/>
      <c r="E26" s="154"/>
      <c r="F26" s="154"/>
      <c r="G26" s="154"/>
      <c r="H26" s="56"/>
      <c r="I26" s="56"/>
      <c r="J26" s="56"/>
    </row>
    <row r="27" spans="1:10" x14ac:dyDescent="0.25">
      <c r="A27" s="324" t="s">
        <v>147</v>
      </c>
      <c r="B27" s="324"/>
      <c r="C27" s="324"/>
      <c r="D27" s="324"/>
      <c r="E27" s="324"/>
      <c r="F27" s="324"/>
      <c r="G27" s="324"/>
      <c r="H27" s="56"/>
      <c r="I27" s="56"/>
      <c r="J27" s="56"/>
    </row>
    <row r="28" spans="1:10" x14ac:dyDescent="0.25">
      <c r="A28" s="294" t="s">
        <v>121</v>
      </c>
      <c r="B28" s="295"/>
      <c r="C28" s="296"/>
      <c r="D28" s="296"/>
      <c r="E28" s="296"/>
      <c r="F28" s="296"/>
      <c r="G28" s="296"/>
      <c r="H28" s="56"/>
      <c r="I28" s="56"/>
      <c r="J28" s="56"/>
    </row>
    <row r="29" spans="1:10" x14ac:dyDescent="0.25">
      <c r="A29" s="295" t="s">
        <v>122</v>
      </c>
      <c r="B29" s="295"/>
      <c r="C29" s="296"/>
      <c r="D29" s="296"/>
      <c r="E29" s="296"/>
      <c r="F29" s="296"/>
      <c r="G29" s="296"/>
      <c r="H29" s="56"/>
      <c r="I29" s="56"/>
      <c r="J29" s="56"/>
    </row>
    <row r="30" spans="1:10" x14ac:dyDescent="0.25">
      <c r="A30" s="252"/>
      <c r="B30" s="252"/>
      <c r="C30" s="252"/>
      <c r="D30" s="252"/>
      <c r="E30" s="252"/>
      <c r="F30" s="252"/>
      <c r="G30" s="252"/>
      <c r="H30" s="56"/>
      <c r="I30" s="56"/>
      <c r="J30" s="56"/>
    </row>
    <row r="31" spans="1:10" x14ac:dyDescent="0.25">
      <c r="A31" s="56"/>
      <c r="B31" s="56"/>
      <c r="C31" s="56"/>
      <c r="D31" s="56"/>
      <c r="E31" s="56"/>
      <c r="F31" s="56"/>
      <c r="G31" s="56"/>
      <c r="H31" s="56"/>
      <c r="I31" s="56"/>
      <c r="J31" s="56"/>
    </row>
    <row r="32" spans="1:10" x14ac:dyDescent="0.25">
      <c r="A32" s="56"/>
      <c r="B32" s="56"/>
      <c r="C32" s="56"/>
      <c r="D32" s="56"/>
      <c r="E32" s="56"/>
      <c r="F32" s="56"/>
      <c r="G32" s="56"/>
      <c r="H32" s="56"/>
      <c r="I32" s="56"/>
      <c r="J32" s="56"/>
    </row>
  </sheetData>
  <mergeCells count="1">
    <mergeCell ref="A27:G27"/>
  </mergeCells>
  <hyperlinks>
    <hyperlink ref="N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88" zoomScaleNormal="100" workbookViewId="0">
      <selection activeCell="F19" sqref="F19"/>
    </sheetView>
  </sheetViews>
  <sheetFormatPr baseColWidth="10" defaultRowHeight="15" x14ac:dyDescent="0.25"/>
  <cols>
    <col min="1" max="1" width="8.42578125" style="56" customWidth="1"/>
    <col min="2" max="3" width="18.7109375" style="56" customWidth="1"/>
    <col min="4" max="5" width="17.28515625" style="56" customWidth="1"/>
    <col min="6" max="6" width="19.85546875" style="56" customWidth="1"/>
    <col min="7" max="16384" width="11.42578125" style="56"/>
  </cols>
  <sheetData>
    <row r="1" spans="1:14" x14ac:dyDescent="0.25">
      <c r="A1" s="206" t="s">
        <v>235</v>
      </c>
      <c r="B1" s="207"/>
      <c r="C1" s="207"/>
      <c r="D1" s="207"/>
      <c r="F1" s="207"/>
      <c r="G1" s="207"/>
      <c r="H1" s="207"/>
      <c r="M1" s="215"/>
      <c r="N1" s="216" t="s">
        <v>45</v>
      </c>
    </row>
    <row r="2" spans="1:14" x14ac:dyDescent="0.25">
      <c r="A2" s="207"/>
      <c r="B2" s="207"/>
      <c r="C2" s="207"/>
      <c r="D2" s="207"/>
      <c r="E2" s="207"/>
      <c r="F2" s="207"/>
      <c r="G2" s="207"/>
      <c r="H2" s="207"/>
    </row>
    <row r="3" spans="1:14" ht="51" x14ac:dyDescent="0.25">
      <c r="A3" s="208"/>
      <c r="B3" s="208" t="s">
        <v>158</v>
      </c>
      <c r="C3" s="208" t="s">
        <v>165</v>
      </c>
      <c r="D3" s="208" t="s">
        <v>159</v>
      </c>
      <c r="E3" s="208" t="s">
        <v>170</v>
      </c>
      <c r="F3" s="208" t="s">
        <v>160</v>
      </c>
      <c r="G3" s="207"/>
      <c r="H3" s="207"/>
    </row>
    <row r="4" spans="1:14" x14ac:dyDescent="0.25">
      <c r="A4" s="209">
        <v>44197</v>
      </c>
      <c r="B4" s="210">
        <v>197.779</v>
      </c>
      <c r="C4" s="210">
        <v>57.056201919114741</v>
      </c>
      <c r="D4" s="210">
        <v>2020.4690520192385</v>
      </c>
      <c r="E4" s="210">
        <v>1038.9741584884014</v>
      </c>
      <c r="F4" s="211">
        <v>9.7960142563045487</v>
      </c>
      <c r="G4" s="207"/>
      <c r="H4" s="207"/>
    </row>
    <row r="5" spans="1:14" x14ac:dyDescent="0.25">
      <c r="A5" s="209">
        <v>44228</v>
      </c>
      <c r="B5" s="210">
        <v>222.309</v>
      </c>
      <c r="C5" s="210">
        <v>60.659308563917392</v>
      </c>
      <c r="D5" s="210">
        <v>2113.7277330948409</v>
      </c>
      <c r="E5" s="210">
        <v>1091.5004216622574</v>
      </c>
      <c r="F5" s="211">
        <v>10.532338276520674</v>
      </c>
      <c r="G5" s="207"/>
      <c r="H5" s="207"/>
    </row>
    <row r="6" spans="1:14" x14ac:dyDescent="0.25">
      <c r="A6" s="209">
        <v>44256</v>
      </c>
      <c r="B6" s="210">
        <v>266.53899999999999</v>
      </c>
      <c r="C6" s="210">
        <v>62.685993363888521</v>
      </c>
      <c r="D6" s="210">
        <v>2227.6452105921094</v>
      </c>
      <c r="E6" s="210">
        <v>1000.7034800585186</v>
      </c>
      <c r="F6" s="211">
        <v>11.934696984075137</v>
      </c>
      <c r="G6" s="207"/>
      <c r="H6" s="207"/>
    </row>
    <row r="7" spans="1:14" x14ac:dyDescent="0.25">
      <c r="A7" s="209">
        <v>44287</v>
      </c>
      <c r="B7" s="210">
        <v>272.23399999999998</v>
      </c>
      <c r="C7" s="210">
        <v>83.338670575925349</v>
      </c>
      <c r="D7" s="210">
        <v>2955.7738172459317</v>
      </c>
      <c r="E7" s="210">
        <v>1479.5429103618546</v>
      </c>
      <c r="F7" s="211">
        <v>9.9668835559135367</v>
      </c>
      <c r="G7" s="207"/>
      <c r="H7" s="207"/>
    </row>
    <row r="8" spans="1:14" x14ac:dyDescent="0.25">
      <c r="A8" s="209">
        <v>44317</v>
      </c>
      <c r="B8" s="210">
        <v>247.64599999999999</v>
      </c>
      <c r="C8" s="210">
        <v>62.097245442542487</v>
      </c>
      <c r="D8" s="210">
        <v>2232.1421351997697</v>
      </c>
      <c r="E8" s="210">
        <v>917.82429377078529</v>
      </c>
      <c r="F8" s="211">
        <v>11.254642002373098</v>
      </c>
      <c r="G8" s="207"/>
      <c r="H8" s="207"/>
    </row>
    <row r="9" spans="1:14" x14ac:dyDescent="0.25">
      <c r="A9" s="209">
        <v>44348</v>
      </c>
      <c r="B9" s="210">
        <v>225.82400000000001</v>
      </c>
      <c r="C9" s="210">
        <v>47.308008693410628</v>
      </c>
      <c r="D9" s="210">
        <v>1311.8089980381178</v>
      </c>
      <c r="E9" s="210">
        <v>415.80180665604951</v>
      </c>
      <c r="F9" s="211">
        <v>17.178021754174839</v>
      </c>
      <c r="G9" s="207"/>
      <c r="H9" s="207"/>
    </row>
    <row r="10" spans="1:14" x14ac:dyDescent="0.25">
      <c r="A10" s="209">
        <v>44378</v>
      </c>
      <c r="B10" s="210">
        <v>183.81800000000001</v>
      </c>
      <c r="C10" s="210">
        <v>38.391531202373912</v>
      </c>
      <c r="D10" s="210">
        <v>592.80663601786182</v>
      </c>
      <c r="E10" s="210">
        <v>211.05117807831144</v>
      </c>
      <c r="F10" s="211">
        <v>30.827130260526296</v>
      </c>
      <c r="G10" s="207"/>
      <c r="H10" s="207"/>
    </row>
    <row r="11" spans="1:14" x14ac:dyDescent="0.25">
      <c r="A11" s="209">
        <v>44409</v>
      </c>
      <c r="B11" s="210">
        <v>144.291</v>
      </c>
      <c r="C11" s="210">
        <v>27.593832392070386</v>
      </c>
      <c r="D11" s="210">
        <v>509.99899646465155</v>
      </c>
      <c r="E11" s="210">
        <v>180.06710342486852</v>
      </c>
      <c r="F11" s="211">
        <v>28.174239188575495</v>
      </c>
      <c r="G11" s="207"/>
      <c r="H11" s="207"/>
    </row>
    <row r="12" spans="1:14" x14ac:dyDescent="0.25">
      <c r="A12" s="209">
        <v>44440</v>
      </c>
      <c r="B12" s="210">
        <v>203.75299999999999</v>
      </c>
      <c r="C12" s="210">
        <v>37.363700284802867</v>
      </c>
      <c r="D12" s="210">
        <v>509.99899646465155</v>
      </c>
      <c r="E12" s="210">
        <v>180.06710342486852</v>
      </c>
      <c r="F12" s="211">
        <v>39.687596759683011</v>
      </c>
      <c r="G12" s="207"/>
      <c r="H12" s="207"/>
    </row>
    <row r="13" spans="1:14" x14ac:dyDescent="0.25">
      <c r="A13" s="212"/>
      <c r="B13" s="212"/>
      <c r="C13" s="212"/>
      <c r="D13" s="212"/>
      <c r="E13" s="212"/>
      <c r="F13" s="212"/>
      <c r="G13" s="207"/>
      <c r="H13" s="207"/>
    </row>
    <row r="14" spans="1:14" x14ac:dyDescent="0.25">
      <c r="A14" s="214" t="s">
        <v>147</v>
      </c>
      <c r="B14" s="207"/>
      <c r="C14" s="207"/>
      <c r="D14" s="207"/>
      <c r="E14" s="207"/>
      <c r="F14" s="207"/>
      <c r="G14" s="207"/>
      <c r="H14" s="207"/>
    </row>
    <row r="15" spans="1:14" x14ac:dyDescent="0.25">
      <c r="A15" s="214" t="s">
        <v>121</v>
      </c>
      <c r="B15" s="207"/>
      <c r="C15" s="207"/>
      <c r="D15" s="207"/>
      <c r="E15" s="207"/>
      <c r="F15" s="207"/>
      <c r="G15" s="207"/>
      <c r="H15" s="207"/>
    </row>
    <row r="16" spans="1:14" x14ac:dyDescent="0.25">
      <c r="A16" s="207"/>
      <c r="B16" s="207"/>
      <c r="C16" s="207"/>
      <c r="D16" s="207"/>
      <c r="E16" s="207"/>
      <c r="F16" s="207"/>
    </row>
    <row r="18" spans="1:11" x14ac:dyDescent="0.25">
      <c r="A18" s="206" t="s">
        <v>171</v>
      </c>
      <c r="B18" s="207"/>
      <c r="C18" s="207"/>
      <c r="D18" s="207"/>
      <c r="E18" s="207"/>
    </row>
    <row r="19" spans="1:11" x14ac:dyDescent="0.25">
      <c r="A19" s="213"/>
      <c r="B19" s="325" t="s">
        <v>172</v>
      </c>
      <c r="C19" s="325"/>
      <c r="D19" s="325" t="s">
        <v>173</v>
      </c>
      <c r="E19" s="325"/>
      <c r="H19" s="301"/>
      <c r="I19" s="301"/>
    </row>
    <row r="20" spans="1:11" ht="25.5" x14ac:dyDescent="0.25">
      <c r="A20" s="217"/>
      <c r="B20" s="218" t="s">
        <v>231</v>
      </c>
      <c r="C20" s="218" t="s">
        <v>83</v>
      </c>
      <c r="D20" s="218" t="s">
        <v>231</v>
      </c>
      <c r="E20" s="218" t="s">
        <v>83</v>
      </c>
      <c r="H20" s="301"/>
      <c r="I20" s="301"/>
    </row>
    <row r="21" spans="1:11" x14ac:dyDescent="0.25">
      <c r="A21" s="209">
        <v>44197</v>
      </c>
      <c r="B21" s="210">
        <v>197.79499999999999</v>
      </c>
      <c r="C21" s="210">
        <v>197.779</v>
      </c>
      <c r="D21" s="210">
        <v>57.04493129863517</v>
      </c>
      <c r="E21" s="210">
        <v>57.056201919114741</v>
      </c>
      <c r="H21" s="301"/>
      <c r="I21" s="301"/>
    </row>
    <row r="22" spans="1:11" x14ac:dyDescent="0.25">
      <c r="A22" s="209">
        <v>44228</v>
      </c>
      <c r="B22" s="210">
        <v>222.29499999999999</v>
      </c>
      <c r="C22" s="210">
        <v>222.309</v>
      </c>
      <c r="D22" s="210">
        <v>60.617865332464845</v>
      </c>
      <c r="E22" s="210">
        <v>60.659308563917392</v>
      </c>
      <c r="H22" s="301"/>
      <c r="I22" s="301"/>
      <c r="J22" s="301"/>
      <c r="K22" s="301"/>
    </row>
    <row r="23" spans="1:11" x14ac:dyDescent="0.25">
      <c r="A23" s="209">
        <v>44256</v>
      </c>
      <c r="B23" s="210">
        <v>266.613</v>
      </c>
      <c r="C23" s="210">
        <v>266.53899999999999</v>
      </c>
      <c r="D23" s="210">
        <v>62.214165245694851</v>
      </c>
      <c r="E23" s="210">
        <v>62.685993363888521</v>
      </c>
      <c r="H23" s="301"/>
      <c r="I23" s="301"/>
      <c r="J23" s="301"/>
      <c r="K23" s="301"/>
    </row>
    <row r="24" spans="1:11" x14ac:dyDescent="0.25">
      <c r="A24" s="209">
        <v>44287</v>
      </c>
      <c r="B24" s="210">
        <v>273.286</v>
      </c>
      <c r="C24" s="210">
        <v>272.23399999999998</v>
      </c>
      <c r="D24" s="210">
        <v>83.341262166379309</v>
      </c>
      <c r="E24" s="210">
        <v>83.338670575925349</v>
      </c>
      <c r="H24" s="301"/>
      <c r="I24" s="301"/>
      <c r="J24" s="301"/>
      <c r="K24" s="301"/>
    </row>
    <row r="25" spans="1:11" x14ac:dyDescent="0.25">
      <c r="A25" s="209">
        <v>44317</v>
      </c>
      <c r="B25" s="210">
        <v>236.77</v>
      </c>
      <c r="C25" s="210">
        <v>247.64599999999999</v>
      </c>
      <c r="D25" s="210">
        <v>60.527659729819533</v>
      </c>
      <c r="E25" s="210">
        <v>62.097245442542487</v>
      </c>
      <c r="H25" s="301"/>
      <c r="I25" s="301"/>
      <c r="J25" s="301"/>
      <c r="K25" s="301"/>
    </row>
    <row r="26" spans="1:11" x14ac:dyDescent="0.25">
      <c r="A26" s="209">
        <v>44348</v>
      </c>
      <c r="B26" s="210">
        <v>223.62100000000001</v>
      </c>
      <c r="C26" s="210">
        <v>225.82400000000001</v>
      </c>
      <c r="D26" s="210">
        <v>47.67639997265826</v>
      </c>
      <c r="E26" s="210">
        <v>47.308008693410628</v>
      </c>
      <c r="H26" s="301"/>
      <c r="I26" s="301"/>
      <c r="J26" s="301"/>
      <c r="K26" s="301"/>
    </row>
    <row r="27" spans="1:11" x14ac:dyDescent="0.25">
      <c r="A27" s="209">
        <v>44378</v>
      </c>
      <c r="B27" s="210">
        <v>184.10900000000001</v>
      </c>
      <c r="C27" s="210">
        <v>183.81800000000001</v>
      </c>
      <c r="D27" s="210">
        <v>38.77484194785233</v>
      </c>
      <c r="E27" s="210">
        <v>38.391531202373912</v>
      </c>
      <c r="H27" s="301"/>
      <c r="I27" s="301"/>
      <c r="J27" s="301"/>
      <c r="K27" s="301"/>
    </row>
    <row r="28" spans="1:11" x14ac:dyDescent="0.25">
      <c r="A28" s="209">
        <v>44409</v>
      </c>
      <c r="B28" s="210">
        <v>143.11000000000001</v>
      </c>
      <c r="C28" s="210">
        <v>144.291</v>
      </c>
      <c r="D28" s="210">
        <v>28.39422625672724</v>
      </c>
      <c r="E28" s="210">
        <v>27.593832392070386</v>
      </c>
      <c r="H28" s="301"/>
      <c r="I28" s="301"/>
      <c r="J28" s="301"/>
      <c r="K28" s="301"/>
    </row>
    <row r="29" spans="1:11" x14ac:dyDescent="0.25">
      <c r="A29" s="209">
        <v>44440</v>
      </c>
      <c r="B29" s="210"/>
      <c r="C29" s="210">
        <v>203.75299999999999</v>
      </c>
      <c r="D29" s="210"/>
      <c r="E29" s="210">
        <v>37.363700284802867</v>
      </c>
      <c r="H29" s="301"/>
      <c r="I29" s="301"/>
      <c r="J29" s="301"/>
      <c r="K29" s="301"/>
    </row>
    <row r="30" spans="1:11" x14ac:dyDescent="0.25">
      <c r="H30" s="301"/>
      <c r="I30" s="301"/>
      <c r="J30" s="301"/>
      <c r="K30" s="301"/>
    </row>
    <row r="31" spans="1:11" x14ac:dyDescent="0.25">
      <c r="H31" s="301"/>
      <c r="I31" s="301"/>
    </row>
    <row r="32" spans="1:11" x14ac:dyDescent="0.25">
      <c r="H32" s="301"/>
      <c r="I32" s="301"/>
    </row>
    <row r="33" spans="8:9" x14ac:dyDescent="0.25">
      <c r="H33" s="301"/>
      <c r="I33" s="301"/>
    </row>
  </sheetData>
  <mergeCells count="2">
    <mergeCell ref="B19:C19"/>
    <mergeCell ref="D19:E19"/>
  </mergeCells>
  <hyperlinks>
    <hyperlink ref="N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Normal="100" workbookViewId="0">
      <selection activeCell="A2" sqref="A2"/>
    </sheetView>
  </sheetViews>
  <sheetFormatPr baseColWidth="10" defaultColWidth="9.140625" defaultRowHeight="11.25" x14ac:dyDescent="0.25"/>
  <cols>
    <col min="1" max="1" width="3.42578125" style="131" bestFit="1" customWidth="1"/>
    <col min="2" max="2" width="34.42578125" style="137" customWidth="1"/>
    <col min="3" max="7" width="7.42578125" style="143" customWidth="1"/>
    <col min="8" max="22" width="7.42578125" style="131" customWidth="1"/>
    <col min="23" max="23" width="7.28515625" style="131" bestFit="1" customWidth="1"/>
    <col min="24" max="24" width="7.5703125" style="131" customWidth="1"/>
    <col min="25" max="16384" width="9.140625" style="131"/>
  </cols>
  <sheetData>
    <row r="1" spans="1:35" x14ac:dyDescent="0.2">
      <c r="A1" s="219" t="s">
        <v>234</v>
      </c>
      <c r="B1" s="190"/>
      <c r="C1" s="191"/>
      <c r="D1" s="191"/>
      <c r="E1" s="191"/>
      <c r="F1" s="191"/>
      <c r="G1" s="191"/>
      <c r="H1" s="130"/>
      <c r="I1" s="130"/>
      <c r="J1" s="130"/>
      <c r="K1" s="130"/>
      <c r="L1" s="130"/>
      <c r="M1" s="130"/>
      <c r="N1" s="130"/>
      <c r="O1" s="130"/>
      <c r="P1" s="130"/>
      <c r="Q1" s="130"/>
      <c r="R1" s="130"/>
      <c r="S1" s="205" t="s">
        <v>45</v>
      </c>
      <c r="V1" s="130"/>
    </row>
    <row r="2" spans="1:35" ht="15" x14ac:dyDescent="0.25">
      <c r="A2" s="192" t="s">
        <v>85</v>
      </c>
      <c r="B2" s="190"/>
      <c r="C2" s="191"/>
      <c r="D2" s="191"/>
      <c r="E2" s="191"/>
      <c r="F2" s="191"/>
      <c r="G2" s="191"/>
      <c r="H2" s="130"/>
      <c r="I2" s="130"/>
      <c r="J2" s="130"/>
      <c r="K2" s="130"/>
      <c r="L2" s="130"/>
      <c r="M2" s="56"/>
      <c r="N2" s="130"/>
      <c r="O2" s="130"/>
      <c r="P2" s="130"/>
      <c r="Q2" s="130"/>
      <c r="S2" s="132"/>
      <c r="V2" s="130"/>
      <c r="AI2" s="133"/>
    </row>
    <row r="3" spans="1:35" s="134" customFormat="1" ht="68.25" thickBot="1" x14ac:dyDescent="0.3">
      <c r="A3" s="193" t="s">
        <v>87</v>
      </c>
      <c r="B3" s="194" t="s">
        <v>88</v>
      </c>
      <c r="C3" s="195" t="s">
        <v>76</v>
      </c>
      <c r="D3" s="195" t="s">
        <v>144</v>
      </c>
      <c r="E3" s="195" t="s">
        <v>148</v>
      </c>
      <c r="F3" s="195" t="s">
        <v>149</v>
      </c>
      <c r="G3" s="195" t="s">
        <v>194</v>
      </c>
      <c r="H3" s="195" t="s">
        <v>162</v>
      </c>
      <c r="I3" s="195" t="s">
        <v>195</v>
      </c>
      <c r="J3" s="195" t="s">
        <v>196</v>
      </c>
      <c r="K3" s="195">
        <v>44136</v>
      </c>
      <c r="L3" s="195">
        <v>44166</v>
      </c>
      <c r="M3" s="195">
        <v>44197</v>
      </c>
      <c r="N3" s="195">
        <v>44228</v>
      </c>
      <c r="O3" s="195">
        <v>44256</v>
      </c>
      <c r="P3" s="196">
        <v>44287</v>
      </c>
      <c r="Q3" s="196">
        <v>44317</v>
      </c>
      <c r="R3" s="196">
        <v>44348</v>
      </c>
      <c r="S3" s="196">
        <v>44378</v>
      </c>
      <c r="T3" s="196">
        <v>44409</v>
      </c>
      <c r="U3" s="196">
        <v>44440</v>
      </c>
      <c r="V3" s="196">
        <v>44470</v>
      </c>
      <c r="W3" s="196" t="s">
        <v>163</v>
      </c>
      <c r="X3" s="196" t="s">
        <v>150</v>
      </c>
    </row>
    <row r="4" spans="1:35" x14ac:dyDescent="0.25">
      <c r="A4" s="190" t="s">
        <v>89</v>
      </c>
      <c r="B4" s="190" t="s">
        <v>90</v>
      </c>
      <c r="C4" s="197">
        <v>0.35499999999999998</v>
      </c>
      <c r="D4" s="197">
        <v>0.95499999999999996</v>
      </c>
      <c r="E4" s="197">
        <v>0.87</v>
      </c>
      <c r="F4" s="197">
        <v>0.34499999999999997</v>
      </c>
      <c r="G4" s="197">
        <v>0.13500000000000001</v>
      </c>
      <c r="H4" s="198">
        <v>1.4999999999999999E-2</v>
      </c>
      <c r="I4" s="198">
        <v>1.4999999999999999E-2</v>
      </c>
      <c r="J4" s="198">
        <v>0.01</v>
      </c>
      <c r="K4" s="198">
        <v>0.19500000000000001</v>
      </c>
      <c r="L4" s="198">
        <v>0.25024999999999997</v>
      </c>
      <c r="M4" s="198">
        <v>0.104</v>
      </c>
      <c r="N4" s="198">
        <v>9.7000000000000003E-2</v>
      </c>
      <c r="O4" s="198">
        <v>1.2E-2</v>
      </c>
      <c r="P4" s="199">
        <v>7.1999999999999995E-2</v>
      </c>
      <c r="Q4" s="199">
        <v>1.7000000000000001E-2</v>
      </c>
      <c r="R4" s="199">
        <v>0.45833333333333331</v>
      </c>
      <c r="S4" s="199">
        <v>4.1000000000000002E-2</v>
      </c>
      <c r="T4" s="199">
        <v>0.34</v>
      </c>
      <c r="U4" s="199">
        <v>4.2000000000000003E-2</v>
      </c>
      <c r="V4" s="199">
        <v>0.34</v>
      </c>
      <c r="W4" s="199">
        <v>313.3</v>
      </c>
      <c r="X4" s="135">
        <f t="shared" ref="X4:X20" si="0">V4/W4</f>
        <v>1.085221832109799E-3</v>
      </c>
      <c r="Y4" s="135"/>
    </row>
    <row r="5" spans="1:35" x14ac:dyDescent="0.25">
      <c r="A5" s="190" t="s">
        <v>91</v>
      </c>
      <c r="B5" s="190" t="s">
        <v>92</v>
      </c>
      <c r="C5" s="197">
        <v>45.61</v>
      </c>
      <c r="D5" s="197">
        <v>72.594999999999999</v>
      </c>
      <c r="E5" s="197">
        <v>54.975000000000001</v>
      </c>
      <c r="F5" s="197">
        <v>15.07</v>
      </c>
      <c r="G5" s="197">
        <v>5.2050000000000001</v>
      </c>
      <c r="H5" s="198">
        <v>2.8450000000000002</v>
      </c>
      <c r="I5" s="198">
        <v>2.5649999999999999</v>
      </c>
      <c r="J5" s="198">
        <v>1.84</v>
      </c>
      <c r="K5" s="198">
        <v>4.4249999999999998</v>
      </c>
      <c r="L5" s="198">
        <v>5.3968944975988853</v>
      </c>
      <c r="M5" s="198">
        <v>2.8854029809748178</v>
      </c>
      <c r="N5" s="198">
        <v>3.9461128148959475</v>
      </c>
      <c r="O5" s="198">
        <v>3.2398306375672035</v>
      </c>
      <c r="P5" s="199">
        <v>6.2538103894153538</v>
      </c>
      <c r="Q5" s="199">
        <v>3.0436024227822016</v>
      </c>
      <c r="R5" s="191">
        <v>2.0689083388643503</v>
      </c>
      <c r="S5" s="191">
        <v>1.1156345071132245</v>
      </c>
      <c r="T5" s="191">
        <v>0.70804508460483939</v>
      </c>
      <c r="U5" s="191">
        <v>2.1106076836243584</v>
      </c>
      <c r="V5" s="191">
        <v>1.7105641010461454</v>
      </c>
      <c r="W5" s="191">
        <v>601.1</v>
      </c>
      <c r="X5" s="135">
        <f t="shared" si="0"/>
        <v>2.8457230095593833E-3</v>
      </c>
      <c r="Y5" s="135"/>
    </row>
    <row r="6" spans="1:35" x14ac:dyDescent="0.25">
      <c r="A6" s="190" t="s">
        <v>95</v>
      </c>
      <c r="B6" s="190" t="s">
        <v>96</v>
      </c>
      <c r="C6" s="197">
        <v>74.06</v>
      </c>
      <c r="D6" s="197">
        <v>99.594999999999999</v>
      </c>
      <c r="E6" s="197">
        <v>89.075000000000003</v>
      </c>
      <c r="F6" s="197">
        <v>17.495000000000001</v>
      </c>
      <c r="G6" s="197">
        <v>8.61</v>
      </c>
      <c r="H6" s="200">
        <v>4.92</v>
      </c>
      <c r="I6" s="200">
        <v>4.6150000000000002</v>
      </c>
      <c r="J6" s="200">
        <v>10.175000000000001</v>
      </c>
      <c r="K6" s="200">
        <v>47.38</v>
      </c>
      <c r="L6" s="200">
        <v>15.650502278389048</v>
      </c>
      <c r="M6" s="197">
        <v>9.186654870072779</v>
      </c>
      <c r="N6" s="197">
        <v>8.14</v>
      </c>
      <c r="O6" s="197">
        <v>13.636540190185249</v>
      </c>
      <c r="P6" s="191">
        <v>23.852682501506685</v>
      </c>
      <c r="Q6" s="191">
        <v>13.29974854584872</v>
      </c>
      <c r="R6" s="191">
        <v>3.9391946975954539</v>
      </c>
      <c r="S6" s="191">
        <v>1.7579882608772888</v>
      </c>
      <c r="T6" s="191">
        <v>3.427389152709476</v>
      </c>
      <c r="U6" s="191">
        <v>2.4726666012753116</v>
      </c>
      <c r="V6" s="191">
        <v>1.9060012226159593</v>
      </c>
      <c r="W6" s="191">
        <v>1389.7</v>
      </c>
      <c r="X6" s="135">
        <f t="shared" si="0"/>
        <v>1.3715199126545004E-3</v>
      </c>
      <c r="Y6" s="135"/>
    </row>
    <row r="7" spans="1:35" x14ac:dyDescent="0.25">
      <c r="A7" s="190" t="s">
        <v>93</v>
      </c>
      <c r="B7" s="190" t="s">
        <v>94</v>
      </c>
      <c r="C7" s="197">
        <v>25.96</v>
      </c>
      <c r="D7" s="197">
        <v>30.765000000000001</v>
      </c>
      <c r="E7" s="197">
        <v>23.18</v>
      </c>
      <c r="F7" s="197">
        <v>8.3800000000000008</v>
      </c>
      <c r="G7" s="197">
        <v>4.7149999999999999</v>
      </c>
      <c r="H7" s="197">
        <v>2.9049999999999998</v>
      </c>
      <c r="I7" s="197">
        <v>2.5499999999999998</v>
      </c>
      <c r="J7" s="197">
        <v>2.64</v>
      </c>
      <c r="K7" s="197">
        <v>7.3550000000000004</v>
      </c>
      <c r="L7" s="197">
        <v>9.6445116026852453</v>
      </c>
      <c r="M7" s="197">
        <v>7.6937174524633338</v>
      </c>
      <c r="N7" s="197">
        <v>7.5291853691127839</v>
      </c>
      <c r="O7" s="197">
        <v>7.2079785084214683</v>
      </c>
      <c r="P7" s="191">
        <v>9.8748058978474909</v>
      </c>
      <c r="Q7" s="191">
        <v>9.0337428751822078</v>
      </c>
      <c r="R7" s="191">
        <v>7.04793474847237</v>
      </c>
      <c r="S7" s="191">
        <v>3.0467188741163538</v>
      </c>
      <c r="T7" s="191">
        <v>2.9891925058983451</v>
      </c>
      <c r="U7" s="191">
        <v>2.4310604528388464</v>
      </c>
      <c r="V7" s="191">
        <v>2.0362390640686794</v>
      </c>
      <c r="W7" s="191">
        <v>8.8000000000000007</v>
      </c>
      <c r="X7" s="135">
        <f t="shared" si="0"/>
        <v>0.23139080273507717</v>
      </c>
      <c r="Y7" s="135"/>
    </row>
    <row r="8" spans="1:35" x14ac:dyDescent="0.25">
      <c r="A8" s="190" t="s">
        <v>103</v>
      </c>
      <c r="B8" s="190" t="s">
        <v>104</v>
      </c>
      <c r="C8" s="197">
        <v>887.83</v>
      </c>
      <c r="D8" s="197">
        <v>1051.145</v>
      </c>
      <c r="E8" s="197">
        <v>563.255</v>
      </c>
      <c r="F8" s="197">
        <v>108.375</v>
      </c>
      <c r="G8" s="197">
        <v>44.71</v>
      </c>
      <c r="H8" s="197">
        <v>21.28</v>
      </c>
      <c r="I8" s="197">
        <v>22.3</v>
      </c>
      <c r="J8" s="197">
        <v>19.440000000000001</v>
      </c>
      <c r="K8" s="197">
        <v>35.58</v>
      </c>
      <c r="L8" s="197">
        <v>33.808645625460592</v>
      </c>
      <c r="M8" s="197">
        <v>30.086040777507566</v>
      </c>
      <c r="N8" s="197">
        <v>29.800249782702618</v>
      </c>
      <c r="O8" s="197">
        <v>27.860411744570893</v>
      </c>
      <c r="P8" s="191">
        <v>42.723863354269049</v>
      </c>
      <c r="Q8" s="191">
        <v>30.265965645988295</v>
      </c>
      <c r="R8" s="191">
        <v>20.587353952304767</v>
      </c>
      <c r="S8" s="191">
        <v>7.2169078170401262</v>
      </c>
      <c r="T8" s="191">
        <v>10.924440367177215</v>
      </c>
      <c r="U8" s="191">
        <v>10.854129375280628</v>
      </c>
      <c r="V8" s="191">
        <v>3.5606636969020387</v>
      </c>
      <c r="W8" s="191">
        <v>1498.3</v>
      </c>
      <c r="X8" s="135">
        <f t="shared" si="0"/>
        <v>2.3764691296149229E-3</v>
      </c>
      <c r="Y8" s="135"/>
    </row>
    <row r="9" spans="1:35" x14ac:dyDescent="0.25">
      <c r="A9" s="190" t="s">
        <v>99</v>
      </c>
      <c r="B9" s="190" t="s">
        <v>100</v>
      </c>
      <c r="C9" s="197">
        <v>128.72</v>
      </c>
      <c r="D9" s="197">
        <v>214.51</v>
      </c>
      <c r="E9" s="197">
        <v>205.62</v>
      </c>
      <c r="F9" s="197">
        <v>125.68</v>
      </c>
      <c r="G9" s="197">
        <v>77.849999999999994</v>
      </c>
      <c r="H9" s="197">
        <v>50.814999999999998</v>
      </c>
      <c r="I9" s="197">
        <v>47.594999999999999</v>
      </c>
      <c r="J9" s="197">
        <v>39.375</v>
      </c>
      <c r="K9" s="197">
        <v>57.05</v>
      </c>
      <c r="L9" s="197">
        <v>50.155739647841543</v>
      </c>
      <c r="M9" s="197">
        <v>39.193646094692248</v>
      </c>
      <c r="N9" s="197">
        <v>37.817590146013316</v>
      </c>
      <c r="O9" s="197">
        <v>37.880692115085289</v>
      </c>
      <c r="P9" s="191">
        <v>43.094613262719484</v>
      </c>
      <c r="Q9" s="191">
        <v>33.553666945712905</v>
      </c>
      <c r="R9" s="191">
        <v>24.858033802281351</v>
      </c>
      <c r="S9" s="191">
        <v>11.794012649189694</v>
      </c>
      <c r="T9" s="191">
        <v>10.88362137147651</v>
      </c>
      <c r="U9" s="191">
        <v>8.2792729955030122</v>
      </c>
      <c r="V9" s="191">
        <v>3.5669290572643302</v>
      </c>
      <c r="W9" s="191">
        <v>3228</v>
      </c>
      <c r="X9" s="135">
        <f t="shared" si="0"/>
        <v>1.1049966100571036E-3</v>
      </c>
      <c r="Y9" s="135"/>
    </row>
    <row r="10" spans="1:35" x14ac:dyDescent="0.25">
      <c r="A10" s="190" t="s">
        <v>101</v>
      </c>
      <c r="B10" s="190" t="s">
        <v>102</v>
      </c>
      <c r="C10" s="197">
        <v>97.11</v>
      </c>
      <c r="D10" s="197">
        <v>150.22</v>
      </c>
      <c r="E10" s="197">
        <v>143.745</v>
      </c>
      <c r="F10" s="197">
        <v>63.94</v>
      </c>
      <c r="G10" s="197">
        <v>32.365000000000002</v>
      </c>
      <c r="H10" s="197">
        <v>17.555</v>
      </c>
      <c r="I10" s="197">
        <v>16.600000000000001</v>
      </c>
      <c r="J10" s="197">
        <v>17.18</v>
      </c>
      <c r="K10" s="197">
        <v>51.055</v>
      </c>
      <c r="L10" s="197">
        <v>40.33722308109531</v>
      </c>
      <c r="M10" s="197">
        <v>40.575297465078307</v>
      </c>
      <c r="N10" s="197">
        <v>43.043873614165193</v>
      </c>
      <c r="O10" s="197">
        <v>39.643244125492608</v>
      </c>
      <c r="P10" s="191">
        <v>44.948363057447047</v>
      </c>
      <c r="Q10" s="191">
        <v>31.243896350594024</v>
      </c>
      <c r="R10" s="191">
        <v>15.328886429308733</v>
      </c>
      <c r="S10" s="191">
        <v>6.5048244365087546</v>
      </c>
      <c r="T10" s="191">
        <v>6.0585079527095225</v>
      </c>
      <c r="U10" s="191">
        <v>8.3510337747685632</v>
      </c>
      <c r="V10" s="191">
        <v>3.6505408366429046</v>
      </c>
      <c r="W10" s="191">
        <v>248.1</v>
      </c>
      <c r="X10" s="135">
        <f t="shared" si="0"/>
        <v>1.471398966804879E-2</v>
      </c>
      <c r="Y10" s="135"/>
    </row>
    <row r="11" spans="1:35" x14ac:dyDescent="0.25">
      <c r="A11" s="190" t="s">
        <v>97</v>
      </c>
      <c r="B11" s="190" t="s">
        <v>98</v>
      </c>
      <c r="C11" s="197">
        <v>71.12</v>
      </c>
      <c r="D11" s="197">
        <v>110.2</v>
      </c>
      <c r="E11" s="197">
        <v>104.285</v>
      </c>
      <c r="F11" s="197">
        <v>39.58</v>
      </c>
      <c r="G11" s="197">
        <v>19.094999999999999</v>
      </c>
      <c r="H11" s="197">
        <v>11.02</v>
      </c>
      <c r="I11" s="197">
        <v>9.8450000000000006</v>
      </c>
      <c r="J11" s="197">
        <v>11.105</v>
      </c>
      <c r="K11" s="197">
        <v>25.7</v>
      </c>
      <c r="L11" s="197">
        <v>19.82167922521689</v>
      </c>
      <c r="M11" s="197">
        <v>14.826124759678088</v>
      </c>
      <c r="N11" s="197">
        <v>16.015095298491637</v>
      </c>
      <c r="O11" s="197">
        <v>17.353315335074829</v>
      </c>
      <c r="P11" s="191">
        <v>25.586319150237724</v>
      </c>
      <c r="Q11" s="191">
        <v>18.098835072474213</v>
      </c>
      <c r="R11" s="191">
        <v>8.8166197349610673</v>
      </c>
      <c r="S11" s="191">
        <v>4.5387332776611444</v>
      </c>
      <c r="T11" s="191">
        <v>3.0306239748878441</v>
      </c>
      <c r="U11" s="191">
        <v>3.7250670587306853</v>
      </c>
      <c r="V11" s="191">
        <v>3.7935437693229397</v>
      </c>
      <c r="W11" s="191">
        <v>3561.1</v>
      </c>
      <c r="X11" s="135">
        <f t="shared" si="0"/>
        <v>1.0652730249987195E-3</v>
      </c>
      <c r="Y11" s="135"/>
    </row>
    <row r="12" spans="1:35" x14ac:dyDescent="0.25">
      <c r="A12" s="190" t="s">
        <v>105</v>
      </c>
      <c r="B12" s="190" t="s">
        <v>106</v>
      </c>
      <c r="C12" s="197">
        <v>467.28500000000003</v>
      </c>
      <c r="D12" s="197">
        <v>574.79499999999996</v>
      </c>
      <c r="E12" s="197">
        <v>513.66999999999996</v>
      </c>
      <c r="F12" s="197">
        <v>183.81</v>
      </c>
      <c r="G12" s="197">
        <v>71.025000000000006</v>
      </c>
      <c r="H12" s="197">
        <v>31.72</v>
      </c>
      <c r="I12" s="197">
        <v>24.465</v>
      </c>
      <c r="J12" s="197">
        <v>26.24</v>
      </c>
      <c r="K12" s="197">
        <v>88.73</v>
      </c>
      <c r="L12" s="197">
        <v>60.026447065639047</v>
      </c>
      <c r="M12" s="197">
        <v>45.654926948662208</v>
      </c>
      <c r="N12" s="197">
        <v>46.33406431468682</v>
      </c>
      <c r="O12" s="197">
        <v>45.574254262971628</v>
      </c>
      <c r="P12" s="191">
        <v>152.4162697212027</v>
      </c>
      <c r="Q12" s="191">
        <v>50.186526235479398</v>
      </c>
      <c r="R12" s="191">
        <v>28.293052638484014</v>
      </c>
      <c r="S12" s="191">
        <v>12.320547126614814</v>
      </c>
      <c r="T12" s="191">
        <v>9.8162075284070163</v>
      </c>
      <c r="U12" s="191">
        <v>11.414463494250695</v>
      </c>
      <c r="V12" s="191">
        <v>6.9585179504352972</v>
      </c>
      <c r="W12" s="191">
        <v>1422.7</v>
      </c>
      <c r="X12" s="135">
        <f t="shared" si="0"/>
        <v>4.8910648418045242E-3</v>
      </c>
      <c r="Y12" s="135"/>
    </row>
    <row r="13" spans="1:35" x14ac:dyDescent="0.25">
      <c r="A13" s="190" t="s">
        <v>114</v>
      </c>
      <c r="B13" s="190" t="s">
        <v>115</v>
      </c>
      <c r="C13" s="197">
        <v>437.76</v>
      </c>
      <c r="D13" s="197">
        <v>546.15499999999997</v>
      </c>
      <c r="E13" s="197">
        <v>510.61500000000001</v>
      </c>
      <c r="F13" s="197">
        <v>263.74</v>
      </c>
      <c r="G13" s="197">
        <v>134.51499999999999</v>
      </c>
      <c r="H13" s="197">
        <v>71.125</v>
      </c>
      <c r="I13" s="197">
        <v>76.06</v>
      </c>
      <c r="J13" s="197">
        <v>192.61500000000001</v>
      </c>
      <c r="K13" s="197">
        <v>372.76</v>
      </c>
      <c r="L13" s="197">
        <v>257.11918711783431</v>
      </c>
      <c r="M13" s="197">
        <v>251.44508445480716</v>
      </c>
      <c r="N13" s="197">
        <v>254.61205134120786</v>
      </c>
      <c r="O13" s="197">
        <v>263.18824780976678</v>
      </c>
      <c r="P13" s="191">
        <v>316.15694532585633</v>
      </c>
      <c r="Q13" s="191">
        <v>267.37484030631629</v>
      </c>
      <c r="R13" s="191">
        <v>157.53418539125687</v>
      </c>
      <c r="S13" s="191">
        <v>37.976452727997923</v>
      </c>
      <c r="T13" s="191">
        <v>34.127930361570435</v>
      </c>
      <c r="U13" s="191">
        <v>24.776520286076835</v>
      </c>
      <c r="V13" s="191">
        <v>9.5358749064376909</v>
      </c>
      <c r="W13" s="191">
        <v>328.9</v>
      </c>
      <c r="X13" s="135">
        <f t="shared" si="0"/>
        <v>2.8993234741373341E-2</v>
      </c>
      <c r="Y13" s="135"/>
    </row>
    <row r="14" spans="1:35" x14ac:dyDescent="0.25">
      <c r="A14" s="201" t="s">
        <v>107</v>
      </c>
      <c r="B14" s="201" t="s">
        <v>108</v>
      </c>
      <c r="C14" s="198">
        <v>124.31</v>
      </c>
      <c r="D14" s="198">
        <v>172.48500000000001</v>
      </c>
      <c r="E14" s="198">
        <v>139.22999999999999</v>
      </c>
      <c r="F14" s="198">
        <v>84.995000000000005</v>
      </c>
      <c r="G14" s="198">
        <v>57.625</v>
      </c>
      <c r="H14" s="198">
        <v>27.105</v>
      </c>
      <c r="I14" s="198">
        <v>43.04</v>
      </c>
      <c r="J14" s="198">
        <v>34.79</v>
      </c>
      <c r="K14" s="198">
        <v>34.35</v>
      </c>
      <c r="L14" s="198">
        <v>33.69828329741857</v>
      </c>
      <c r="M14" s="198">
        <v>28.915556958263668</v>
      </c>
      <c r="N14" s="198">
        <v>28.009650860970396</v>
      </c>
      <c r="O14" s="198">
        <v>30.274022968762456</v>
      </c>
      <c r="P14" s="199">
        <v>33.172980424883718</v>
      </c>
      <c r="Q14" s="199">
        <v>24.797765648884617</v>
      </c>
      <c r="R14" s="199">
        <v>21.751653232108968</v>
      </c>
      <c r="S14" s="199">
        <v>14.429906890055596</v>
      </c>
      <c r="T14" s="199">
        <v>9.4120433300998343</v>
      </c>
      <c r="U14" s="199">
        <v>16.598069262423575</v>
      </c>
      <c r="V14" s="199">
        <v>18.800296791499679</v>
      </c>
      <c r="W14" s="199">
        <v>379.5</v>
      </c>
      <c r="X14" s="135">
        <f t="shared" si="0"/>
        <v>4.9539648989458972E-2</v>
      </c>
      <c r="Y14" s="135"/>
    </row>
    <row r="15" spans="1:35" x14ac:dyDescent="0.25">
      <c r="A15" s="190" t="s">
        <v>118</v>
      </c>
      <c r="B15" s="190" t="s">
        <v>63</v>
      </c>
      <c r="C15" s="197">
        <v>1248.0550000000001</v>
      </c>
      <c r="D15" s="197">
        <v>1542.1</v>
      </c>
      <c r="E15" s="197">
        <v>1269.5899999999999</v>
      </c>
      <c r="F15" s="197">
        <v>386.66</v>
      </c>
      <c r="G15" s="197">
        <v>177.70500000000001</v>
      </c>
      <c r="H15" s="197">
        <v>93.8</v>
      </c>
      <c r="I15" s="197">
        <v>94.125</v>
      </c>
      <c r="J15" s="197">
        <v>246.23</v>
      </c>
      <c r="K15" s="197">
        <v>686.34</v>
      </c>
      <c r="L15" s="197">
        <v>257.56966361621971</v>
      </c>
      <c r="M15" s="197">
        <v>254.28879718014684</v>
      </c>
      <c r="N15" s="197">
        <v>325.23081642726873</v>
      </c>
      <c r="O15" s="197">
        <v>389.96124432043229</v>
      </c>
      <c r="P15" s="191">
        <v>561.74837031495179</v>
      </c>
      <c r="Q15" s="191">
        <v>465.88692091013206</v>
      </c>
      <c r="R15" s="191">
        <v>161.79952175781506</v>
      </c>
      <c r="S15" s="191">
        <v>42.324623522322156</v>
      </c>
      <c r="T15" s="191">
        <v>39.847060286354605</v>
      </c>
      <c r="U15" s="191">
        <v>35.986938992367314</v>
      </c>
      <c r="V15" s="191">
        <v>35.796544876126575</v>
      </c>
      <c r="W15" s="191">
        <v>2550.9</v>
      </c>
      <c r="X15" s="135">
        <f t="shared" si="0"/>
        <v>1.4032907944696606E-2</v>
      </c>
      <c r="Y15" s="135"/>
    </row>
    <row r="16" spans="1:35" x14ac:dyDescent="0.25">
      <c r="A16" s="190" t="s">
        <v>116</v>
      </c>
      <c r="B16" s="190" t="s">
        <v>117</v>
      </c>
      <c r="C16" s="197">
        <v>1117.6849999999999</v>
      </c>
      <c r="D16" s="197">
        <v>1358.165</v>
      </c>
      <c r="E16" s="197">
        <v>1120.4100000000001</v>
      </c>
      <c r="F16" s="197">
        <v>534.65499999999997</v>
      </c>
      <c r="G16" s="197">
        <v>332.375</v>
      </c>
      <c r="H16" s="197">
        <v>211.935</v>
      </c>
      <c r="I16" s="197">
        <v>216.98</v>
      </c>
      <c r="J16" s="197">
        <v>210.58</v>
      </c>
      <c r="K16" s="197">
        <v>368.22500000000002</v>
      </c>
      <c r="L16" s="197">
        <v>313.67736819852666</v>
      </c>
      <c r="M16" s="197">
        <v>260.77310651693597</v>
      </c>
      <c r="N16" s="197">
        <v>267.23981042431285</v>
      </c>
      <c r="O16" s="197">
        <v>285.5375211269689</v>
      </c>
      <c r="P16" s="191">
        <v>334.4261038097689</v>
      </c>
      <c r="Q16" s="191">
        <v>255.45069826147665</v>
      </c>
      <c r="R16" s="191">
        <v>166.48314269494475</v>
      </c>
      <c r="S16" s="191">
        <v>101.94571446168439</v>
      </c>
      <c r="T16" s="191">
        <v>83.692001094256682</v>
      </c>
      <c r="U16" s="191">
        <v>78.940371533550262</v>
      </c>
      <c r="V16" s="191">
        <v>54.354025380495571</v>
      </c>
      <c r="W16" s="191">
        <v>1128</v>
      </c>
      <c r="X16" s="135">
        <f t="shared" si="0"/>
        <v>4.8186192713205296E-2</v>
      </c>
      <c r="Y16" s="135"/>
    </row>
    <row r="17" spans="1:25" x14ac:dyDescent="0.25">
      <c r="A17" s="190" t="s">
        <v>111</v>
      </c>
      <c r="B17" s="190" t="s">
        <v>157</v>
      </c>
      <c r="C17" s="197">
        <v>536.94000000000005</v>
      </c>
      <c r="D17" s="197">
        <v>685.72</v>
      </c>
      <c r="E17" s="197">
        <v>527.70500000000004</v>
      </c>
      <c r="F17" s="197">
        <v>287.10000000000002</v>
      </c>
      <c r="G17" s="197">
        <v>186.98</v>
      </c>
      <c r="H17" s="197">
        <v>91.03</v>
      </c>
      <c r="I17" s="197">
        <v>131.935</v>
      </c>
      <c r="J17" s="197">
        <v>111.39</v>
      </c>
      <c r="K17" s="197">
        <v>136.005</v>
      </c>
      <c r="L17" s="197">
        <v>125.60015134394615</v>
      </c>
      <c r="M17" s="197">
        <v>102.47236461283929</v>
      </c>
      <c r="N17" s="197">
        <v>98.205577944164915</v>
      </c>
      <c r="O17" s="197">
        <v>105.88253186458699</v>
      </c>
      <c r="P17" s="191">
        <v>124.22515265014066</v>
      </c>
      <c r="Q17" s="191">
        <v>100.40113190343244</v>
      </c>
      <c r="R17" s="191">
        <v>79.046574028198464</v>
      </c>
      <c r="S17" s="191">
        <v>47.338514288650693</v>
      </c>
      <c r="T17" s="191">
        <v>28.553580278350946</v>
      </c>
      <c r="U17" s="191">
        <v>54.580272233078212</v>
      </c>
      <c r="V17" s="191">
        <v>55.292188495309539</v>
      </c>
      <c r="W17" s="191">
        <v>837.2</v>
      </c>
      <c r="X17" s="135">
        <f t="shared" si="0"/>
        <v>6.6044181193632992E-2</v>
      </c>
      <c r="Y17" s="135"/>
    </row>
    <row r="18" spans="1:25" x14ac:dyDescent="0.25">
      <c r="A18" s="201" t="s">
        <v>119</v>
      </c>
      <c r="B18" s="201" t="s">
        <v>120</v>
      </c>
      <c r="C18" s="198">
        <v>847.86</v>
      </c>
      <c r="D18" s="198">
        <v>934.75</v>
      </c>
      <c r="E18" s="198">
        <v>866.39499999999998</v>
      </c>
      <c r="F18" s="198">
        <v>561.84500000000003</v>
      </c>
      <c r="G18" s="198">
        <v>354.73500000000001</v>
      </c>
      <c r="H18" s="198">
        <v>243.24</v>
      </c>
      <c r="I18" s="198">
        <v>285.565</v>
      </c>
      <c r="J18" s="198">
        <v>506.85500000000002</v>
      </c>
      <c r="K18" s="198">
        <v>737.18499999999995</v>
      </c>
      <c r="L18" s="198">
        <v>713.66808619156188</v>
      </c>
      <c r="M18" s="198">
        <v>714.66800000000001</v>
      </c>
      <c r="N18" s="198">
        <v>702.42268825638189</v>
      </c>
      <c r="O18" s="198">
        <v>713.1370295063108</v>
      </c>
      <c r="P18" s="199">
        <v>707.47412180083825</v>
      </c>
      <c r="Q18" s="199">
        <v>653.59637093804167</v>
      </c>
      <c r="R18" s="199">
        <v>399.6139918278671</v>
      </c>
      <c r="S18" s="199">
        <v>160.6551215862024</v>
      </c>
      <c r="T18" s="199">
        <v>148.90019061633436</v>
      </c>
      <c r="U18" s="199">
        <v>97.617221023053489</v>
      </c>
      <c r="V18" s="199">
        <v>57.037339654160562</v>
      </c>
      <c r="W18" s="199">
        <v>1301.5</v>
      </c>
      <c r="X18" s="135">
        <f t="shared" si="0"/>
        <v>4.3824310145340425E-2</v>
      </c>
      <c r="Y18" s="135"/>
    </row>
    <row r="19" spans="1:25" x14ac:dyDescent="0.25">
      <c r="A19" s="190" t="s">
        <v>112</v>
      </c>
      <c r="B19" s="190" t="s">
        <v>113</v>
      </c>
      <c r="C19" s="197">
        <v>431.41</v>
      </c>
      <c r="D19" s="197">
        <v>614.02</v>
      </c>
      <c r="E19" s="197">
        <v>540.35500000000002</v>
      </c>
      <c r="F19" s="197">
        <v>272.96499999999997</v>
      </c>
      <c r="G19" s="197">
        <v>164.73</v>
      </c>
      <c r="H19" s="197">
        <v>118.21</v>
      </c>
      <c r="I19" s="197">
        <v>120.53</v>
      </c>
      <c r="J19" s="197">
        <v>116.49</v>
      </c>
      <c r="K19" s="197">
        <v>182.785</v>
      </c>
      <c r="L19" s="197">
        <v>180.83511778299217</v>
      </c>
      <c r="M19" s="197">
        <v>160.86365661217837</v>
      </c>
      <c r="N19" s="197">
        <v>166.021507945655</v>
      </c>
      <c r="O19" s="197">
        <v>174.69776013944249</v>
      </c>
      <c r="P19" s="191">
        <v>229.7275905522902</v>
      </c>
      <c r="Q19" s="191">
        <v>157.6878457453474</v>
      </c>
      <c r="R19" s="191">
        <v>118.9797412884738</v>
      </c>
      <c r="S19" s="191">
        <v>72.837626284082148</v>
      </c>
      <c r="T19" s="191">
        <v>68.97131750599435</v>
      </c>
      <c r="U19" s="191">
        <v>76.959726636767911</v>
      </c>
      <c r="V19" s="191">
        <v>63.297099768457095</v>
      </c>
      <c r="W19" s="191">
        <v>409.5</v>
      </c>
      <c r="X19" s="135">
        <f t="shared" si="0"/>
        <v>0.15457167220624443</v>
      </c>
      <c r="Y19" s="135"/>
    </row>
    <row r="20" spans="1:25" x14ac:dyDescent="0.25">
      <c r="A20" s="202" t="s">
        <v>109</v>
      </c>
      <c r="B20" s="202" t="s">
        <v>110</v>
      </c>
      <c r="C20" s="203">
        <v>155.87</v>
      </c>
      <c r="D20" s="203">
        <v>216.83</v>
      </c>
      <c r="E20" s="203">
        <v>205.53</v>
      </c>
      <c r="F20" s="203">
        <v>144.91999999999999</v>
      </c>
      <c r="G20" s="203">
        <v>110.16500000000001</v>
      </c>
      <c r="H20" s="203">
        <v>61.91</v>
      </c>
      <c r="I20" s="203">
        <v>67.944999999999993</v>
      </c>
      <c r="J20" s="203">
        <v>57.72</v>
      </c>
      <c r="K20" s="203">
        <v>72.930000000000007</v>
      </c>
      <c r="L20" s="203">
        <v>73.867925241425581</v>
      </c>
      <c r="M20" s="203">
        <v>55.341817588157475</v>
      </c>
      <c r="N20" s="203">
        <v>76.262601487125906</v>
      </c>
      <c r="O20" s="203">
        <v>78.225208528326888</v>
      </c>
      <c r="P20" s="204">
        <v>75.631384898595542</v>
      </c>
      <c r="Q20" s="204">
        <v>86.451289757272548</v>
      </c>
      <c r="R20" s="204">
        <v>98.002919940682474</v>
      </c>
      <c r="S20" s="204">
        <v>70.442121125011127</v>
      </c>
      <c r="T20" s="204">
        <v>50.455901490022349</v>
      </c>
      <c r="U20" s="204">
        <v>78.252712753004715</v>
      </c>
      <c r="V20" s="204">
        <v>79.864626956461109</v>
      </c>
      <c r="W20" s="204">
        <v>880.1</v>
      </c>
      <c r="X20" s="300">
        <f t="shared" si="0"/>
        <v>9.0744945979389965E-2</v>
      </c>
      <c r="Y20" s="135"/>
    </row>
    <row r="21" spans="1:25" x14ac:dyDescent="0.25">
      <c r="C21" s="136"/>
      <c r="D21" s="136"/>
      <c r="E21" s="136"/>
      <c r="F21" s="136"/>
      <c r="G21" s="136"/>
      <c r="H21" s="136"/>
      <c r="I21" s="136"/>
      <c r="J21" s="136"/>
      <c r="K21" s="136"/>
      <c r="L21" s="136"/>
      <c r="M21" s="136"/>
      <c r="N21" s="136"/>
      <c r="O21" s="136"/>
      <c r="P21" s="136"/>
      <c r="Q21" s="136"/>
      <c r="R21" s="136"/>
      <c r="S21" s="136"/>
      <c r="T21" s="136"/>
      <c r="U21" s="136"/>
      <c r="V21" s="136"/>
    </row>
    <row r="22" spans="1:25" ht="25.5" customHeight="1" x14ac:dyDescent="0.25">
      <c r="A22" s="326" t="str">
        <f>"Note de lecture : le nombre de salariés effectivement placés en activité partielle en octobre 2021 est estimé à "&amp;ROUND(V20,0)&amp;" 000 dans le secteur de la "&amp;B20&amp;"."</f>
        <v>Note de lecture : le nombre de salariés effectivement placés en activité partielle en octobre 2021 est estimé à 80 000 dans le secteur de la Fabrication de matériels de transport.</v>
      </c>
      <c r="B22" s="326"/>
      <c r="C22" s="326"/>
      <c r="D22" s="326"/>
      <c r="E22" s="326"/>
      <c r="F22" s="326"/>
      <c r="G22" s="326"/>
      <c r="L22" s="136"/>
      <c r="M22" s="136"/>
      <c r="N22" s="136"/>
      <c r="O22" s="136"/>
      <c r="P22" s="138"/>
      <c r="Q22" s="138"/>
      <c r="R22" s="139"/>
      <c r="S22" s="139"/>
      <c r="T22" s="139"/>
      <c r="U22" s="139"/>
      <c r="V22" s="139"/>
    </row>
    <row r="23" spans="1:25" ht="11.25" customHeight="1" x14ac:dyDescent="0.25">
      <c r="A23" s="326" t="s">
        <v>147</v>
      </c>
      <c r="B23" s="326"/>
      <c r="C23" s="326"/>
      <c r="D23" s="326"/>
      <c r="E23" s="326"/>
      <c r="F23" s="326"/>
      <c r="G23" s="326"/>
      <c r="L23" s="135"/>
      <c r="M23" s="135"/>
      <c r="N23" s="135"/>
      <c r="O23" s="135"/>
      <c r="P23" s="56"/>
      <c r="Q23" s="56"/>
      <c r="R23" s="56"/>
      <c r="S23" s="56"/>
      <c r="T23" s="56"/>
      <c r="U23" s="56"/>
    </row>
    <row r="24" spans="1:25" x14ac:dyDescent="0.25">
      <c r="A24" s="326" t="s">
        <v>164</v>
      </c>
      <c r="B24" s="326"/>
      <c r="C24" s="326"/>
      <c r="D24" s="326"/>
      <c r="E24" s="326"/>
      <c r="F24" s="326"/>
      <c r="G24" s="326"/>
    </row>
    <row r="25" spans="1:25" x14ac:dyDescent="0.25">
      <c r="A25" s="140" t="s">
        <v>121</v>
      </c>
      <c r="B25" s="141"/>
      <c r="C25" s="142"/>
      <c r="D25" s="142"/>
      <c r="E25" s="142"/>
      <c r="F25" s="142"/>
      <c r="G25" s="142"/>
    </row>
    <row r="26" spans="1:25" x14ac:dyDescent="0.25">
      <c r="A26" s="141" t="s">
        <v>122</v>
      </c>
      <c r="B26" s="141"/>
      <c r="C26" s="142"/>
      <c r="D26" s="142"/>
      <c r="E26" s="142"/>
      <c r="F26" s="142"/>
      <c r="G26" s="142"/>
      <c r="K26" s="136"/>
      <c r="L26" s="136"/>
      <c r="M26" s="136"/>
      <c r="N26" s="136"/>
      <c r="O26" s="136"/>
      <c r="P26" s="136"/>
      <c r="Q26" s="136"/>
      <c r="R26" s="136"/>
      <c r="S26" s="136"/>
      <c r="T26" s="136"/>
      <c r="U26" s="136"/>
    </row>
    <row r="27" spans="1:25" x14ac:dyDescent="0.25">
      <c r="G27" s="131"/>
      <c r="J27" s="136"/>
      <c r="K27" s="136"/>
      <c r="L27" s="136"/>
      <c r="M27" s="136"/>
      <c r="N27" s="136"/>
      <c r="O27" s="136"/>
      <c r="P27" s="136"/>
    </row>
    <row r="28" spans="1:25" x14ac:dyDescent="0.25">
      <c r="G28" s="131"/>
    </row>
    <row r="29" spans="1:25" x14ac:dyDescent="0.25">
      <c r="H29" s="143"/>
      <c r="I29" s="143"/>
      <c r="J29" s="143"/>
      <c r="K29" s="143"/>
      <c r="L29" s="143"/>
      <c r="M29" s="143"/>
      <c r="N29" s="143"/>
      <c r="O29" s="143"/>
      <c r="P29" s="143"/>
      <c r="Q29" s="143"/>
      <c r="R29" s="143"/>
      <c r="S29" s="143"/>
      <c r="T29" s="143"/>
      <c r="U29" s="143"/>
      <c r="V29" s="143"/>
      <c r="W29" s="143"/>
    </row>
  </sheetData>
  <sortState ref="A4:X20">
    <sortCondition ref="A4:A20"/>
  </sortState>
  <mergeCells count="3">
    <mergeCell ref="A22:G22"/>
    <mergeCell ref="A23:G23"/>
    <mergeCell ref="A24:G24"/>
  </mergeCells>
  <hyperlinks>
    <hyperlink ref="S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H69" sqref="H69"/>
    </sheetView>
  </sheetViews>
  <sheetFormatPr baseColWidth="10" defaultRowHeight="14.25" x14ac:dyDescent="0.2"/>
  <cols>
    <col min="1" max="1" width="5" style="7" customWidth="1"/>
    <col min="2" max="2" width="54.42578125" style="7" customWidth="1"/>
    <col min="3" max="8" width="20.28515625" style="7" customWidth="1"/>
    <col min="9" max="16384" width="11.42578125" style="7"/>
  </cols>
  <sheetData>
    <row r="1" spans="1:9" ht="15" x14ac:dyDescent="0.25">
      <c r="A1" s="6" t="s">
        <v>61</v>
      </c>
      <c r="E1" s="123"/>
      <c r="I1" s="124" t="s">
        <v>45</v>
      </c>
    </row>
    <row r="2" spans="1:9" ht="15" x14ac:dyDescent="0.25">
      <c r="B2" s="12"/>
    </row>
    <row r="3" spans="1:9" ht="42.75" x14ac:dyDescent="0.2">
      <c r="B3" s="13"/>
      <c r="C3" s="44" t="s">
        <v>0</v>
      </c>
      <c r="D3" s="45" t="s">
        <v>1</v>
      </c>
      <c r="E3" s="45" t="s">
        <v>2</v>
      </c>
      <c r="F3" s="45" t="s">
        <v>3</v>
      </c>
      <c r="G3" s="45" t="s">
        <v>4</v>
      </c>
      <c r="H3" s="46" t="s">
        <v>5</v>
      </c>
    </row>
    <row r="4" spans="1:9" x14ac:dyDescent="0.2">
      <c r="A4" s="327">
        <v>2021</v>
      </c>
      <c r="B4" s="48" t="s">
        <v>175</v>
      </c>
      <c r="C4" s="17">
        <v>0.1</v>
      </c>
      <c r="D4" s="18">
        <v>1.7000000000000002</v>
      </c>
      <c r="E4" s="18">
        <v>15.1</v>
      </c>
      <c r="F4" s="18">
        <v>76</v>
      </c>
      <c r="G4" s="18">
        <v>7.0000000000000009</v>
      </c>
      <c r="H4" s="19"/>
    </row>
    <row r="5" spans="1:9" x14ac:dyDescent="0.2">
      <c r="A5" s="328"/>
      <c r="B5" s="49" t="s">
        <v>48</v>
      </c>
      <c r="C5" s="20">
        <v>0.2</v>
      </c>
      <c r="D5" s="21">
        <v>1.3</v>
      </c>
      <c r="E5" s="21">
        <v>15.8</v>
      </c>
      <c r="F5" s="21">
        <v>75</v>
      </c>
      <c r="G5" s="21">
        <v>7.7</v>
      </c>
      <c r="H5" s="22"/>
    </row>
    <row r="6" spans="1:9" x14ac:dyDescent="0.2">
      <c r="A6" s="328"/>
      <c r="B6" s="49" t="s">
        <v>47</v>
      </c>
      <c r="C6" s="20">
        <v>0.3</v>
      </c>
      <c r="D6" s="21">
        <v>1.5</v>
      </c>
      <c r="E6" s="21">
        <v>15.5</v>
      </c>
      <c r="F6" s="21">
        <v>74.2</v>
      </c>
      <c r="G6" s="21">
        <v>8.5</v>
      </c>
      <c r="H6" s="22"/>
    </row>
    <row r="7" spans="1:9" x14ac:dyDescent="0.2">
      <c r="A7" s="328"/>
      <c r="B7" s="49" t="s">
        <v>44</v>
      </c>
      <c r="C7" s="20">
        <v>0.5</v>
      </c>
      <c r="D7" s="21">
        <v>2.1999999999999997</v>
      </c>
      <c r="E7" s="21">
        <v>15.5</v>
      </c>
      <c r="F7" s="21">
        <v>75.7</v>
      </c>
      <c r="G7" s="21">
        <v>6.1</v>
      </c>
      <c r="H7" s="22"/>
    </row>
    <row r="8" spans="1:9" x14ac:dyDescent="0.2">
      <c r="A8" s="329"/>
      <c r="B8" s="50"/>
      <c r="C8" s="24"/>
      <c r="D8" s="25"/>
      <c r="E8" s="297"/>
      <c r="F8" s="25"/>
      <c r="G8" s="25"/>
      <c r="H8" s="26"/>
    </row>
    <row r="9" spans="1:9" x14ac:dyDescent="0.2">
      <c r="A9" s="327">
        <v>2021</v>
      </c>
      <c r="B9" s="51" t="s">
        <v>176</v>
      </c>
      <c r="C9" s="17">
        <v>0.10000000000000853</v>
      </c>
      <c r="D9" s="18">
        <v>0</v>
      </c>
      <c r="E9" s="18">
        <v>1.5</v>
      </c>
      <c r="F9" s="18">
        <v>86.1</v>
      </c>
      <c r="G9" s="18">
        <v>12.3</v>
      </c>
      <c r="H9" s="22"/>
    </row>
    <row r="10" spans="1:9" x14ac:dyDescent="0.2">
      <c r="A10" s="328"/>
      <c r="B10" s="49" t="s">
        <v>48</v>
      </c>
      <c r="C10" s="20">
        <v>0.1</v>
      </c>
      <c r="D10" s="21">
        <v>0.3</v>
      </c>
      <c r="E10" s="21">
        <v>1.7000000000000002</v>
      </c>
      <c r="F10" s="21">
        <v>85.1</v>
      </c>
      <c r="G10" s="21">
        <v>12.8</v>
      </c>
      <c r="H10" s="22"/>
    </row>
    <row r="11" spans="1:9" x14ac:dyDescent="0.2">
      <c r="A11" s="328"/>
      <c r="B11" s="49" t="s">
        <v>47</v>
      </c>
      <c r="C11" s="20">
        <v>0</v>
      </c>
      <c r="D11" s="21">
        <v>0.70000000000000007</v>
      </c>
      <c r="E11" s="21">
        <v>21.6</v>
      </c>
      <c r="F11" s="21">
        <v>65.2</v>
      </c>
      <c r="G11" s="21">
        <v>12.5</v>
      </c>
      <c r="H11" s="22"/>
    </row>
    <row r="12" spans="1:9" x14ac:dyDescent="0.2">
      <c r="A12" s="328"/>
      <c r="B12" s="49" t="s">
        <v>44</v>
      </c>
      <c r="C12" s="20">
        <v>0</v>
      </c>
      <c r="D12" s="21">
        <v>0.70000000000000007</v>
      </c>
      <c r="E12" s="21">
        <v>21.6</v>
      </c>
      <c r="F12" s="21">
        <v>64.900000000000006</v>
      </c>
      <c r="G12" s="21">
        <v>12.8</v>
      </c>
      <c r="H12" s="22"/>
    </row>
    <row r="13" spans="1:9" x14ac:dyDescent="0.2">
      <c r="A13" s="329"/>
      <c r="B13" s="50"/>
      <c r="C13" s="24"/>
      <c r="D13" s="25"/>
      <c r="E13" s="25"/>
      <c r="F13" s="25"/>
      <c r="G13" s="25"/>
      <c r="H13" s="26"/>
    </row>
    <row r="14" spans="1:9" x14ac:dyDescent="0.2">
      <c r="A14" s="327">
        <v>2021</v>
      </c>
      <c r="B14" s="51" t="s">
        <v>177</v>
      </c>
      <c r="C14" s="17">
        <v>0.20000000000000284</v>
      </c>
      <c r="D14" s="18">
        <v>0.70000000000000007</v>
      </c>
      <c r="E14" s="18">
        <v>5.4</v>
      </c>
      <c r="F14" s="18">
        <v>86.2</v>
      </c>
      <c r="G14" s="18">
        <v>7.5</v>
      </c>
      <c r="H14" s="27"/>
    </row>
    <row r="15" spans="1:9" x14ac:dyDescent="0.2">
      <c r="A15" s="328"/>
      <c r="B15" s="49" t="s">
        <v>48</v>
      </c>
      <c r="C15" s="20">
        <v>0</v>
      </c>
      <c r="D15" s="21">
        <v>0.3</v>
      </c>
      <c r="E15" s="21">
        <v>6.8000000000000007</v>
      </c>
      <c r="F15" s="21">
        <v>81.899999999999991</v>
      </c>
      <c r="G15" s="21">
        <v>11</v>
      </c>
      <c r="H15" s="22"/>
    </row>
    <row r="16" spans="1:9" x14ac:dyDescent="0.2">
      <c r="A16" s="328"/>
      <c r="B16" s="49" t="s">
        <v>47</v>
      </c>
      <c r="C16" s="20">
        <v>0</v>
      </c>
      <c r="D16" s="21">
        <v>0.8</v>
      </c>
      <c r="E16" s="21">
        <v>7.1999999999999993</v>
      </c>
      <c r="F16" s="21">
        <v>80.600000000000009</v>
      </c>
      <c r="G16" s="21">
        <v>11.4</v>
      </c>
      <c r="H16" s="22"/>
    </row>
    <row r="17" spans="1:8" x14ac:dyDescent="0.2">
      <c r="A17" s="328"/>
      <c r="B17" s="49" t="s">
        <v>44</v>
      </c>
      <c r="C17" s="20">
        <v>0</v>
      </c>
      <c r="D17" s="21">
        <v>0.6</v>
      </c>
      <c r="E17" s="21">
        <v>9</v>
      </c>
      <c r="F17" s="21">
        <v>78.8</v>
      </c>
      <c r="G17" s="21">
        <v>11.600000000000001</v>
      </c>
      <c r="H17" s="22"/>
    </row>
    <row r="18" spans="1:8" x14ac:dyDescent="0.2">
      <c r="A18" s="329"/>
      <c r="B18" s="50"/>
      <c r="C18" s="24"/>
      <c r="D18" s="25"/>
      <c r="E18" s="25"/>
      <c r="F18" s="25"/>
      <c r="G18" s="25"/>
      <c r="H18" s="26"/>
    </row>
    <row r="19" spans="1:8" x14ac:dyDescent="0.2">
      <c r="A19" s="327">
        <v>2021</v>
      </c>
      <c r="B19" s="51" t="s">
        <v>178</v>
      </c>
      <c r="C19" s="17">
        <v>0</v>
      </c>
      <c r="D19" s="18">
        <v>0</v>
      </c>
      <c r="E19" s="18">
        <v>0</v>
      </c>
      <c r="F19" s="18">
        <v>81.599999999999994</v>
      </c>
      <c r="G19" s="18">
        <f>100-SUM(B19:F19)</f>
        <v>18.400000000000006</v>
      </c>
      <c r="H19" s="27"/>
    </row>
    <row r="20" spans="1:8" x14ac:dyDescent="0.2">
      <c r="A20" s="328"/>
      <c r="B20" s="49" t="s">
        <v>48</v>
      </c>
      <c r="C20" s="20">
        <v>0</v>
      </c>
      <c r="D20" s="21">
        <v>0</v>
      </c>
      <c r="E20" s="21">
        <v>0</v>
      </c>
      <c r="F20" s="21">
        <v>81.599999999999994</v>
      </c>
      <c r="G20" s="21">
        <v>18.399999999999999</v>
      </c>
      <c r="H20" s="22"/>
    </row>
    <row r="21" spans="1:8" x14ac:dyDescent="0.2">
      <c r="A21" s="328"/>
      <c r="B21" s="49" t="s">
        <v>47</v>
      </c>
      <c r="C21" s="20">
        <v>0</v>
      </c>
      <c r="D21" s="21">
        <v>0</v>
      </c>
      <c r="E21" s="21">
        <v>0</v>
      </c>
      <c r="F21" s="21">
        <v>81.599999999999994</v>
      </c>
      <c r="G21" s="21">
        <v>18.400000000000006</v>
      </c>
      <c r="H21" s="22"/>
    </row>
    <row r="22" spans="1:8" x14ac:dyDescent="0.2">
      <c r="A22" s="328"/>
      <c r="B22" s="49" t="s">
        <v>44</v>
      </c>
      <c r="C22" s="20">
        <v>0</v>
      </c>
      <c r="D22" s="21">
        <v>0</v>
      </c>
      <c r="E22" s="21">
        <v>6.7000000000000028</v>
      </c>
      <c r="F22" s="21">
        <v>73.099999999999994</v>
      </c>
      <c r="G22" s="21">
        <v>20.200000000000003</v>
      </c>
      <c r="H22" s="22"/>
    </row>
    <row r="23" spans="1:8" x14ac:dyDescent="0.2">
      <c r="A23" s="329"/>
      <c r="B23" s="50"/>
      <c r="C23" s="24"/>
      <c r="D23" s="25"/>
      <c r="E23" s="25"/>
      <c r="F23" s="25"/>
      <c r="G23" s="25"/>
      <c r="H23" s="26"/>
    </row>
    <row r="24" spans="1:8" x14ac:dyDescent="0.2">
      <c r="A24" s="327">
        <v>2021</v>
      </c>
      <c r="B24" s="51" t="s">
        <v>179</v>
      </c>
      <c r="C24" s="17">
        <v>9.9999999999994316E-2</v>
      </c>
      <c r="D24" s="18">
        <v>2.1</v>
      </c>
      <c r="E24" s="18">
        <v>19.5</v>
      </c>
      <c r="F24" s="18">
        <v>64.900000000000006</v>
      </c>
      <c r="G24" s="18">
        <v>13.4</v>
      </c>
      <c r="H24" s="27"/>
    </row>
    <row r="25" spans="1:8" x14ac:dyDescent="0.2">
      <c r="A25" s="328"/>
      <c r="B25" s="49" t="s">
        <v>48</v>
      </c>
      <c r="C25" s="20">
        <v>0.3</v>
      </c>
      <c r="D25" s="21">
        <v>2.1999999999999997</v>
      </c>
      <c r="E25" s="21">
        <v>18.399999999999999</v>
      </c>
      <c r="F25" s="21">
        <v>65.7</v>
      </c>
      <c r="G25" s="21">
        <v>13.3</v>
      </c>
      <c r="H25" s="22"/>
    </row>
    <row r="26" spans="1:8" x14ac:dyDescent="0.2">
      <c r="A26" s="328"/>
      <c r="B26" s="49" t="s">
        <v>47</v>
      </c>
      <c r="C26" s="20">
        <v>0.3</v>
      </c>
      <c r="D26" s="21">
        <v>1.6</v>
      </c>
      <c r="E26" s="21">
        <v>17.5</v>
      </c>
      <c r="F26" s="21">
        <v>65.100000000000009</v>
      </c>
      <c r="G26" s="21">
        <v>15.5</v>
      </c>
      <c r="H26" s="22"/>
    </row>
    <row r="27" spans="1:8" x14ac:dyDescent="0.2">
      <c r="A27" s="328"/>
      <c r="B27" s="49" t="s">
        <v>44</v>
      </c>
      <c r="C27" s="20">
        <v>0.20000000000001705</v>
      </c>
      <c r="D27" s="21">
        <v>2.1999999999999997</v>
      </c>
      <c r="E27" s="21">
        <v>18.399999999999999</v>
      </c>
      <c r="F27" s="21">
        <v>65.7</v>
      </c>
      <c r="G27" s="21">
        <v>13.3</v>
      </c>
      <c r="H27" s="22"/>
    </row>
    <row r="28" spans="1:8" x14ac:dyDescent="0.2">
      <c r="A28" s="329"/>
      <c r="B28" s="50"/>
      <c r="C28" s="24"/>
      <c r="D28" s="25"/>
      <c r="E28" s="25"/>
      <c r="F28" s="25"/>
      <c r="G28" s="25"/>
      <c r="H28" s="26"/>
    </row>
    <row r="29" spans="1:8" x14ac:dyDescent="0.2">
      <c r="A29" s="327">
        <v>2021</v>
      </c>
      <c r="B29" s="51" t="s">
        <v>180</v>
      </c>
      <c r="C29" s="17">
        <v>0</v>
      </c>
      <c r="D29" s="18">
        <v>13.100000000000001</v>
      </c>
      <c r="E29" s="18">
        <v>35.6</v>
      </c>
      <c r="F29" s="18">
        <v>47.099999999999994</v>
      </c>
      <c r="G29" s="18">
        <v>4.2</v>
      </c>
      <c r="H29" s="27"/>
    </row>
    <row r="30" spans="1:8" x14ac:dyDescent="0.2">
      <c r="A30" s="328"/>
      <c r="B30" s="49" t="s">
        <v>48</v>
      </c>
      <c r="C30" s="20">
        <v>0.5</v>
      </c>
      <c r="D30" s="21">
        <v>2.1</v>
      </c>
      <c r="E30" s="21">
        <v>50.2</v>
      </c>
      <c r="F30" s="21">
        <v>42.4</v>
      </c>
      <c r="G30" s="21">
        <v>4.8</v>
      </c>
      <c r="H30" s="22"/>
    </row>
    <row r="31" spans="1:8" x14ac:dyDescent="0.2">
      <c r="A31" s="328"/>
      <c r="B31" s="49" t="s">
        <v>47</v>
      </c>
      <c r="C31" s="20">
        <v>0.6</v>
      </c>
      <c r="D31" s="21">
        <v>3.9</v>
      </c>
      <c r="E31" s="21">
        <v>47.4</v>
      </c>
      <c r="F31" s="21">
        <v>44.1</v>
      </c>
      <c r="G31" s="21">
        <v>4</v>
      </c>
      <c r="H31" s="22"/>
    </row>
    <row r="32" spans="1:8" x14ac:dyDescent="0.2">
      <c r="A32" s="328"/>
      <c r="B32" s="49" t="s">
        <v>44</v>
      </c>
      <c r="C32" s="20">
        <v>0.89999999999999991</v>
      </c>
      <c r="D32" s="21">
        <v>4.3</v>
      </c>
      <c r="E32" s="21">
        <v>45.9</v>
      </c>
      <c r="F32" s="21">
        <v>46.2</v>
      </c>
      <c r="G32" s="21">
        <v>2.8000000000000003</v>
      </c>
      <c r="H32" s="22"/>
    </row>
    <row r="33" spans="1:8" x14ac:dyDescent="0.2">
      <c r="A33" s="329"/>
      <c r="B33" s="50"/>
      <c r="C33" s="24"/>
      <c r="D33" s="25"/>
      <c r="E33" s="25"/>
      <c r="F33" s="25"/>
      <c r="G33" s="25"/>
      <c r="H33" s="26"/>
    </row>
    <row r="34" spans="1:8" x14ac:dyDescent="0.2">
      <c r="A34" s="327">
        <v>2021</v>
      </c>
      <c r="B34" s="51" t="s">
        <v>181</v>
      </c>
      <c r="C34" s="17">
        <v>0.1</v>
      </c>
      <c r="D34" s="18">
        <v>1.4000000000000001</v>
      </c>
      <c r="E34" s="18">
        <v>17.100000000000001</v>
      </c>
      <c r="F34" s="18">
        <v>70.599999999999994</v>
      </c>
      <c r="G34" s="18">
        <v>10.9</v>
      </c>
      <c r="H34" s="19"/>
    </row>
    <row r="35" spans="1:8" x14ac:dyDescent="0.2">
      <c r="A35" s="328"/>
      <c r="B35" s="49" t="s">
        <v>48</v>
      </c>
      <c r="C35" s="20">
        <v>0</v>
      </c>
      <c r="D35" s="21">
        <v>1.7999999999999998</v>
      </c>
      <c r="E35" s="21">
        <v>16</v>
      </c>
      <c r="F35" s="21">
        <v>71.7</v>
      </c>
      <c r="G35" s="21">
        <v>10.5</v>
      </c>
      <c r="H35" s="22"/>
    </row>
    <row r="36" spans="1:8" x14ac:dyDescent="0.2">
      <c r="A36" s="328"/>
      <c r="B36" s="49" t="s">
        <v>47</v>
      </c>
      <c r="C36" s="20">
        <v>0.3</v>
      </c>
      <c r="D36" s="21">
        <v>1.6</v>
      </c>
      <c r="E36" s="21">
        <v>13.100000000000001</v>
      </c>
      <c r="F36" s="21">
        <v>72.5</v>
      </c>
      <c r="G36" s="21">
        <v>12.4</v>
      </c>
      <c r="H36" s="22"/>
    </row>
    <row r="37" spans="1:8" x14ac:dyDescent="0.2">
      <c r="A37" s="328"/>
      <c r="B37" s="49" t="s">
        <v>44</v>
      </c>
      <c r="C37" s="20">
        <v>0.8</v>
      </c>
      <c r="D37" s="21">
        <v>2.1999999999999997</v>
      </c>
      <c r="E37" s="21">
        <v>13.8</v>
      </c>
      <c r="F37" s="21">
        <v>76</v>
      </c>
      <c r="G37" s="21">
        <v>7.1</v>
      </c>
      <c r="H37" s="22"/>
    </row>
    <row r="38" spans="1:8" x14ac:dyDescent="0.2">
      <c r="A38" s="329"/>
      <c r="B38" s="50"/>
      <c r="C38" s="24"/>
      <c r="D38" s="25"/>
      <c r="E38" s="25"/>
      <c r="F38" s="25"/>
      <c r="G38" s="25"/>
      <c r="H38" s="26"/>
    </row>
    <row r="39" spans="1:8" x14ac:dyDescent="0.2">
      <c r="A39" s="327">
        <v>2021</v>
      </c>
      <c r="B39" s="51" t="s">
        <v>182</v>
      </c>
      <c r="C39" s="17">
        <v>0.20000000000000284</v>
      </c>
      <c r="D39" s="18">
        <v>1.4000000000000001</v>
      </c>
      <c r="E39" s="18">
        <v>4.3999999999999995</v>
      </c>
      <c r="F39" s="18">
        <v>90.9</v>
      </c>
      <c r="G39" s="18">
        <v>3.1</v>
      </c>
      <c r="H39" s="27"/>
    </row>
    <row r="40" spans="1:8" x14ac:dyDescent="0.2">
      <c r="A40" s="328"/>
      <c r="B40" s="49" t="s">
        <v>48</v>
      </c>
      <c r="C40" s="20">
        <v>0.2</v>
      </c>
      <c r="D40" s="21">
        <v>1.3</v>
      </c>
      <c r="E40" s="21">
        <v>4.8</v>
      </c>
      <c r="F40" s="21">
        <v>88.9</v>
      </c>
      <c r="G40" s="21">
        <v>4.8</v>
      </c>
      <c r="H40" s="22"/>
    </row>
    <row r="41" spans="1:8" x14ac:dyDescent="0.2">
      <c r="A41" s="328"/>
      <c r="B41" s="49" t="s">
        <v>47</v>
      </c>
      <c r="C41" s="20">
        <v>0.1</v>
      </c>
      <c r="D41" s="21">
        <v>1</v>
      </c>
      <c r="E41" s="21">
        <v>4.8</v>
      </c>
      <c r="F41" s="21">
        <v>89.3</v>
      </c>
      <c r="G41" s="21">
        <v>4.8</v>
      </c>
      <c r="H41" s="22"/>
    </row>
    <row r="42" spans="1:8" x14ac:dyDescent="0.2">
      <c r="A42" s="328"/>
      <c r="B42" s="49" t="s">
        <v>44</v>
      </c>
      <c r="C42" s="20">
        <v>0.70000000000000007</v>
      </c>
      <c r="D42" s="21">
        <v>1.6</v>
      </c>
      <c r="E42" s="21">
        <v>4.3999999999999995</v>
      </c>
      <c r="F42" s="21">
        <v>92</v>
      </c>
      <c r="G42" s="21">
        <v>1.3</v>
      </c>
      <c r="H42" s="22"/>
    </row>
    <row r="43" spans="1:8" x14ac:dyDescent="0.2">
      <c r="A43" s="329"/>
      <c r="B43" s="50"/>
      <c r="C43" s="24"/>
      <c r="D43" s="25"/>
      <c r="E43" s="25"/>
      <c r="F43" s="25"/>
      <c r="G43" s="25"/>
      <c r="H43" s="26"/>
    </row>
    <row r="44" spans="1:8" x14ac:dyDescent="0.2">
      <c r="A44" s="327">
        <v>2021</v>
      </c>
      <c r="B44" s="51" t="s">
        <v>183</v>
      </c>
      <c r="C44" s="17">
        <v>9.9999999999994316E-2</v>
      </c>
      <c r="D44" s="18">
        <v>1</v>
      </c>
      <c r="E44" s="18">
        <v>18</v>
      </c>
      <c r="F44" s="18">
        <v>72.2</v>
      </c>
      <c r="G44" s="18">
        <v>8.6999999999999993</v>
      </c>
      <c r="H44" s="27"/>
    </row>
    <row r="45" spans="1:8" x14ac:dyDescent="0.2">
      <c r="A45" s="328"/>
      <c r="B45" s="49" t="s">
        <v>48</v>
      </c>
      <c r="C45" s="20">
        <v>0.2</v>
      </c>
      <c r="D45" s="21">
        <v>0.8</v>
      </c>
      <c r="E45" s="21">
        <v>17.8</v>
      </c>
      <c r="F45" s="21">
        <v>71.899999999999991</v>
      </c>
      <c r="G45" s="21">
        <v>9.3000000000000007</v>
      </c>
      <c r="H45" s="22"/>
    </row>
    <row r="46" spans="1:8" x14ac:dyDescent="0.2">
      <c r="A46" s="328"/>
      <c r="B46" s="49" t="s">
        <v>47</v>
      </c>
      <c r="C46" s="20">
        <v>0.2</v>
      </c>
      <c r="D46" s="21">
        <v>0.6</v>
      </c>
      <c r="E46" s="21">
        <v>14.000000000000002</v>
      </c>
      <c r="F46" s="21">
        <v>75.900000000000006</v>
      </c>
      <c r="G46" s="21">
        <v>9.4</v>
      </c>
      <c r="H46" s="22"/>
    </row>
    <row r="47" spans="1:8" x14ac:dyDescent="0.2">
      <c r="A47" s="328"/>
      <c r="B47" s="49" t="s">
        <v>44</v>
      </c>
      <c r="C47" s="20">
        <v>0.1</v>
      </c>
      <c r="D47" s="21">
        <v>1.0999999999999999</v>
      </c>
      <c r="E47" s="21">
        <v>19.600000000000001</v>
      </c>
      <c r="F47" s="21">
        <v>71</v>
      </c>
      <c r="G47" s="21">
        <v>8.2000000000000011</v>
      </c>
      <c r="H47" s="22"/>
    </row>
    <row r="48" spans="1:8" x14ac:dyDescent="0.2">
      <c r="A48" s="329"/>
      <c r="B48" s="50"/>
      <c r="C48" s="24"/>
      <c r="D48" s="25"/>
      <c r="E48" s="25"/>
      <c r="F48" s="25"/>
      <c r="G48" s="25"/>
      <c r="H48" s="26"/>
    </row>
    <row r="49" spans="1:8" x14ac:dyDescent="0.2">
      <c r="A49" s="327">
        <v>2021</v>
      </c>
      <c r="B49" s="51" t="s">
        <v>184</v>
      </c>
      <c r="C49" s="17">
        <v>0.2</v>
      </c>
      <c r="D49" s="18">
        <v>0.89999999999999991</v>
      </c>
      <c r="E49" s="18">
        <v>28.999999999999996</v>
      </c>
      <c r="F49" s="18">
        <v>65.7</v>
      </c>
      <c r="G49" s="18">
        <v>4.2</v>
      </c>
      <c r="H49" s="19"/>
    </row>
    <row r="50" spans="1:8" x14ac:dyDescent="0.2">
      <c r="A50" s="328"/>
      <c r="B50" s="49" t="s">
        <v>48</v>
      </c>
      <c r="C50" s="20">
        <v>0.70000000000000007</v>
      </c>
      <c r="D50" s="21">
        <v>0.8</v>
      </c>
      <c r="E50" s="21">
        <v>34.799999999999997</v>
      </c>
      <c r="F50" s="21">
        <v>58.9</v>
      </c>
      <c r="G50" s="21">
        <v>4.8</v>
      </c>
      <c r="H50" s="22"/>
    </row>
    <row r="51" spans="1:8" x14ac:dyDescent="0.2">
      <c r="A51" s="328"/>
      <c r="B51" s="49" t="s">
        <v>47</v>
      </c>
      <c r="C51" s="20">
        <v>0.3</v>
      </c>
      <c r="D51" s="21">
        <v>1.0999999999999999</v>
      </c>
      <c r="E51" s="21">
        <v>36.700000000000003</v>
      </c>
      <c r="F51" s="21">
        <v>57.499999999999993</v>
      </c>
      <c r="G51" s="21">
        <v>4.5</v>
      </c>
      <c r="H51" s="22"/>
    </row>
    <row r="52" spans="1:8" x14ac:dyDescent="0.2">
      <c r="A52" s="328"/>
      <c r="B52" s="49" t="s">
        <v>44</v>
      </c>
      <c r="C52" s="20">
        <v>0.2</v>
      </c>
      <c r="D52" s="21">
        <v>1.5</v>
      </c>
      <c r="E52" s="21">
        <v>23.599999999999998</v>
      </c>
      <c r="F52" s="21">
        <v>71.7</v>
      </c>
      <c r="G52" s="21">
        <v>2.9000000000000004</v>
      </c>
      <c r="H52" s="22"/>
    </row>
    <row r="53" spans="1:8" x14ac:dyDescent="0.2">
      <c r="A53" s="329"/>
      <c r="B53" s="50"/>
      <c r="C53" s="24"/>
      <c r="D53" s="25"/>
      <c r="E53" s="25"/>
      <c r="F53" s="25"/>
      <c r="G53" s="25"/>
      <c r="H53" s="26"/>
    </row>
    <row r="54" spans="1:8" x14ac:dyDescent="0.2">
      <c r="A54" s="327">
        <v>2021</v>
      </c>
      <c r="B54" s="51" t="s">
        <v>185</v>
      </c>
      <c r="C54" s="17">
        <v>0.70000000000000007</v>
      </c>
      <c r="D54" s="18">
        <v>2.8000000000000003</v>
      </c>
      <c r="E54" s="18">
        <v>34.300000000000004</v>
      </c>
      <c r="F54" s="18">
        <v>55.900000000000006</v>
      </c>
      <c r="G54" s="18">
        <v>6.3</v>
      </c>
      <c r="H54" s="19"/>
    </row>
    <row r="55" spans="1:8" x14ac:dyDescent="0.2">
      <c r="A55" s="328"/>
      <c r="B55" s="49" t="s">
        <v>48</v>
      </c>
      <c r="C55" s="20">
        <v>1</v>
      </c>
      <c r="D55" s="21">
        <v>3.3000000000000003</v>
      </c>
      <c r="E55" s="21">
        <v>26.200000000000003</v>
      </c>
      <c r="F55" s="21">
        <v>58.599999999999994</v>
      </c>
      <c r="G55" s="21">
        <v>10.9</v>
      </c>
      <c r="H55" s="22"/>
    </row>
    <row r="56" spans="1:8" x14ac:dyDescent="0.2">
      <c r="A56" s="328"/>
      <c r="B56" s="49" t="s">
        <v>47</v>
      </c>
      <c r="C56" s="20">
        <v>1.6</v>
      </c>
      <c r="D56" s="21">
        <v>5.0999999999999996</v>
      </c>
      <c r="E56" s="21">
        <v>30.2</v>
      </c>
      <c r="F56" s="21">
        <v>48.699999999999996</v>
      </c>
      <c r="G56" s="21">
        <v>14.399999999999999</v>
      </c>
      <c r="H56" s="22"/>
    </row>
    <row r="57" spans="1:8" x14ac:dyDescent="0.2">
      <c r="A57" s="328"/>
      <c r="B57" s="49" t="s">
        <v>44</v>
      </c>
      <c r="C57" s="20">
        <v>2.8000000000000003</v>
      </c>
      <c r="D57" s="21">
        <v>7.9</v>
      </c>
      <c r="E57" s="21">
        <v>32.700000000000003</v>
      </c>
      <c r="F57" s="21">
        <v>39.4</v>
      </c>
      <c r="G57" s="21">
        <v>17.299999999999997</v>
      </c>
      <c r="H57" s="22"/>
    </row>
    <row r="58" spans="1:8" x14ac:dyDescent="0.2">
      <c r="A58" s="329"/>
      <c r="B58" s="50"/>
      <c r="C58" s="24"/>
      <c r="D58" s="25"/>
      <c r="E58" s="25"/>
      <c r="F58" s="25"/>
      <c r="G58" s="25"/>
      <c r="H58" s="26"/>
    </row>
    <row r="59" spans="1:8" x14ac:dyDescent="0.2">
      <c r="A59" s="327">
        <v>2021</v>
      </c>
      <c r="B59" s="51" t="s">
        <v>186</v>
      </c>
      <c r="C59" s="17">
        <v>9.9999999999994316E-2</v>
      </c>
      <c r="D59" s="18">
        <v>2.2999999999999998</v>
      </c>
      <c r="E59" s="18">
        <v>9.6</v>
      </c>
      <c r="F59" s="18">
        <v>74.599999999999994</v>
      </c>
      <c r="G59" s="18">
        <v>13.4</v>
      </c>
      <c r="H59" s="27"/>
    </row>
    <row r="60" spans="1:8" x14ac:dyDescent="0.2">
      <c r="A60" s="328"/>
      <c r="B60" s="49" t="s">
        <v>48</v>
      </c>
      <c r="C60" s="20">
        <v>0.1</v>
      </c>
      <c r="D60" s="21">
        <v>1.7000000000000002</v>
      </c>
      <c r="E60" s="21">
        <v>9.6</v>
      </c>
      <c r="F60" s="21">
        <v>80.7</v>
      </c>
      <c r="G60" s="21">
        <v>7.9</v>
      </c>
      <c r="H60" s="22"/>
    </row>
    <row r="61" spans="1:8" x14ac:dyDescent="0.2">
      <c r="A61" s="328"/>
      <c r="B61" s="49" t="s">
        <v>47</v>
      </c>
      <c r="C61" s="20">
        <v>0.4</v>
      </c>
      <c r="D61" s="21">
        <v>1.9</v>
      </c>
      <c r="E61" s="21">
        <v>9.6</v>
      </c>
      <c r="F61" s="21">
        <v>73.599999999999994</v>
      </c>
      <c r="G61" s="21">
        <v>14.499999999999998</v>
      </c>
      <c r="H61" s="22"/>
    </row>
    <row r="62" spans="1:8" x14ac:dyDescent="0.2">
      <c r="A62" s="328"/>
      <c r="B62" s="49" t="s">
        <v>44</v>
      </c>
      <c r="C62" s="20">
        <v>0.5</v>
      </c>
      <c r="D62" s="21">
        <v>2.6</v>
      </c>
      <c r="E62" s="21">
        <v>11.200000000000001</v>
      </c>
      <c r="F62" s="21">
        <v>83.2</v>
      </c>
      <c r="G62" s="21">
        <v>2.6</v>
      </c>
      <c r="H62" s="22"/>
    </row>
    <row r="63" spans="1:8" x14ac:dyDescent="0.2">
      <c r="A63" s="329"/>
      <c r="B63" s="50"/>
      <c r="C63" s="24"/>
      <c r="D63" s="25"/>
      <c r="E63" s="25"/>
      <c r="F63" s="25"/>
      <c r="G63" s="25"/>
      <c r="H63" s="26"/>
    </row>
    <row r="64" spans="1:8" x14ac:dyDescent="0.2">
      <c r="A64" s="327">
        <v>2021</v>
      </c>
      <c r="B64" s="51" t="s">
        <v>187</v>
      </c>
      <c r="C64" s="17">
        <v>0.2</v>
      </c>
      <c r="D64" s="18">
        <v>1.3</v>
      </c>
      <c r="E64" s="18">
        <v>3.2</v>
      </c>
      <c r="F64" s="18">
        <v>86</v>
      </c>
      <c r="G64" s="18">
        <v>9.3000000000000007</v>
      </c>
      <c r="H64" s="27"/>
    </row>
    <row r="65" spans="1:8" x14ac:dyDescent="0.2">
      <c r="A65" s="328"/>
      <c r="B65" s="49" t="s">
        <v>48</v>
      </c>
      <c r="C65" s="20">
        <v>0.1</v>
      </c>
      <c r="D65" s="21">
        <v>1.0999999999999999</v>
      </c>
      <c r="E65" s="21">
        <v>3.5000000000000004</v>
      </c>
      <c r="F65" s="21">
        <v>85.8</v>
      </c>
      <c r="G65" s="21">
        <v>9.5</v>
      </c>
      <c r="H65" s="22"/>
    </row>
    <row r="66" spans="1:8" x14ac:dyDescent="0.2">
      <c r="A66" s="328"/>
      <c r="B66" s="49" t="s">
        <v>47</v>
      </c>
      <c r="C66" s="20">
        <v>0.1</v>
      </c>
      <c r="D66" s="21">
        <v>2.1999999999999997</v>
      </c>
      <c r="E66" s="21">
        <v>4.1000000000000005</v>
      </c>
      <c r="F66" s="21">
        <v>83.899999999999991</v>
      </c>
      <c r="G66" s="21">
        <v>9.8000000000000007</v>
      </c>
      <c r="H66" s="22"/>
    </row>
    <row r="67" spans="1:8" x14ac:dyDescent="0.2">
      <c r="A67" s="328"/>
      <c r="B67" s="49" t="s">
        <v>44</v>
      </c>
      <c r="C67" s="20">
        <v>0.1</v>
      </c>
      <c r="D67" s="21">
        <v>1.5</v>
      </c>
      <c r="E67" s="21">
        <v>3.9</v>
      </c>
      <c r="F67" s="21">
        <v>87.1</v>
      </c>
      <c r="G67" s="21">
        <v>7.3999999999999995</v>
      </c>
      <c r="H67" s="22"/>
    </row>
    <row r="68" spans="1:8" x14ac:dyDescent="0.2">
      <c r="A68" s="329"/>
      <c r="B68" s="50"/>
      <c r="C68" s="24"/>
      <c r="D68" s="25"/>
      <c r="E68" s="25"/>
      <c r="F68" s="25"/>
      <c r="G68" s="25"/>
      <c r="H68" s="26"/>
    </row>
    <row r="69" spans="1:8" x14ac:dyDescent="0.2">
      <c r="A69" s="327">
        <v>2021</v>
      </c>
      <c r="B69" s="51" t="s">
        <v>188</v>
      </c>
      <c r="C69" s="17">
        <v>0</v>
      </c>
      <c r="D69" s="18" t="s">
        <v>5</v>
      </c>
      <c r="E69" s="18">
        <v>7.1999999999999993</v>
      </c>
      <c r="F69" s="18">
        <v>90.9</v>
      </c>
      <c r="G69" s="18" t="s">
        <v>5</v>
      </c>
      <c r="H69" s="27">
        <f t="shared" ref="H69" si="0">100-SUM(C69:G69)</f>
        <v>1.8999999999999915</v>
      </c>
    </row>
    <row r="70" spans="1:8" x14ac:dyDescent="0.2">
      <c r="A70" s="328"/>
      <c r="B70" s="49" t="s">
        <v>48</v>
      </c>
      <c r="C70" s="20">
        <v>0</v>
      </c>
      <c r="D70" s="21">
        <v>1.5</v>
      </c>
      <c r="E70" s="21">
        <v>6.9</v>
      </c>
      <c r="F70" s="21">
        <v>89.8</v>
      </c>
      <c r="G70" s="21">
        <v>1.7999999999999998</v>
      </c>
      <c r="H70" s="22"/>
    </row>
    <row r="71" spans="1:8" x14ac:dyDescent="0.2">
      <c r="A71" s="328"/>
      <c r="B71" s="49" t="s">
        <v>47</v>
      </c>
      <c r="C71" s="20">
        <v>0.8</v>
      </c>
      <c r="D71" s="21">
        <v>1.5</v>
      </c>
      <c r="E71" s="21">
        <v>5.5</v>
      </c>
      <c r="F71" s="21">
        <v>89.8</v>
      </c>
      <c r="G71" s="21">
        <v>2.4</v>
      </c>
      <c r="H71" s="22"/>
    </row>
    <row r="72" spans="1:8" x14ac:dyDescent="0.2">
      <c r="A72" s="328"/>
      <c r="B72" s="49" t="s">
        <v>44</v>
      </c>
      <c r="C72" s="20">
        <v>1</v>
      </c>
      <c r="D72" s="21">
        <v>2.6</v>
      </c>
      <c r="E72" s="21">
        <v>5.8999999999999995</v>
      </c>
      <c r="F72" s="21">
        <v>87.7</v>
      </c>
      <c r="G72" s="21">
        <v>3.2</v>
      </c>
      <c r="H72" s="22"/>
    </row>
    <row r="73" spans="1:8" x14ac:dyDescent="0.2">
      <c r="A73" s="329"/>
      <c r="B73" s="50"/>
      <c r="C73" s="24"/>
      <c r="D73" s="25"/>
      <c r="E73" s="25"/>
      <c r="F73" s="25"/>
      <c r="G73" s="25"/>
      <c r="H73" s="26"/>
    </row>
    <row r="74" spans="1:8" x14ac:dyDescent="0.2">
      <c r="A74" s="327">
        <v>2021</v>
      </c>
      <c r="B74" s="51" t="s">
        <v>189</v>
      </c>
      <c r="C74" s="17">
        <v>0.10000000000000853</v>
      </c>
      <c r="D74" s="18">
        <v>1.9</v>
      </c>
      <c r="E74" s="18">
        <v>11.4</v>
      </c>
      <c r="F74" s="18">
        <v>81.399999999999991</v>
      </c>
      <c r="G74" s="18">
        <v>5.2</v>
      </c>
      <c r="H74" s="27"/>
    </row>
    <row r="75" spans="1:8" x14ac:dyDescent="0.2">
      <c r="A75" s="328"/>
      <c r="B75" s="49" t="s">
        <v>48</v>
      </c>
      <c r="C75" s="20">
        <v>0.4</v>
      </c>
      <c r="D75" s="21">
        <v>1.4000000000000001</v>
      </c>
      <c r="E75" s="21">
        <v>13.8</v>
      </c>
      <c r="F75" s="21">
        <v>77.900000000000006</v>
      </c>
      <c r="G75" s="21">
        <v>6.6000000000000005</v>
      </c>
      <c r="H75" s="22"/>
    </row>
    <row r="76" spans="1:8" x14ac:dyDescent="0.2">
      <c r="A76" s="328"/>
      <c r="B76" s="49" t="s">
        <v>47</v>
      </c>
      <c r="C76" s="20">
        <v>0.2</v>
      </c>
      <c r="D76" s="21">
        <v>1.5</v>
      </c>
      <c r="E76" s="21">
        <v>11.4</v>
      </c>
      <c r="F76" s="21">
        <v>79.2</v>
      </c>
      <c r="G76" s="21">
        <v>7.6</v>
      </c>
      <c r="H76" s="22"/>
    </row>
    <row r="77" spans="1:8" x14ac:dyDescent="0.2">
      <c r="A77" s="328"/>
      <c r="B77" s="49" t="s">
        <v>44</v>
      </c>
      <c r="C77" s="20">
        <v>0.4</v>
      </c>
      <c r="D77" s="21">
        <v>2.8000000000000003</v>
      </c>
      <c r="E77" s="21">
        <v>12.5</v>
      </c>
      <c r="F77" s="21">
        <v>80.900000000000006</v>
      </c>
      <c r="G77" s="21">
        <v>3.4000000000000004</v>
      </c>
      <c r="H77" s="22"/>
    </row>
    <row r="78" spans="1:8" x14ac:dyDescent="0.2">
      <c r="A78" s="329"/>
      <c r="B78" s="50"/>
      <c r="C78" s="24"/>
      <c r="D78" s="25"/>
      <c r="E78" s="25"/>
      <c r="F78" s="25"/>
      <c r="G78" s="25"/>
      <c r="H78" s="26"/>
    </row>
    <row r="79" spans="1:8" x14ac:dyDescent="0.2">
      <c r="A79" s="327">
        <v>2021</v>
      </c>
      <c r="B79" s="51" t="s">
        <v>190</v>
      </c>
      <c r="C79" s="17">
        <v>0.1</v>
      </c>
      <c r="D79" s="18">
        <v>1.3</v>
      </c>
      <c r="E79" s="18">
        <v>11.3</v>
      </c>
      <c r="F79" s="18">
        <v>81.599999999999994</v>
      </c>
      <c r="G79" s="18">
        <v>5.7</v>
      </c>
      <c r="H79" s="27"/>
    </row>
    <row r="80" spans="1:8" x14ac:dyDescent="0.2">
      <c r="A80" s="328"/>
      <c r="B80" s="49" t="s">
        <v>48</v>
      </c>
      <c r="C80" s="20">
        <v>0</v>
      </c>
      <c r="D80" s="21">
        <v>0.8</v>
      </c>
      <c r="E80" s="21">
        <v>11</v>
      </c>
      <c r="F80" s="21">
        <v>82.199999999999989</v>
      </c>
      <c r="G80" s="21">
        <v>6</v>
      </c>
      <c r="H80" s="22"/>
    </row>
    <row r="81" spans="1:8" x14ac:dyDescent="0.2">
      <c r="A81" s="328"/>
      <c r="B81" s="49" t="s">
        <v>47</v>
      </c>
      <c r="C81" s="20">
        <v>0.2</v>
      </c>
      <c r="D81" s="21">
        <v>0.89999999999999991</v>
      </c>
      <c r="E81" s="21">
        <v>11.799999999999999</v>
      </c>
      <c r="F81" s="21">
        <v>81.899999999999991</v>
      </c>
      <c r="G81" s="21">
        <v>5.2</v>
      </c>
      <c r="H81" s="22"/>
    </row>
    <row r="82" spans="1:8" x14ac:dyDescent="0.2">
      <c r="A82" s="328"/>
      <c r="B82" s="49" t="s">
        <v>44</v>
      </c>
      <c r="C82" s="20">
        <v>0.5</v>
      </c>
      <c r="D82" s="21">
        <v>1.4000000000000001</v>
      </c>
      <c r="E82" s="21">
        <v>11.899999999999999</v>
      </c>
      <c r="F82" s="21">
        <v>81.2</v>
      </c>
      <c r="G82" s="21">
        <v>5</v>
      </c>
      <c r="H82" s="22"/>
    </row>
    <row r="83" spans="1:8" x14ac:dyDescent="0.2">
      <c r="A83" s="329"/>
      <c r="B83" s="50"/>
      <c r="C83" s="24"/>
      <c r="D83" s="25"/>
      <c r="E83" s="25"/>
      <c r="F83" s="25"/>
      <c r="G83" s="25"/>
      <c r="H83" s="26"/>
    </row>
    <row r="84" spans="1:8" x14ac:dyDescent="0.2">
      <c r="A84" s="327">
        <v>2021</v>
      </c>
      <c r="B84" s="51" t="s">
        <v>191</v>
      </c>
      <c r="C84" s="17">
        <v>0.6</v>
      </c>
      <c r="D84" s="18">
        <v>2</v>
      </c>
      <c r="E84" s="18">
        <v>19.400000000000002</v>
      </c>
      <c r="F84" s="18">
        <v>76</v>
      </c>
      <c r="G84" s="18">
        <v>2</v>
      </c>
      <c r="H84" s="19"/>
    </row>
    <row r="85" spans="1:8" x14ac:dyDescent="0.2">
      <c r="A85" s="328"/>
      <c r="B85" s="49" t="s">
        <v>48</v>
      </c>
      <c r="C85" s="20">
        <v>0.5</v>
      </c>
      <c r="D85" s="21">
        <v>1.7000000000000002</v>
      </c>
      <c r="E85" s="21">
        <v>17.7</v>
      </c>
      <c r="F85" s="21">
        <v>74.599999999999994</v>
      </c>
      <c r="G85" s="21">
        <v>5.5</v>
      </c>
      <c r="H85" s="22"/>
    </row>
    <row r="86" spans="1:8" x14ac:dyDescent="0.2">
      <c r="A86" s="328"/>
      <c r="B86" s="49" t="s">
        <v>47</v>
      </c>
      <c r="C86" s="20">
        <v>0.8</v>
      </c>
      <c r="D86" s="21">
        <v>2.8000000000000003</v>
      </c>
      <c r="E86" s="21">
        <v>18.5</v>
      </c>
      <c r="F86" s="21">
        <v>69.8</v>
      </c>
      <c r="G86" s="21">
        <v>8.1</v>
      </c>
      <c r="H86" s="22"/>
    </row>
    <row r="87" spans="1:8" x14ac:dyDescent="0.2">
      <c r="A87" s="328"/>
      <c r="B87" s="49" t="s">
        <v>44</v>
      </c>
      <c r="C87" s="20">
        <v>0.89999999999999991</v>
      </c>
      <c r="D87" s="21">
        <v>4.8</v>
      </c>
      <c r="E87" s="21">
        <v>16.8</v>
      </c>
      <c r="F87" s="21">
        <v>73.099999999999994</v>
      </c>
      <c r="G87" s="21">
        <v>4.5</v>
      </c>
      <c r="H87" s="22"/>
    </row>
    <row r="88" spans="1:8" x14ac:dyDescent="0.2">
      <c r="A88" s="329"/>
      <c r="B88" s="23"/>
      <c r="C88" s="28"/>
      <c r="D88" s="29"/>
      <c r="E88" s="29"/>
      <c r="F88" s="29"/>
      <c r="G88" s="29"/>
      <c r="H88" s="30"/>
    </row>
    <row r="89" spans="1:8" x14ac:dyDescent="0.2">
      <c r="A89" s="31" t="s">
        <v>143</v>
      </c>
    </row>
    <row r="90" spans="1:8" x14ac:dyDescent="0.2">
      <c r="A90" s="31" t="s">
        <v>30</v>
      </c>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I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Graphique 1</vt:lpstr>
      <vt:lpstr>Graphique 2</vt:lpstr>
      <vt:lpstr>Graphique 3</vt:lpstr>
      <vt:lpstr>Graphique 4</vt:lpstr>
      <vt:lpstr>Graphique 5</vt:lpstr>
      <vt:lpstr>Graphique 6</vt:lpstr>
      <vt:lpstr>Graphique 7</vt:lpstr>
      <vt:lpstr>Graphique A</vt:lpstr>
      <vt:lpstr>Graphique B</vt:lpstr>
      <vt:lpstr>Graphique C</vt:lpstr>
      <vt:lpstr>Graphique D</vt:lpstr>
      <vt:lpstr>Graphique E</vt:lpstr>
      <vt:lpstr>Tab1</vt:lpstr>
      <vt:lpstr>Tab2</vt:lpstr>
      <vt:lpstr>Tab3</vt:lpstr>
      <vt:lpstr>Graphique G</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decembre 2021</dc:title>
  <dc:subject>Dares</dc:subject>
  <dc:creator/>
  <cp:keywords>chômage partiel; télétravail</cp:keywords>
  <cp:lastModifiedBy/>
  <dcterms:created xsi:type="dcterms:W3CDTF">2015-06-05T18:19:34Z</dcterms:created>
  <dcterms:modified xsi:type="dcterms:W3CDTF">2021-12-20T16:18:20Z</dcterms:modified>
</cp:coreProperties>
</file>