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3\2023-33 DF Emploi dans le commerce\"/>
    </mc:Choice>
  </mc:AlternateContent>
  <bookViews>
    <workbookView xWindow="0" yWindow="0" windowWidth="20490" windowHeight="7320"/>
  </bookViews>
  <sheets>
    <sheet name="Lisez-moi" sheetId="5" r:id="rId1"/>
    <sheet name="Graphique 1" sheetId="10" r:id="rId2"/>
    <sheet name="Graphique 2 et données compléme" sheetId="11" r:id="rId3"/>
    <sheet name="Graphique 3" sheetId="12" r:id="rId4"/>
    <sheet name="Figure complémentaire" sheetId="20" r:id="rId5"/>
    <sheet name="données complémentaires 1" sheetId="15" r:id="rId6"/>
    <sheet name="données complémentaires 2" sheetId="17" r:id="rId7"/>
    <sheet name="données complémentaires 3" sheetId="19" r:id="rId8"/>
  </sheets>
  <externalReferences>
    <externalReference r:id="rId9"/>
  </externalReferences>
  <definedNames>
    <definedName name="dates" localSheetId="5">#REF!:OFFSET(#REF!,ROUNDUP('données complémentaires 1'!nbtrim/4,0)*4,0)</definedName>
    <definedName name="dates" localSheetId="6">#REF!:OFFSET(#REF!,ROUNDUP([0]!nbtrim/4,0)*4,0)</definedName>
    <definedName name="dates">#REF!:OFFSET(#REF!,ROUNDUP(nbtrim/4,0)*4,0)</definedName>
    <definedName name="Eff_GA" localSheetId="5">#REF!:OFFSET(#REF!,'données complémentaires 1'!nbtrim,0)</definedName>
    <definedName name="Eff_GA" localSheetId="6">#REF!:OFFSET(#REF!,[0]!nbtrim,0)</definedName>
    <definedName name="Eff_GA">#REF!:OFFSET(#REF!,nbtrim,0)</definedName>
    <definedName name="Eff_GT" localSheetId="5">#REF!:OFFSET(#REF!,'données complémentaires 1'!nbtrim,0)</definedName>
    <definedName name="Eff_GT" localSheetId="6">#REF!:OFFSET(#REF!,[0]!nbtrim,0)</definedName>
    <definedName name="Eff_GT">#REF!:OFFSET(#REF!,nbtrim,0)</definedName>
    <definedName name="Eff_Niveau" localSheetId="5">#REF!:OFFSET(#REF!,'données complémentaires 1'!nbtrim,0)</definedName>
    <definedName name="Eff_Niveau" localSheetId="6">#REF!:OFFSET(#REF!,[0]!nbtrim,0)</definedName>
    <definedName name="Eff_Niveau">#REF!:OFFSET(#REF!,nbtrim,0)</definedName>
    <definedName name="nbtrim" localSheetId="5">[1]Lire!$J$3</definedName>
    <definedName name="nbtrim">[1]Lire!$J$3</definedName>
    <definedName name="Sal_GA" localSheetId="5">#REF!:OFFSET(#REF!,'données complémentaires 1'!nbtrim,0)</definedName>
    <definedName name="Sal_GA" localSheetId="6">#REF!:OFFSET(#REF!,[0]!nbtrim,0)</definedName>
    <definedName name="Sal_GA">#REF!:OFFSET(#REF!,nbtrim,0)</definedName>
    <definedName name="Sal_GT" localSheetId="5">#REF!:OFFSET(#REF!,'données complémentaires 1'!nbtrim,0)</definedName>
    <definedName name="Sal_GT" localSheetId="6">#REF!:OFFSET(#REF!,[0]!nbtrim,0)</definedName>
    <definedName name="Sal_GT">#REF!:OFFSET(#REF!,nbtrim,0)</definedName>
    <definedName name="Sal_Niveau" localSheetId="5">#REF!:OFFSET(#REF!,'données complémentaires 1'!nbtrim,0)</definedName>
    <definedName name="Sal_Niveau" localSheetId="6">#REF!:OFFSET(#REF!,[0]!nbtrim,0)</definedName>
    <definedName name="Sal_Niveau">#REF!:OFFSET(#REF!,nbtrim,0)</definedName>
    <definedName name="SALCVS" localSheetId="5">#REF!</definedName>
    <definedName name="SALCVS" localSheetId="6">#REF!</definedName>
    <definedName name="SALCVS">#REF!</definedName>
    <definedName name="SMPT_GA" localSheetId="5">#REF!:OFFSET(#REF!,'données complémentaires 1'!nbtrim,0)</definedName>
    <definedName name="SMPT_GA" localSheetId="6">#REF!:OFFSET(#REF!,[0]!nbtrim,0)</definedName>
    <definedName name="SMPT_GA">#REF!:OFFSET(#REF!,nbtrim,0)</definedName>
    <definedName name="SMPT_GT" localSheetId="5">#REF!:OFFSET(#REF!,'données complémentaires 1'!nbtrim,0)</definedName>
    <definedName name="SMPT_GT" localSheetId="6">#REF!:OFFSET(#REF!,[0]!nbtrim,0)</definedName>
    <definedName name="SMPT_GT">#REF!:OFFSET(#REF!,nbtrim,0)</definedName>
    <definedName name="SMPT_Niveau" localSheetId="5">#REF!:OFFSET(#REF!,'données complémentaires 1'!nbtrim,0)</definedName>
    <definedName name="SMPT_Niveau" localSheetId="6">#REF!:OFFSET(#REF!,[0]!nbtrim,0)</definedName>
    <definedName name="SMPT_Niveau">#REF!:OFFSET(#REF!,nbtrim,0)</definedName>
    <definedName name="Tableau1" localSheetId="6">#REF!</definedName>
    <definedName name="Tableau1" localSheetId="7">#REF!</definedName>
    <definedName name="Tableau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1" l="1"/>
  <c r="H26" i="11"/>
  <c r="G27" i="11"/>
  <c r="H27" i="11"/>
  <c r="G28" i="11"/>
  <c r="H28" i="11"/>
  <c r="G29" i="11"/>
  <c r="H29" i="11"/>
  <c r="G30" i="11"/>
  <c r="H30" i="11"/>
  <c r="G31" i="11"/>
  <c r="H31" i="11"/>
  <c r="G32" i="11"/>
  <c r="H32" i="11"/>
  <c r="G33" i="11"/>
  <c r="H33" i="11"/>
  <c r="G34" i="11"/>
  <c r="H34" i="11"/>
  <c r="G35" i="11"/>
  <c r="H35" i="11"/>
  <c r="G36" i="11"/>
  <c r="H36" i="11"/>
  <c r="G37" i="11"/>
  <c r="H37" i="11"/>
  <c r="G38" i="11"/>
  <c r="H38" i="11"/>
  <c r="G39" i="11"/>
  <c r="H39" i="11"/>
  <c r="G40" i="11"/>
  <c r="H40" i="11"/>
  <c r="G41" i="11"/>
  <c r="H41" i="11"/>
  <c r="G42" i="11"/>
  <c r="H42" i="11"/>
  <c r="G43" i="11"/>
  <c r="H43" i="11"/>
  <c r="G44" i="11"/>
  <c r="H44" i="11"/>
  <c r="G45" i="11"/>
  <c r="H45" i="11"/>
  <c r="G46" i="11"/>
  <c r="H46" i="11"/>
  <c r="G47" i="11"/>
  <c r="H47" i="11"/>
  <c r="G48" i="11"/>
  <c r="H48" i="11"/>
  <c r="G49" i="11"/>
  <c r="H49" i="11"/>
  <c r="G50" i="11"/>
  <c r="H50" i="11"/>
  <c r="G51" i="11"/>
  <c r="H51" i="11"/>
  <c r="G52" i="11"/>
  <c r="H52" i="11"/>
  <c r="G53" i="11"/>
  <c r="H53" i="11"/>
  <c r="G54" i="11"/>
  <c r="H54" i="11"/>
  <c r="G55" i="11"/>
  <c r="H55" i="11"/>
  <c r="G56" i="11"/>
  <c r="H56" i="11"/>
  <c r="G57" i="11"/>
  <c r="H57" i="11"/>
  <c r="G58" i="11"/>
  <c r="H58" i="11"/>
  <c r="G59" i="11"/>
  <c r="H59" i="11"/>
  <c r="G60" i="11"/>
  <c r="H60" i="11"/>
  <c r="G61" i="11"/>
  <c r="H61" i="11"/>
  <c r="G62" i="11"/>
  <c r="H62" i="11"/>
  <c r="G63" i="11"/>
  <c r="H63" i="11"/>
  <c r="G64" i="11"/>
  <c r="H64" i="11"/>
  <c r="G65" i="11"/>
  <c r="H65" i="11"/>
  <c r="G66" i="11"/>
  <c r="H66" i="11"/>
  <c r="G67" i="11"/>
  <c r="H67" i="11"/>
  <c r="G68" i="11"/>
  <c r="H68" i="11"/>
  <c r="G69" i="11"/>
  <c r="H69" i="11"/>
  <c r="G70" i="11"/>
  <c r="H70" i="11"/>
  <c r="H25" i="11"/>
  <c r="G25" i="11"/>
  <c r="C31" i="20" l="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C74" i="20" s="1"/>
  <c r="C75" i="20" s="1"/>
  <c r="C76" i="20" s="1"/>
  <c r="C77" i="20" s="1"/>
  <c r="C78" i="20" s="1"/>
  <c r="C79" i="20" s="1"/>
  <c r="C80" i="20" s="1"/>
  <c r="C81" i="20" s="1"/>
  <c r="C82" i="20" s="1"/>
  <c r="C83" i="20" s="1"/>
  <c r="C84" i="20" s="1"/>
  <c r="C85" i="20" s="1"/>
  <c r="C86" i="20" s="1"/>
  <c r="C87" i="20" s="1"/>
  <c r="C88" i="20" s="1"/>
  <c r="C89" i="20" s="1"/>
  <c r="C90" i="20" s="1"/>
  <c r="C91" i="20" s="1"/>
  <c r="C92" i="20" s="1"/>
  <c r="C93" i="20" s="1"/>
  <c r="C94" i="20" s="1"/>
  <c r="C95" i="20" s="1"/>
  <c r="C96" i="20" s="1"/>
  <c r="C97" i="20" s="1"/>
  <c r="C98" i="20" s="1"/>
  <c r="C99" i="20" s="1"/>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C163" i="20" s="1"/>
  <c r="C164" i="20" s="1"/>
  <c r="C165" i="20" s="1"/>
  <c r="C166" i="20" s="1"/>
  <c r="C167" i="20" s="1"/>
  <c r="C168" i="20" s="1"/>
  <c r="C169" i="20" s="1"/>
  <c r="C170" i="20" s="1"/>
  <c r="C171" i="20" s="1"/>
  <c r="C172" i="20" s="1"/>
  <c r="C173" i="20" s="1"/>
  <c r="C174" i="20" s="1"/>
  <c r="C175" i="20" s="1"/>
  <c r="C176" i="20" s="1"/>
  <c r="C177" i="20" s="1"/>
  <c r="C178" i="20" s="1"/>
  <c r="C179" i="20" s="1"/>
  <c r="C180" i="20" s="1"/>
  <c r="C181" i="20" s="1"/>
  <c r="C182" i="20" s="1"/>
  <c r="C183" i="20" s="1"/>
  <c r="C184" i="20" s="1"/>
  <c r="C185" i="20" s="1"/>
  <c r="C186" i="20" s="1"/>
  <c r="C187" i="20" s="1"/>
  <c r="C188" i="20" s="1"/>
  <c r="C189" i="20" s="1"/>
  <c r="C190" i="20" s="1"/>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G10" i="15" l="1"/>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9" i="15"/>
  <c r="C5" i="15"/>
  <c r="E5" i="15" s="1"/>
  <c r="C6" i="15"/>
  <c r="E6" i="15" s="1"/>
  <c r="C7" i="15"/>
  <c r="E7" i="15" s="1"/>
  <c r="C8" i="15"/>
  <c r="E8" i="15" s="1"/>
  <c r="C9" i="15"/>
  <c r="C10" i="15"/>
  <c r="E10" i="15" s="1"/>
  <c r="C11" i="15"/>
  <c r="E11" i="15" s="1"/>
  <c r="C12" i="15"/>
  <c r="E12" i="15" s="1"/>
  <c r="C13" i="15"/>
  <c r="E13" i="15" s="1"/>
  <c r="C14" i="15"/>
  <c r="E14" i="15" s="1"/>
  <c r="C15" i="15"/>
  <c r="E15" i="15" s="1"/>
  <c r="C16" i="15"/>
  <c r="E16" i="15" s="1"/>
  <c r="C17" i="15"/>
  <c r="C18" i="15"/>
  <c r="E18" i="15" s="1"/>
  <c r="C19" i="15"/>
  <c r="E19" i="15" s="1"/>
  <c r="C20" i="15"/>
  <c r="E20" i="15" s="1"/>
  <c r="C21" i="15"/>
  <c r="C22" i="15"/>
  <c r="E22" i="15" s="1"/>
  <c r="C23" i="15"/>
  <c r="E23" i="15" s="1"/>
  <c r="C24" i="15"/>
  <c r="E24" i="15" s="1"/>
  <c r="C25" i="15"/>
  <c r="C26" i="15"/>
  <c r="E26" i="15" s="1"/>
  <c r="C27" i="15"/>
  <c r="E27" i="15" s="1"/>
  <c r="C28" i="15"/>
  <c r="E28" i="15" s="1"/>
  <c r="C29" i="15"/>
  <c r="C30" i="15"/>
  <c r="E30" i="15" s="1"/>
  <c r="C31" i="15"/>
  <c r="E31" i="15" s="1"/>
  <c r="C32" i="15"/>
  <c r="E32" i="15" s="1"/>
  <c r="C33" i="15"/>
  <c r="E33" i="15" s="1"/>
  <c r="C34" i="15"/>
  <c r="E34" i="15" s="1"/>
  <c r="C35" i="15"/>
  <c r="E35" i="15" s="1"/>
  <c r="C36" i="15"/>
  <c r="E36" i="15" s="1"/>
  <c r="C37" i="15"/>
  <c r="E37" i="15" s="1"/>
  <c r="C38" i="15"/>
  <c r="E38" i="15" s="1"/>
  <c r="C39" i="15"/>
  <c r="E39" i="15" s="1"/>
  <c r="C40" i="15"/>
  <c r="E40" i="15" s="1"/>
  <c r="C41" i="15"/>
  <c r="E41" i="15" s="1"/>
  <c r="C42" i="15"/>
  <c r="E42" i="15" s="1"/>
  <c r="C43" i="15"/>
  <c r="E43" i="15" s="1"/>
  <c r="C44" i="15"/>
  <c r="E44" i="15" s="1"/>
  <c r="C45" i="15"/>
  <c r="E45" i="15" s="1"/>
  <c r="C46" i="15"/>
  <c r="E46" i="15" s="1"/>
  <c r="C47" i="15"/>
  <c r="E47" i="15" s="1"/>
  <c r="C48" i="15"/>
  <c r="E48" i="15" s="1"/>
  <c r="C49" i="15"/>
  <c r="E49" i="15" s="1"/>
  <c r="C50" i="15"/>
  <c r="E50" i="15" s="1"/>
  <c r="C51" i="15"/>
  <c r="E51" i="15" s="1"/>
  <c r="C52" i="15"/>
  <c r="E52" i="15" s="1"/>
  <c r="F29" i="15" l="1"/>
  <c r="F21" i="15"/>
  <c r="F25" i="15"/>
  <c r="F17" i="15"/>
  <c r="F9" i="15"/>
  <c r="E29" i="15"/>
  <c r="E21" i="15"/>
  <c r="F13" i="15"/>
  <c r="F45" i="15"/>
  <c r="F37" i="15"/>
  <c r="E25" i="15"/>
  <c r="E17" i="15"/>
  <c r="E9" i="15"/>
  <c r="F33" i="15"/>
  <c r="F48" i="15"/>
  <c r="F40" i="15"/>
  <c r="F32" i="15"/>
  <c r="F24" i="15"/>
  <c r="F12" i="15"/>
  <c r="F51" i="15"/>
  <c r="F39" i="15"/>
  <c r="F31" i="15"/>
  <c r="F23" i="15"/>
  <c r="F15" i="15"/>
  <c r="F11" i="15"/>
  <c r="F46" i="15"/>
  <c r="F38" i="15"/>
  <c r="F30" i="15"/>
  <c r="F22" i="15"/>
  <c r="F14" i="15"/>
  <c r="F10" i="15"/>
  <c r="F49" i="15"/>
  <c r="F41" i="15"/>
  <c r="F16" i="15"/>
  <c r="F47" i="15"/>
  <c r="F43" i="15"/>
  <c r="F35" i="15"/>
  <c r="F27" i="15"/>
  <c r="F19" i="15"/>
  <c r="F50" i="15"/>
  <c r="F42" i="15"/>
  <c r="F34" i="15"/>
  <c r="F26" i="15"/>
  <c r="F18" i="15"/>
  <c r="F52" i="15"/>
  <c r="F44" i="15"/>
  <c r="F36" i="15"/>
  <c r="F28" i="15"/>
  <c r="F20" i="15"/>
</calcChain>
</file>

<file path=xl/sharedStrings.xml><?xml version="1.0" encoding="utf-8"?>
<sst xmlns="http://schemas.openxmlformats.org/spreadsheetml/2006/main" count="425" uniqueCount="338">
  <si>
    <t>Sources</t>
  </si>
  <si>
    <t>Estimations d'emploi hors apprentis et hors intérim</t>
  </si>
  <si>
    <t>Estimations d'emploi intérimaires</t>
  </si>
  <si>
    <t>Enquête mensuelle de conjoncture dans les services</t>
  </si>
  <si>
    <t>Enquête mensuelle dans le commerce de détail et l'automobile</t>
  </si>
  <si>
    <t>SI-Rupco :</t>
  </si>
  <si>
    <r>
      <t xml:space="preserve">Depuis juillet 2013, SI-Homologation (applicatif développé par la DGEFP), remplacé depuis début décembre 2020 par un nouveau portail internet SI-Rupco, permet de collecter des informations sur les procédures de PSE (état d'avancement de la procédure, secteur de l'entreprise, effectif de l'entreprise, établissements concernés, etc.) ainsi que sur le nombre de ruptures de contrat de travail envisagées. Il est possible que ce nombre de ruptures envisagées dans le cadre d'un PSE puisse s'écarter du nombre "effectif" de ruptures de contrats au moment de la mise en œuvre du PSE. En effet, ces informations sont saisies au fil de l'eau selon l'avancée de la procédure et peuvent être modifiées en continu. Elles sont susceptibles d'être révisées à chaque mise à jour. Cette source permet de suivre les PSE initiés, quelle que soit leur issue, et les PSE homologués ou validés.   </t>
    </r>
    <r>
      <rPr>
        <strike/>
        <sz val="8"/>
        <color theme="1"/>
        <rFont val="Arial"/>
        <family val="2"/>
      </rPr>
      <t/>
    </r>
  </si>
  <si>
    <r>
      <t xml:space="preserve">Avertissement :
</t>
    </r>
    <r>
      <rPr>
        <sz val="8"/>
        <color theme="1"/>
        <rFont val="Arial"/>
        <family val="2"/>
      </rPr>
      <t>Le nombre de ruptures de contrat de travail dans le cadre des procédures validées et/ou homologuées est celui indiqué par les entreprises à la date de leur demande de validation et/ou homologation auprès de l’administration. Il est possible que ce nombre puisse s'écarter du nombre "effectif" de ruptures de contrats au moment de la mise en œuvre du PSE.</t>
    </r>
  </si>
  <si>
    <t>Les déclarations sociales nominatives (DSN) :</t>
  </si>
  <si>
    <t>Les DSN, transmises mensuellement par les employeurs, sont nécessaires à la gestion de la protection sociale des salariés par les organismes et les administrations concernés. Ces déclarations permettent notamment de connaître les caractéristiques associées aux contrats de travail (dates de fin de contrat, motif de rupture, etc.).</t>
  </si>
  <si>
    <t>Plans de sauvegarde de l'emploi (PSE)</t>
  </si>
  <si>
    <t xml:space="preserve">Lorsqu'une entreprise de 50 salariés ou plus envisage de licencier au moins 10 salariés sur 30 jours, elle doit élaborer un plan de sauvegarde de l’emploi (PSE). Un PSE regroupe un ensemble de mesures destinées à limiter le nombre des licenciements et à favoriser le reclassement des salariés pour lesquels le licenciement est inévitable. La loi sur la sécurisation de l'emploi du 14 juin 2013 modifie la procédure des PSE : les entreprises doivent désormais demander la validation ou l'homologation du PSE (validation en cas d'accord majoritaire, homologation en cas de plan unilatéral) à la Dreets compétente alors qu'auparavant elles devaient seulement notifier le PSE à l'administration. </t>
  </si>
  <si>
    <t>Champ</t>
  </si>
  <si>
    <t>France, établissements du secteur privé.</t>
  </si>
  <si>
    <t>Contenu des onglets</t>
  </si>
  <si>
    <t>Données complémentaires 1 - Emploi dans le secteur privé et dans le commerce de détail, niveau et glissements annuels</t>
  </si>
  <si>
    <t>Données complémentaires 2 - Plan de sauvegarde de l’Emploi (PSE) initiés sur 6 mois glissants</t>
  </si>
  <si>
    <t>Contact</t>
  </si>
  <si>
    <t>Pour tout renseignement concernant nos statistiques, vous pouvez nous contacter par e-mail à l'adresse suivante :  dares.communication@dares.travail.gouv.fr</t>
  </si>
  <si>
    <t xml:space="preserve">  </t>
  </si>
  <si>
    <r>
      <rPr>
        <b/>
        <sz val="8"/>
        <color theme="1"/>
        <rFont val="Arial"/>
        <family val="2"/>
      </rPr>
      <t>Note</t>
    </r>
    <r>
      <rPr>
        <sz val="8"/>
        <color theme="1"/>
        <rFont val="Arial"/>
        <family val="2"/>
      </rPr>
      <t xml:space="preserve"> : Les intérimaires exécutant un contrat dans le commerce de détail sont comptabilisés dans l'emploi du secteur.</t>
    </r>
  </si>
  <si>
    <t>Ensemble du secteur privé</t>
  </si>
  <si>
    <t>Commerce de détail</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</si>
  <si>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</si>
  <si>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</si>
  <si>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</si>
  <si>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</si>
  <si>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</si>
  <si>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</si>
  <si>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</si>
  <si>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</si>
  <si>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</si>
  <si>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</si>
  <si>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</si>
  <si>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</si>
  <si>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</si>
  <si>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</si>
  <si>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</si>
  <si>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</si>
  <si>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</si>
  <si>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</si>
  <si>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</si>
  <si>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</si>
  <si>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</si>
  <si>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</si>
  <si>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</si>
  <si>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</si>
  <si>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</si>
  <si>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</si>
  <si>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</si>
  <si>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</si>
  <si>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</si>
  <si>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</si>
  <si>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</si>
  <si>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</si>
  <si>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</si>
  <si>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</si>
  <si>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</si>
  <si>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</si>
  <si>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</si>
  <si>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</si>
  <si>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</si>
  <si>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</si>
  <si>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</si>
  <si>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</si>
  <si>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2021T3</t>
  </si>
  <si>
    <t>2021T4</t>
  </si>
  <si>
    <t>2022T1</t>
  </si>
  <si>
    <t>2022T2</t>
  </si>
  <si>
    <t>2022T3</t>
  </si>
  <si>
    <t>2022T4</t>
  </si>
  <si>
    <r>
      <rPr>
        <b/>
        <sz val="8"/>
        <rFont val="Arial"/>
        <family val="2"/>
      </rPr>
      <t>Champ :</t>
    </r>
    <r>
      <rPr>
        <sz val="8"/>
        <rFont val="Arial"/>
        <family val="2"/>
      </rPr>
      <t xml:space="preserve"> France</t>
    </r>
  </si>
  <si>
    <r>
      <rPr>
        <b/>
        <sz val="8"/>
        <rFont val="Arial"/>
        <family val="2"/>
      </rPr>
      <t>Source </t>
    </r>
    <r>
      <rPr>
        <sz val="8"/>
        <rFont val="Arial"/>
        <family val="2"/>
      </rPr>
      <t>: Dares-DGEFP, SI Rupco </t>
    </r>
  </si>
  <si>
    <t>Date</t>
  </si>
  <si>
    <t>Nombre de ruptures envisagées, lissage sur 6 mois</t>
  </si>
  <si>
    <t>Ensemble</t>
  </si>
  <si>
    <t>Part de RJLJ</t>
  </si>
  <si>
    <r>
      <rPr>
        <b/>
        <sz val="11"/>
        <color indexed="8"/>
        <rFont val="Calibri"/>
        <family val="2"/>
        <scheme val="minor"/>
      </rPr>
      <t>Champ</t>
    </r>
    <r>
      <rPr>
        <sz val="11"/>
        <color indexed="8"/>
        <rFont val="Calibri"/>
        <family val="2"/>
        <scheme val="minor"/>
      </rPr>
      <t xml:space="preserve"> : France métropolitaine</t>
    </r>
  </si>
  <si>
    <t>Services</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</si>
  <si>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</si>
  <si>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</si>
  <si>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</si>
  <si>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</si>
  <si>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</si>
  <si>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</si>
  <si>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</si>
  <si>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</si>
  <si>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</si>
  <si>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</si>
  <si>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</si>
  <si>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</si>
  <si>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</si>
  <si>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</si>
  <si>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</si>
  <si>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</si>
  <si>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</si>
  <si>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</si>
  <si>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</si>
  <si>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</si>
  <si>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</si>
  <si>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</si>
  <si>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</si>
  <si>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</si>
  <si>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</si>
  <si>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</si>
  <si>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</si>
  <si>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</si>
  <si>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</si>
  <si>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</si>
  <si>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</si>
  <si>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</si>
  <si>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</si>
  <si>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</si>
  <si>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</si>
  <si>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</si>
  <si>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</si>
  <si>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</si>
  <si>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</si>
  <si>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</si>
  <si>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</si>
  <si>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</si>
  <si>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</si>
  <si>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</si>
  <si>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</si>
  <si>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</si>
  <si>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</si>
  <si>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</si>
  <si>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</si>
  <si>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</si>
  <si>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</si>
  <si>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</si>
  <si>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</si>
  <si>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</si>
  <si>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</si>
  <si>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</si>
  <si>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</si>
  <si>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</si>
  <si>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</si>
  <si>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</si>
  <si>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</si>
  <si>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</si>
  <si>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</si>
  <si>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</si>
  <si>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</si>
  <si>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</si>
  <si>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</si>
  <si>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</si>
  <si>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</si>
  <si>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</si>
  <si>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</si>
  <si>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</si>
  <si>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</si>
  <si>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</si>
  <si>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</si>
  <si>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</si>
  <si>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</si>
  <si>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</si>
  <si>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</si>
  <si>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</si>
  <si>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</si>
  <si>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</si>
  <si>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</si>
  <si>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</si>
  <si>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</si>
  <si>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</si>
  <si>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</si>
  <si>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</si>
  <si>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</si>
  <si>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</si>
  <si>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</si>
  <si>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</si>
  <si>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</si>
  <si>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</si>
  <si>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</si>
  <si>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</si>
  <si>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</si>
  <si>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</si>
  <si>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</si>
  <si>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</si>
  <si>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</si>
  <si>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</si>
  <si>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</si>
  <si>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</si>
  <si>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</si>
  <si>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</si>
  <si>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</si>
  <si>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</si>
  <si>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</si>
  <si>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</si>
  <si>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</si>
  <si>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</si>
  <si>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</si>
  <si>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</si>
  <si>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</si>
  <si>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</si>
  <si>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</si>
  <si>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</si>
  <si>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</si>
  <si>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</si>
  <si>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</si>
  <si>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</si>
  <si>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</si>
  <si>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</si>
  <si>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</si>
  <si>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</si>
  <si>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</si>
  <si>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</si>
  <si>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</si>
  <si>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</si>
  <si>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</si>
  <si>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</si>
  <si>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</si>
  <si>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</si>
  <si>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</si>
  <si>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</si>
  <si>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</si>
  <si>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</si>
  <si>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</si>
  <si>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</si>
  <si>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</si>
  <si>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</si>
  <si>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</si>
  <si>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</si>
  <si>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</si>
  <si>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</si>
  <si>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</si>
  <si>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</si>
  <si>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</si>
  <si>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</si>
  <si>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</si>
  <si>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</si>
  <si>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</si>
  <si>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</si>
  <si>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</si>
  <si>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</si>
  <si>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</si>
  <si>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</si>
  <si>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</si>
  <si>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</si>
  <si>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</si>
  <si>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</si>
  <si>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</si>
  <si>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</si>
  <si>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</si>
  <si>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</si>
  <si>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</si>
  <si>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</si>
  <si>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</si>
  <si>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</si>
  <si>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</si>
  <si>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r>
      <rPr>
        <b/>
        <sz val="10"/>
        <color theme="1"/>
        <rFont val="Arial"/>
        <family val="2"/>
      </rPr>
      <t>Source </t>
    </r>
    <r>
      <rPr>
        <sz val="10"/>
        <color theme="1"/>
        <rFont val="Arial"/>
        <family val="2"/>
      </rPr>
      <t>:</t>
    </r>
    <r>
      <rPr>
        <b/>
        <sz val="10"/>
        <color theme="1"/>
        <rFont val="Arial"/>
        <family val="2"/>
      </rPr>
      <t xml:space="preserve"> </t>
    </r>
    <r>
      <rPr>
        <sz val="10"/>
        <color theme="1"/>
        <rFont val="Arial"/>
        <family val="2"/>
      </rPr>
      <t>Dares, DSN-Sismmo.</t>
    </r>
  </si>
  <si>
    <t>Métiers du commerce de détail dont l'évolution de la part de l'emploi est la plus forte entre fin 2019 et fin 2022</t>
  </si>
  <si>
    <t>Caissiers, employés de libre service</t>
  </si>
  <si>
    <t>Ouvriers qualifiés de la manutention</t>
  </si>
  <si>
    <t>Employés administratifs d'entreprise</t>
  </si>
  <si>
    <t>Professions para-médicales</t>
  </si>
  <si>
    <t>Ouvriers qualifiés des industries de process</t>
  </si>
  <si>
    <t>Cadres des services administratifs, comptables et financiers</t>
  </si>
  <si>
    <t>Employés de la comptabilité</t>
  </si>
  <si>
    <t>Employés des services divers</t>
  </si>
  <si>
    <t>Attachés commerciaux et représentants</t>
  </si>
  <si>
    <t>Maîtrise des magasins et intermédiaires du commerce</t>
  </si>
  <si>
    <t>Bouchers, charcutiers, boulangers</t>
  </si>
  <si>
    <t>Vendeurs</t>
  </si>
  <si>
    <t>Niveau</t>
  </si>
  <si>
    <t>Pourcentage</t>
  </si>
  <si>
    <t>Glissements annuels</t>
  </si>
  <si>
    <t>Nombre de PSE initiés, lissage sur 6 mois</t>
  </si>
  <si>
    <t>fin 2020</t>
  </si>
  <si>
    <t>fin 2021</t>
  </si>
  <si>
    <t>fin 2022</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</si>
  <si>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</si>
  <si>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</si>
  <si>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</si>
  <si>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</si>
  <si>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</si>
  <si>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</si>
  <si>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</si>
  <si>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</si>
  <si>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</si>
  <si>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</si>
  <si>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</si>
  <si>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</si>
  <si>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</si>
  <si>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</si>
  <si>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</si>
  <si>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</si>
  <si>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</si>
  <si>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</si>
  <si>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</si>
  <si>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</si>
  <si>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</si>
  <si>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</si>
  <si>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</si>
  <si>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</si>
  <si>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</si>
  <si>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</si>
  <si>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</si>
  <si>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</si>
  <si>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</si>
  <si>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</si>
  <si>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</si>
  <si>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</si>
  <si>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</si>
  <si>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</si>
  <si>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</si>
  <si>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</si>
  <si>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</si>
  <si>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solde d'opinion centré-réduit</t>
  </si>
  <si>
    <r>
      <rPr>
        <b/>
        <sz val="11"/>
        <color indexed="8"/>
        <rFont val="Calibri"/>
        <family val="2"/>
        <scheme val="minor"/>
      </rPr>
      <t>Lecture</t>
    </r>
    <r>
      <rPr>
        <sz val="11"/>
        <color indexed="8"/>
        <rFont val="Calibri"/>
        <family val="2"/>
        <scheme val="minor"/>
      </rPr>
      <t xml:space="preserve"> : En avril 2023 dans le commerce de détail, le solde d’opinion centré-réduit associé à la tendance prévue des effectifs était -0,9 écart-type en dessous de son niveau moyen de long terme (moyenne du solde entre janvier 2003 et avril 2023).</t>
    </r>
  </si>
  <si>
    <r>
      <rPr>
        <b/>
        <sz val="11"/>
        <color indexed="8"/>
        <rFont val="Calibri"/>
        <family val="2"/>
        <scheme val="minor"/>
      </rPr>
      <t>Source</t>
    </r>
    <r>
      <rPr>
        <sz val="11"/>
        <color indexed="8"/>
        <rFont val="Calibri"/>
        <family val="2"/>
        <scheme val="minor"/>
      </rPr>
      <t xml:space="preserve"> : Insee, Enquêtes de Conjoncture, calculs Dares</t>
    </r>
  </si>
  <si>
    <t>Redressement ou liquidation judiciaire (RJLJ)</t>
  </si>
  <si>
    <t>Figure complémentaire : Tendance prévue des effectifs</t>
  </si>
  <si>
    <t>Secteur privé hors commerce de détail</t>
  </si>
  <si>
    <r>
      <rPr>
        <b/>
        <sz val="8"/>
        <rFont val="Arial"/>
        <family val="2"/>
      </rPr>
      <t>Lecture :</t>
    </r>
    <r>
      <rPr>
        <sz val="8"/>
        <rFont val="Arial"/>
        <family val="2"/>
      </rPr>
      <t xml:space="preserve"> entre octobre 2022 et mars 2023, 216 PSE sont initialisés par les entreprises, dont 24 dans le secteur du commerce de détail. </t>
    </r>
  </si>
  <si>
    <t>Données complémentaires 3 -  Evolution de l’emploi hors apprentis de métiers dans le commerce de détail de 2019 à 2022</t>
  </si>
  <si>
    <t>Evolution par rapport à un an auparavant</t>
  </si>
  <si>
    <r>
      <rPr>
        <b/>
        <sz val="10"/>
        <color rgb="FF000000"/>
        <rFont val="Arial"/>
        <family val="2"/>
      </rPr>
      <t xml:space="preserve">Lecture </t>
    </r>
    <r>
      <rPr>
        <sz val="10"/>
        <color rgb="FF000000"/>
        <rFont val="Arial"/>
        <family val="2"/>
      </rPr>
      <t>: entre décembre 2019 et décembre 2020, le nombre de caissiers et employés de libre-service dans les effectifs en emploi dans le commerce de détail a augmenté de 1,3 %. </t>
    </r>
  </si>
  <si>
    <r>
      <rPr>
        <b/>
        <sz val="10"/>
        <color rgb="FF000000"/>
        <rFont val="Arial"/>
        <family val="2"/>
      </rPr>
      <t>Champ</t>
    </r>
    <r>
      <rPr>
        <sz val="10"/>
        <color rgb="FF000000"/>
        <rFont val="Arial"/>
        <family val="2"/>
      </rPr>
      <t xml:space="preserve"> : France hors Mayotte, salariés ayant un contrat de travail actif dans le secteur du commerce de détail (47), métiers du commerce de détail dont l'évolution de la part de l'emploi est la plus forte entre fin 2019 et fin 2022</t>
    </r>
  </si>
  <si>
    <t>Données complémentaires 3 -   Evolution de l’emploi hors apprentis de métiers dans le commerce de détail de 2019 à 2022</t>
  </si>
  <si>
    <t xml:space="preserve"> Graphique 1 : Emploi hors apprentis, entre 2011 et 2022</t>
  </si>
  <si>
    <t>Graphique 1 : Emploi hors apprentis, entre 2011 et 2022</t>
  </si>
  <si>
    <t>Base 100 au 1er trimestre 2011</t>
  </si>
  <si>
    <t>Graphique 2 : Nombre de ruptures envisagées dans le cadre d’un Plan de sauvegarde de l’emploi sur 6 mois glissants, entre juin 2019 et mars 2023</t>
  </si>
  <si>
    <r>
      <rPr>
        <b/>
        <sz val="8"/>
        <color rgb="FF000000"/>
        <rFont val="Arial"/>
        <family val="2"/>
      </rPr>
      <t>Lecture :</t>
    </r>
    <r>
      <rPr>
        <sz val="8"/>
        <color rgb="FF000000"/>
        <rFont val="Arial"/>
        <family val="2"/>
      </rPr>
      <t xml:space="preserve"> entre octobre 2022 et mars 2023, 7 200 ruptures de contrats sont envisagées dans le cadre d'un PSE par des enteprises du secteur du commerce de détail. </t>
    </r>
  </si>
  <si>
    <r>
      <rPr>
        <b/>
        <sz val="8"/>
        <rFont val="Arial"/>
        <family val="2"/>
      </rPr>
      <t>Champ :</t>
    </r>
    <r>
      <rPr>
        <sz val="8"/>
        <rFont val="Arial"/>
        <family val="2"/>
      </rPr>
      <t xml:space="preserve"> France.</t>
    </r>
  </si>
  <si>
    <r>
      <rPr>
        <b/>
        <sz val="8"/>
        <rFont val="Arial"/>
        <family val="2"/>
      </rPr>
      <t>Source </t>
    </r>
    <r>
      <rPr>
        <sz val="8"/>
        <rFont val="Arial"/>
        <family val="2"/>
      </rPr>
      <t>: Dares-DGEFP, SI Rupco.</t>
    </r>
  </si>
  <si>
    <r>
      <rPr>
        <b/>
        <sz val="8"/>
        <color theme="1"/>
        <rFont val="Arial"/>
        <family val="2"/>
      </rPr>
      <t>Champ</t>
    </r>
    <r>
      <rPr>
        <sz val="8"/>
        <color theme="1"/>
        <rFont val="Arial"/>
        <family val="2"/>
      </rPr>
      <t xml:space="preserve"> : France (hors Mayotte).</t>
    </r>
  </si>
  <si>
    <r>
      <rPr>
        <b/>
        <sz val="8"/>
        <color theme="1"/>
        <rFont val="Arial"/>
        <family val="2"/>
      </rPr>
      <t>Sources</t>
    </r>
    <r>
      <rPr>
        <sz val="8"/>
        <color theme="1"/>
        <rFont val="Arial"/>
        <family val="2"/>
      </rPr>
      <t xml:space="preserve"> : Urssaf Caisse Nationale, Dares (effectifs intérimaires).</t>
    </r>
  </si>
  <si>
    <t xml:space="preserve">Graphique 3 - Évolution de la structure de l’emploi hors apprentis par métier dans le commerce de détail, entre fin 2019 et fin 2022 </t>
  </si>
  <si>
    <r>
      <rPr>
        <b/>
        <sz val="10"/>
        <color theme="1"/>
        <rFont val="Arial"/>
        <family val="2"/>
      </rPr>
      <t xml:space="preserve"> Note :</t>
    </r>
    <r>
      <rPr>
        <sz val="10"/>
        <color theme="1"/>
        <rFont val="Arial"/>
        <family val="2"/>
      </rPr>
      <t xml:space="preserve"> sont représentés les métiers pour lesquels la part dans l’emploi du commerce de détail évolue le plus entre fin 2019 et fin 2022.
</t>
    </r>
  </si>
  <si>
    <r>
      <rPr>
        <b/>
        <sz val="10"/>
        <color rgb="FF000000"/>
        <rFont val="Arial"/>
        <family val="2"/>
      </rPr>
      <t xml:space="preserve">Lecture </t>
    </r>
    <r>
      <rPr>
        <sz val="10"/>
        <color rgb="FF000000"/>
        <rFont val="Arial"/>
        <family val="2"/>
      </rPr>
      <t xml:space="preserve">: entre décembre 2019 et décembre 2022, la part des caissiers et employés de libre-service dans les effectifs en emploi du commerce de détail augmente de 0,8 point. </t>
    </r>
  </si>
  <si>
    <r>
      <rPr>
        <b/>
        <sz val="8"/>
        <color theme="1"/>
        <rFont val="Arial"/>
        <family val="2"/>
      </rPr>
      <t>Lecture</t>
    </r>
    <r>
      <rPr>
        <sz val="8"/>
        <color theme="1"/>
        <rFont val="Arial"/>
        <family val="2"/>
      </rPr>
      <t xml:space="preserve"> : au 4e trimestre 2022, l’emploi hors apprentis et y compris intérimaires augmente dans le secteur privé de 9,2 % par rapport au 1er trimestre 2011, et de 7,7 % dans le commerce de détail.</t>
    </r>
  </si>
  <si>
    <t>En points de %</t>
  </si>
  <si>
    <r>
      <rPr>
        <b/>
        <sz val="10"/>
        <color rgb="FF000000"/>
        <rFont val="Arial"/>
        <family val="2"/>
      </rPr>
      <t>Champ</t>
    </r>
    <r>
      <rPr>
        <sz val="10"/>
        <color rgb="FF000000"/>
        <rFont val="Arial"/>
        <family val="2"/>
      </rPr>
      <t xml:space="preserve"> : France hors Mayotte, salariés ayant un contrat de travail actif dans le secteur du commerce de détail. </t>
    </r>
  </si>
  <si>
    <t>Dans le commerce de détail, l’emploi s’ajuste et change de visage en 2022</t>
  </si>
  <si>
    <t>Evolution 2019 - 2022 (en point de pourcentage)</t>
  </si>
  <si>
    <t>Figure complémentaire : Tendance prévue des effectifs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</si>
</sst>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0.0%"/>
    <numFmt numFmtId="165" formatCode="0.0"/>
    <numFmt numFmtId="166" formatCode="0.00000E+00"/>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rial"/>
      <family val="2"/>
    </font>
    <font>
      <sz val="9"/>
      <color theme="1"/>
      <name val="Arial"/>
      <family val="2"/>
    </font>
    <font>
      <b/>
      <sz val="10"/>
      <color theme="1"/>
      <name val="Arial"/>
      <family val="2"/>
    </font>
    <font>
      <b/>
      <sz val="9"/>
      <name val="Arial"/>
      <family val="2"/>
    </font>
    <font>
      <u/>
      <sz val="8.5"/>
      <color indexed="12"/>
      <name val="Arial"/>
      <family val="2"/>
    </font>
    <font>
      <sz val="8"/>
      <name val="Arial"/>
      <family val="2"/>
    </font>
    <font>
      <sz val="8"/>
      <color theme="1"/>
      <name val="Arial"/>
      <family val="2"/>
    </font>
    <font>
      <b/>
      <sz val="8"/>
      <color theme="1"/>
      <name val="Arial"/>
      <family val="2"/>
    </font>
    <font>
      <sz val="10"/>
      <name val="MS Sans Serif"/>
    </font>
    <font>
      <b/>
      <sz val="10"/>
      <name val="MS Sans Serif"/>
    </font>
    <font>
      <b/>
      <sz val="10"/>
      <name val="Arial"/>
      <family val="2"/>
    </font>
    <font>
      <sz val="10"/>
      <color rgb="FF000000"/>
      <name val="Arial"/>
      <family val="2"/>
    </font>
    <font>
      <b/>
      <sz val="10"/>
      <color rgb="FF000000"/>
      <name val="Arial"/>
      <family val="2"/>
    </font>
    <font>
      <b/>
      <sz val="8"/>
      <name val="Arial"/>
      <family val="2"/>
    </font>
    <font>
      <strike/>
      <sz val="8"/>
      <color theme="1"/>
      <name val="Arial"/>
      <family val="2"/>
    </font>
    <font>
      <b/>
      <u/>
      <sz val="8"/>
      <color theme="1"/>
      <name val="Arial"/>
      <family val="2"/>
    </font>
    <font>
      <u/>
      <sz val="8"/>
      <color indexed="30"/>
      <name val="Arial"/>
      <family val="2"/>
    </font>
    <font>
      <sz val="11"/>
      <color rgb="FF000000"/>
      <name val="Calibri"/>
      <family val="2"/>
      <scheme val="minor"/>
    </font>
    <font>
      <sz val="10"/>
      <name val="MS Sans Serif"/>
      <family val="2"/>
    </font>
    <font>
      <sz val="11"/>
      <color indexed="8"/>
      <name val="Calibri"/>
      <family val="2"/>
      <scheme val="minor"/>
    </font>
    <font>
      <b/>
      <sz val="11"/>
      <color indexed="8"/>
      <name val="Calibri"/>
      <family val="2"/>
      <scheme val="minor"/>
    </font>
    <font>
      <sz val="11"/>
      <color rgb="FF000000"/>
      <name val="Calibri"/>
      <family val="2"/>
    </font>
    <font>
      <b/>
      <sz val="8"/>
      <color rgb="FF000000"/>
      <name val="Arial"/>
      <family val="2"/>
    </font>
    <font>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44"/>
        <bgColor indexed="64"/>
      </patternFill>
    </fill>
    <fill>
      <patternFill patternType="solid">
        <fgColor indexed="27"/>
        <bgColor indexed="27"/>
      </patternFill>
    </fill>
    <fill>
      <patternFill patternType="solid">
        <fgColor theme="0"/>
        <bgColor indexed="64"/>
      </patternFill>
    </fill>
    <fill>
      <patternFill patternType="solid">
        <fgColor rgb="FFC0C0C0"/>
        <bgColor rgb="FFCCCCFF"/>
      </patternFill>
    </fill>
  </fills>
  <borders count="35">
    <border>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s>
  <cellStyleXfs count="56">
    <xf numFmtId="0" fontId="0" fillId="0" borderId="0"/>
    <xf numFmtId="9" fontId="1" fillId="0" borderId="0" applyFont="0" applyFill="0" applyBorder="0" applyAlignment="0" applyProtection="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2" applyNumberFormat="0" applyAlignment="0" applyProtection="0"/>
    <xf numFmtId="0" fontId="9" fillId="0" borderId="3" applyNumberFormat="0" applyFill="0" applyAlignment="0" applyProtection="0"/>
    <xf numFmtId="0" fontId="10" fillId="7" borderId="2" applyNumberFormat="0" applyAlignment="0" applyProtection="0"/>
    <xf numFmtId="44" fontId="3" fillId="0" borderId="0" applyFont="0" applyFill="0" applyBorder="0" applyAlignment="0" applyProtection="0"/>
    <xf numFmtId="0" fontId="11" fillId="3" borderId="0" applyNumberFormat="0" applyBorder="0" applyAlignment="0" applyProtection="0"/>
    <xf numFmtId="0" fontId="4" fillId="0" borderId="0" applyNumberFormat="0" applyFill="0" applyBorder="0" applyAlignment="0" applyProtection="0">
      <alignment vertical="top"/>
      <protection locked="0"/>
    </xf>
    <xf numFmtId="0" fontId="12" fillId="21" borderId="0" applyNumberFormat="0" applyBorder="0" applyAlignment="0" applyProtection="0"/>
    <xf numFmtId="0" fontId="3" fillId="0" borderId="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2" borderId="9" applyNumberFormat="0" applyAlignment="0" applyProtection="0"/>
    <xf numFmtId="0" fontId="3"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4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0" fontId="39" fillId="0" borderId="0"/>
    <xf numFmtId="9" fontId="40" fillId="0" borderId="0" applyFont="0" applyFill="0" applyBorder="0" applyAlignment="0" applyProtection="0"/>
    <xf numFmtId="0" fontId="41" fillId="0" borderId="0"/>
  </cellStyleXfs>
  <cellXfs count="146">
    <xf numFmtId="0" fontId="0" fillId="0" borderId="0" xfId="0"/>
    <xf numFmtId="0" fontId="24" fillId="0" borderId="0" xfId="0" applyFont="1"/>
    <xf numFmtId="0" fontId="30" fillId="0" borderId="0" xfId="52"/>
    <xf numFmtId="0" fontId="22" fillId="25" borderId="0" xfId="0" applyFont="1" applyFill="1"/>
    <xf numFmtId="0" fontId="22" fillId="25" borderId="1" xfId="0" applyFont="1" applyFill="1" applyBorder="1"/>
    <xf numFmtId="0" fontId="22" fillId="25" borderId="11" xfId="0" applyFont="1" applyFill="1" applyBorder="1"/>
    <xf numFmtId="0" fontId="22" fillId="25" borderId="14" xfId="0" applyFont="1" applyFill="1" applyBorder="1"/>
    <xf numFmtId="0" fontId="22" fillId="25" borderId="15" xfId="0" applyFont="1" applyFill="1" applyBorder="1"/>
    <xf numFmtId="1" fontId="22" fillId="25" borderId="14" xfId="0" applyNumberFormat="1" applyFont="1" applyFill="1" applyBorder="1" applyAlignment="1">
      <alignment horizontal="center" vertical="center"/>
    </xf>
    <xf numFmtId="1" fontId="22" fillId="25" borderId="15" xfId="0" applyNumberFormat="1" applyFont="1" applyFill="1" applyBorder="1" applyAlignment="1">
      <alignment horizontal="center" vertical="center"/>
    </xf>
    <xf numFmtId="1" fontId="22" fillId="25" borderId="10" xfId="0" applyNumberFormat="1" applyFont="1" applyFill="1" applyBorder="1" applyAlignment="1">
      <alignment horizontal="center" vertical="center"/>
    </xf>
    <xf numFmtId="1" fontId="22" fillId="25" borderId="13" xfId="0" applyNumberFormat="1" applyFont="1" applyFill="1" applyBorder="1" applyAlignment="1">
      <alignment horizontal="center" vertical="center"/>
    </xf>
    <xf numFmtId="0" fontId="24" fillId="25" borderId="0" xfId="0" applyFont="1" applyFill="1"/>
    <xf numFmtId="0" fontId="30" fillId="25" borderId="0" xfId="52" applyFill="1"/>
    <xf numFmtId="0" fontId="32" fillId="25" borderId="0" xfId="52" applyFont="1" applyFill="1"/>
    <xf numFmtId="17" fontId="0" fillId="0" borderId="0" xfId="0" applyNumberFormat="1"/>
    <xf numFmtId="0" fontId="2" fillId="25" borderId="0" xfId="0" applyFont="1" applyFill="1"/>
    <xf numFmtId="0" fontId="0" fillId="25" borderId="0" xfId="0" applyFill="1"/>
    <xf numFmtId="0" fontId="33" fillId="25" borderId="0" xfId="0" applyFont="1" applyFill="1"/>
    <xf numFmtId="0" fontId="28" fillId="0" borderId="0" xfId="0" applyFont="1" applyAlignment="1">
      <alignment vertical="center" wrapText="1"/>
    </xf>
    <xf numFmtId="0" fontId="28" fillId="0" borderId="0" xfId="0" applyFont="1" applyAlignment="1">
      <alignment vertical="top" wrapText="1"/>
    </xf>
    <xf numFmtId="0" fontId="37" fillId="0" borderId="0" xfId="0" applyFont="1" applyAlignment="1">
      <alignment vertical="top" wrapText="1"/>
    </xf>
    <xf numFmtId="165" fontId="30" fillId="25" borderId="0" xfId="52" applyNumberFormat="1" applyFill="1"/>
    <xf numFmtId="0" fontId="31" fillId="25" borderId="0" xfId="52" applyFont="1" applyFill="1" applyAlignment="1">
      <alignment vertical="center" wrapText="1"/>
    </xf>
    <xf numFmtId="0" fontId="22" fillId="25" borderId="1" xfId="0" applyFont="1" applyFill="1" applyBorder="1" applyAlignment="1">
      <alignment horizontal="center" vertical="center"/>
    </xf>
    <xf numFmtId="3" fontId="3" fillId="25" borderId="14" xfId="52" applyNumberFormat="1" applyFont="1" applyFill="1" applyBorder="1" applyAlignment="1">
      <alignment horizontal="center" vertical="center"/>
    </xf>
    <xf numFmtId="3" fontId="3" fillId="25" borderId="10" xfId="52" applyNumberFormat="1" applyFont="1" applyFill="1" applyBorder="1" applyAlignment="1">
      <alignment horizontal="center" vertical="center"/>
    </xf>
    <xf numFmtId="0" fontId="22" fillId="25" borderId="11" xfId="0" applyFont="1" applyFill="1" applyBorder="1" applyAlignment="1">
      <alignment horizontal="center" vertical="center"/>
    </xf>
    <xf numFmtId="3" fontId="3" fillId="25" borderId="15" xfId="52" applyNumberFormat="1" applyFont="1" applyFill="1" applyBorder="1" applyAlignment="1">
      <alignment horizontal="center" vertical="center"/>
    </xf>
    <xf numFmtId="3" fontId="3" fillId="25" borderId="13" xfId="52" applyNumberFormat="1" applyFont="1" applyFill="1" applyBorder="1" applyAlignment="1">
      <alignment horizontal="center" vertical="center"/>
    </xf>
    <xf numFmtId="17" fontId="30" fillId="25" borderId="0" xfId="52" applyNumberFormat="1" applyFill="1" applyAlignment="1">
      <alignment horizontal="center" vertical="center"/>
    </xf>
    <xf numFmtId="3" fontId="30" fillId="25" borderId="0" xfId="52" applyNumberFormat="1" applyFill="1" applyAlignment="1">
      <alignment horizontal="center" vertical="center"/>
    </xf>
    <xf numFmtId="17" fontId="30" fillId="0" borderId="0" xfId="52" applyNumberFormat="1" applyAlignment="1">
      <alignment horizontal="center" vertical="center"/>
    </xf>
    <xf numFmtId="3" fontId="30" fillId="0" borderId="0" xfId="52" applyNumberFormat="1" applyAlignment="1">
      <alignment horizontal="center" vertical="center"/>
    </xf>
    <xf numFmtId="0" fontId="30" fillId="0" borderId="0" xfId="52" applyAlignment="1">
      <alignment horizontal="center" vertical="center"/>
    </xf>
    <xf numFmtId="0" fontId="30" fillId="0" borderId="0" xfId="52" applyAlignment="1">
      <alignment horizontal="center" vertical="center" wrapText="1"/>
    </xf>
    <xf numFmtId="164" fontId="3" fillId="25" borderId="10" xfId="1" applyNumberFormat="1" applyFont="1" applyFill="1" applyBorder="1"/>
    <xf numFmtId="164" fontId="3" fillId="25" borderId="13" xfId="1" applyNumberFormat="1" applyFont="1" applyFill="1" applyBorder="1"/>
    <xf numFmtId="0" fontId="3" fillId="25" borderId="1" xfId="52" applyFont="1" applyFill="1" applyBorder="1" applyAlignment="1">
      <alignment horizontal="center" vertical="center"/>
    </xf>
    <xf numFmtId="164" fontId="3" fillId="25" borderId="0" xfId="1" applyNumberFormat="1" applyFont="1" applyFill="1" applyBorder="1"/>
    <xf numFmtId="164" fontId="3" fillId="25" borderId="12" xfId="1" applyNumberFormat="1" applyFont="1" applyFill="1" applyBorder="1"/>
    <xf numFmtId="164" fontId="3" fillId="25" borderId="14" xfId="1" applyNumberFormat="1" applyFont="1" applyFill="1" applyBorder="1" applyAlignment="1">
      <alignment horizontal="center" vertical="center"/>
    </xf>
    <xf numFmtId="164" fontId="3" fillId="25" borderId="15" xfId="1" applyNumberFormat="1" applyFont="1" applyFill="1" applyBorder="1" applyAlignment="1">
      <alignment horizontal="center" vertical="center"/>
    </xf>
    <xf numFmtId="0" fontId="30" fillId="25" borderId="0" xfId="52" applyFill="1" applyAlignment="1">
      <alignment horizontal="center" vertical="center"/>
    </xf>
    <xf numFmtId="0" fontId="32" fillId="0" borderId="0" xfId="52" applyFont="1" applyAlignment="1">
      <alignment horizontal="left" vertical="center"/>
    </xf>
    <xf numFmtId="17" fontId="0" fillId="25" borderId="1" xfId="0" applyNumberFormat="1" applyFill="1" applyBorder="1"/>
    <xf numFmtId="17" fontId="0" fillId="25" borderId="11" xfId="0" applyNumberFormat="1" applyFill="1" applyBorder="1"/>
    <xf numFmtId="3" fontId="22" fillId="25" borderId="0" xfId="0" applyNumberFormat="1" applyFont="1" applyFill="1"/>
    <xf numFmtId="0" fontId="41" fillId="0" borderId="0" xfId="55"/>
    <xf numFmtId="166" fontId="41" fillId="0" borderId="0" xfId="55" applyNumberFormat="1"/>
    <xf numFmtId="0" fontId="41" fillId="25" borderId="0" xfId="55" applyFill="1" applyAlignment="1">
      <alignment horizontal="center" vertical="center"/>
    </xf>
    <xf numFmtId="1" fontId="41" fillId="25" borderId="14" xfId="55" applyNumberFormat="1" applyFill="1" applyBorder="1"/>
    <xf numFmtId="1" fontId="41" fillId="25" borderId="15" xfId="55" applyNumberFormat="1" applyFill="1" applyBorder="1"/>
    <xf numFmtId="0" fontId="42" fillId="25" borderId="0" xfId="55" applyFont="1" applyFill="1"/>
    <xf numFmtId="0" fontId="41" fillId="25" borderId="0" xfId="55" applyFill="1"/>
    <xf numFmtId="3" fontId="0" fillId="0" borderId="0" xfId="0" applyNumberFormat="1"/>
    <xf numFmtId="9" fontId="0" fillId="0" borderId="0" xfId="0" applyNumberFormat="1"/>
    <xf numFmtId="0" fontId="43" fillId="0" borderId="0" xfId="0" applyFont="1" applyAlignment="1">
      <alignment horizontal="center" vertical="center" wrapText="1"/>
    </xf>
    <xf numFmtId="0" fontId="43" fillId="0" borderId="22" xfId="0" applyFont="1" applyBorder="1" applyAlignment="1">
      <alignment horizontal="center" vertical="center" wrapText="1"/>
    </xf>
    <xf numFmtId="0" fontId="0" fillId="25" borderId="19" xfId="0" applyFill="1" applyBorder="1" applyAlignment="1">
      <alignment horizontal="center" vertical="center"/>
    </xf>
    <xf numFmtId="0" fontId="0" fillId="25" borderId="0" xfId="0" applyFill="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9" fontId="0" fillId="0" borderId="0" xfId="0" applyNumberFormat="1" applyAlignment="1">
      <alignment horizontal="center" vertical="center"/>
    </xf>
    <xf numFmtId="9" fontId="0" fillId="0" borderId="20" xfId="0" applyNumberFormat="1" applyBorder="1" applyAlignment="1">
      <alignment horizontal="center" vertical="center"/>
    </xf>
    <xf numFmtId="0" fontId="0" fillId="25" borderId="21" xfId="0" applyFill="1" applyBorder="1" applyAlignment="1">
      <alignment horizontal="center" vertical="center"/>
    </xf>
    <xf numFmtId="0" fontId="0" fillId="25" borderId="22" xfId="0" applyFill="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22" fillId="25" borderId="27" xfId="0" applyFont="1" applyFill="1" applyBorder="1"/>
    <xf numFmtId="0" fontId="22" fillId="25" borderId="27" xfId="0" applyFont="1" applyFill="1" applyBorder="1" applyAlignment="1">
      <alignment horizontal="center" vertical="center" wrapText="1"/>
    </xf>
    <xf numFmtId="0" fontId="22" fillId="25" borderId="28" xfId="0" applyFont="1" applyFill="1" applyBorder="1"/>
    <xf numFmtId="0" fontId="41" fillId="25" borderId="27" xfId="55" applyFill="1" applyBorder="1" applyAlignment="1">
      <alignment horizontal="center" vertical="center" wrapText="1"/>
    </xf>
    <xf numFmtId="0" fontId="41" fillId="25" borderId="29" xfId="55" applyFill="1" applyBorder="1" applyAlignment="1">
      <alignment horizontal="center" vertical="center"/>
    </xf>
    <xf numFmtId="165" fontId="41" fillId="25" borderId="28" xfId="55" applyNumberFormat="1" applyFill="1" applyBorder="1" applyAlignment="1">
      <alignment horizontal="center" vertical="center"/>
    </xf>
    <xf numFmtId="165" fontId="41" fillId="25" borderId="30" xfId="55" applyNumberFormat="1" applyFill="1" applyBorder="1" applyAlignment="1">
      <alignment horizontal="center" vertical="center"/>
    </xf>
    <xf numFmtId="0" fontId="3" fillId="25" borderId="27" xfId="52" applyFont="1" applyFill="1" applyBorder="1" applyAlignment="1">
      <alignment horizontal="center" vertical="center"/>
    </xf>
    <xf numFmtId="164" fontId="3" fillId="25" borderId="28" xfId="1" applyNumberFormat="1" applyFont="1" applyFill="1" applyBorder="1" applyAlignment="1">
      <alignment horizontal="center" vertical="center"/>
    </xf>
    <xf numFmtId="0" fontId="41" fillId="25" borderId="31" xfId="55" applyFill="1" applyBorder="1" applyAlignment="1">
      <alignment horizontal="center" vertical="center"/>
    </xf>
    <xf numFmtId="0" fontId="41" fillId="25" borderId="32" xfId="55" applyFill="1" applyBorder="1" applyAlignment="1">
      <alignment horizontal="center" vertical="center" wrapText="1"/>
    </xf>
    <xf numFmtId="0" fontId="22" fillId="25" borderId="32" xfId="0" applyFont="1" applyFill="1" applyBorder="1" applyAlignment="1">
      <alignment horizontal="center" vertical="center" wrapText="1"/>
    </xf>
    <xf numFmtId="0" fontId="0" fillId="25" borderId="29" xfId="0" applyFill="1" applyBorder="1" applyAlignment="1">
      <alignment horizontal="center" vertical="center"/>
    </xf>
    <xf numFmtId="0" fontId="0" fillId="25" borderId="31" xfId="0" applyFill="1" applyBorder="1" applyAlignment="1">
      <alignment horizontal="center" vertical="center"/>
    </xf>
    <xf numFmtId="1" fontId="41" fillId="25" borderId="27" xfId="55" applyNumberFormat="1" applyFill="1" applyBorder="1"/>
    <xf numFmtId="165" fontId="41" fillId="25" borderId="27" xfId="55" applyNumberFormat="1" applyFill="1" applyBorder="1" applyAlignment="1">
      <alignment horizontal="center" vertical="center"/>
    </xf>
    <xf numFmtId="165" fontId="41" fillId="25" borderId="32" xfId="55" applyNumberFormat="1" applyFill="1" applyBorder="1" applyAlignment="1">
      <alignment horizontal="center" vertical="center"/>
    </xf>
    <xf numFmtId="0" fontId="22" fillId="25" borderId="28" xfId="0" applyFont="1" applyFill="1" applyBorder="1" applyAlignment="1">
      <alignment horizontal="center" vertical="center" wrapText="1"/>
    </xf>
    <xf numFmtId="0" fontId="43" fillId="0" borderId="0" xfId="0" applyFont="1" applyAlignment="1">
      <alignment horizontal="center" vertical="center" wrapText="1"/>
    </xf>
    <xf numFmtId="0" fontId="22" fillId="25" borderId="28" xfId="0" applyFont="1" applyFill="1" applyBorder="1" applyAlignment="1">
      <alignment horizontal="center" wrapText="1"/>
    </xf>
    <xf numFmtId="0" fontId="43" fillId="0" borderId="21" xfId="0" applyFont="1" applyBorder="1" applyAlignment="1">
      <alignment horizontal="center" vertical="center" wrapText="1"/>
    </xf>
    <xf numFmtId="0" fontId="43" fillId="0" borderId="34" xfId="0" applyFont="1" applyBorder="1" applyAlignment="1">
      <alignment horizontal="center" vertical="center" wrapText="1"/>
    </xf>
    <xf numFmtId="164" fontId="22" fillId="25" borderId="0" xfId="1" applyNumberFormat="1" applyFont="1" applyFill="1"/>
    <xf numFmtId="164" fontId="22" fillId="25" borderId="0" xfId="0" applyNumberFormat="1" applyFont="1" applyFill="1"/>
    <xf numFmtId="0" fontId="22" fillId="25" borderId="29" xfId="0" applyFont="1" applyFill="1" applyBorder="1" applyAlignment="1">
      <alignment horizontal="center" wrapText="1"/>
    </xf>
    <xf numFmtId="164" fontId="22" fillId="25" borderId="28" xfId="0" applyNumberFormat="1" applyFont="1" applyFill="1" applyBorder="1"/>
    <xf numFmtId="164" fontId="22" fillId="25" borderId="14" xfId="0" applyNumberFormat="1" applyFont="1" applyFill="1" applyBorder="1"/>
    <xf numFmtId="164" fontId="22" fillId="25" borderId="15" xfId="0" applyNumberFormat="1" applyFont="1" applyFill="1" applyBorder="1"/>
    <xf numFmtId="164" fontId="22" fillId="25" borderId="28" xfId="1" applyNumberFormat="1" applyFont="1" applyFill="1" applyBorder="1"/>
    <xf numFmtId="0" fontId="22" fillId="25" borderId="27" xfId="0" applyFont="1" applyFill="1" applyBorder="1" applyAlignment="1">
      <alignment horizontal="center" wrapText="1"/>
    </xf>
    <xf numFmtId="0" fontId="25" fillId="23" borderId="1" xfId="2" applyFont="1" applyFill="1" applyBorder="1" applyAlignment="1">
      <alignment horizontal="left" wrapText="1"/>
    </xf>
    <xf numFmtId="0" fontId="25" fillId="23" borderId="0" xfId="2" applyFont="1" applyFill="1" applyAlignment="1">
      <alignment horizontal="left" wrapText="1"/>
    </xf>
    <xf numFmtId="0" fontId="27" fillId="24" borderId="1" xfId="48" applyFont="1" applyFill="1" applyBorder="1" applyAlignment="1" applyProtection="1">
      <alignment horizontal="center" wrapText="1"/>
    </xf>
    <xf numFmtId="0" fontId="27" fillId="24" borderId="0" xfId="48" applyFont="1" applyFill="1" applyBorder="1" applyAlignment="1" applyProtection="1">
      <alignment horizontal="center" wrapText="1"/>
    </xf>
    <xf numFmtId="0" fontId="23" fillId="0" borderId="0" xfId="0" applyFont="1" applyAlignment="1">
      <alignment horizontal="left"/>
    </xf>
    <xf numFmtId="0" fontId="4" fillId="0" borderId="0" xfId="33" applyAlignment="1" applyProtection="1">
      <alignment horizontal="left" wrapText="1"/>
    </xf>
    <xf numFmtId="0" fontId="4" fillId="0" borderId="0" xfId="33" applyAlignment="1" applyProtection="1">
      <alignment horizontal="left"/>
    </xf>
    <xf numFmtId="0" fontId="28" fillId="0" borderId="0" xfId="0" applyFont="1" applyAlignment="1">
      <alignment horizontal="left" vertical="center" wrapText="1"/>
    </xf>
    <xf numFmtId="0" fontId="2" fillId="0" borderId="0" xfId="0" applyFont="1" applyAlignment="1">
      <alignment horizontal="center"/>
    </xf>
    <xf numFmtId="0" fontId="38" fillId="0" borderId="0" xfId="33" applyFont="1" applyAlignment="1" applyProtection="1">
      <alignment horizontal="left" vertical="top" wrapText="1"/>
    </xf>
    <xf numFmtId="0" fontId="38" fillId="0" borderId="0" xfId="33" applyFont="1" applyAlignment="1" applyProtection="1">
      <alignment horizontal="left" vertical="center" wrapText="1"/>
    </xf>
    <xf numFmtId="0" fontId="29" fillId="26" borderId="0" xfId="0" applyFont="1" applyFill="1" applyAlignment="1">
      <alignment horizontal="left" vertical="center"/>
    </xf>
    <xf numFmtId="0" fontId="28" fillId="0" borderId="0" xfId="0" applyFont="1" applyAlignment="1">
      <alignment horizontal="left" vertical="top" wrapText="1"/>
    </xf>
    <xf numFmtId="0" fontId="37" fillId="0" borderId="0" xfId="0" applyFont="1" applyAlignment="1">
      <alignment horizontal="left" vertical="top" wrapText="1"/>
    </xf>
    <xf numFmtId="0" fontId="38" fillId="0" borderId="0" xfId="33" applyFont="1" applyBorder="1" applyAlignment="1" applyProtection="1">
      <alignment horizontal="left" vertical="top" wrapText="1"/>
    </xf>
    <xf numFmtId="0" fontId="28" fillId="0" borderId="0" xfId="0" applyFont="1" applyFill="1" applyAlignment="1">
      <alignment horizontal="left" vertical="top" wrapText="1"/>
    </xf>
    <xf numFmtId="0" fontId="28" fillId="25" borderId="0" xfId="0" applyFont="1" applyFill="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27" fillId="25" borderId="0" xfId="0" applyFont="1" applyFill="1" applyAlignment="1">
      <alignment horizontal="left" vertical="top" wrapText="1"/>
    </xf>
    <xf numFmtId="0" fontId="45" fillId="25" borderId="0" xfId="0" applyFont="1" applyFill="1" applyAlignment="1">
      <alignment horizontal="left" vertical="top" wrapText="1"/>
    </xf>
    <xf numFmtId="0" fontId="43" fillId="0" borderId="0" xfId="0" applyFont="1" applyAlignment="1">
      <alignment horizontal="center" vertical="center" wrapText="1"/>
    </xf>
    <xf numFmtId="0" fontId="22" fillId="25" borderId="0" xfId="0" applyFont="1" applyFill="1" applyAlignment="1">
      <alignment horizontal="left" vertical="top" wrapText="1"/>
    </xf>
    <xf numFmtId="0" fontId="33" fillId="25" borderId="0" xfId="0" applyFont="1" applyFill="1" applyAlignment="1">
      <alignment horizontal="left" wrapText="1"/>
    </xf>
    <xf numFmtId="0" fontId="41" fillId="25" borderId="0" xfId="55" applyFill="1" applyAlignment="1">
      <alignment horizontal="left" vertical="top" wrapText="1"/>
    </xf>
    <xf numFmtId="0" fontId="3" fillId="25" borderId="0" xfId="52" applyFont="1" applyFill="1" applyAlignment="1">
      <alignment horizontal="center" vertical="center"/>
    </xf>
    <xf numFmtId="0" fontId="30" fillId="0" borderId="0" xfId="52" applyAlignment="1">
      <alignment horizontal="left" vertical="top" wrapText="1"/>
    </xf>
    <xf numFmtId="0" fontId="3" fillId="25" borderId="33" xfId="52" applyFont="1" applyFill="1" applyBorder="1" applyAlignment="1">
      <alignment horizontal="center" vertical="center"/>
    </xf>
    <xf numFmtId="0" fontId="3" fillId="25" borderId="32" xfId="52" applyFont="1" applyFill="1" applyBorder="1" applyAlignment="1">
      <alignment horizontal="center" vertical="center"/>
    </xf>
    <xf numFmtId="0" fontId="22" fillId="25" borderId="31" xfId="0" applyFont="1" applyFill="1" applyBorder="1" applyAlignment="1">
      <alignment horizontal="center" vertical="center" wrapText="1"/>
    </xf>
    <xf numFmtId="0" fontId="22" fillId="25" borderId="32" xfId="0" applyFont="1" applyFill="1" applyBorder="1" applyAlignment="1">
      <alignment horizontal="center" vertical="center" wrapText="1"/>
    </xf>
    <xf numFmtId="0" fontId="0" fillId="25" borderId="16" xfId="0" applyFill="1" applyBorder="1" applyAlignment="1">
      <alignment horizontal="center" vertical="center"/>
    </xf>
    <xf numFmtId="0" fontId="0" fillId="25" borderId="19" xfId="0" applyFill="1" applyBorder="1" applyAlignment="1">
      <alignment horizontal="center" vertical="center"/>
    </xf>
    <xf numFmtId="0" fontId="0" fillId="25" borderId="21" xfId="0" applyFill="1" applyBorder="1" applyAlignment="1">
      <alignment horizontal="center" vertical="center"/>
    </xf>
    <xf numFmtId="0" fontId="43" fillId="0" borderId="19"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6" xfId="0" applyFont="1" applyBorder="1" applyAlignment="1">
      <alignment horizontal="center" vertical="center" wrapText="1"/>
    </xf>
    <xf numFmtId="3" fontId="22" fillId="25" borderId="31" xfId="0" applyNumberFormat="1" applyFont="1" applyFill="1" applyBorder="1" applyAlignment="1">
      <alignment horizontal="center"/>
    </xf>
    <xf numFmtId="3" fontId="22" fillId="25" borderId="33" xfId="0" applyNumberFormat="1" applyFont="1" applyFill="1" applyBorder="1" applyAlignment="1">
      <alignment horizontal="center"/>
    </xf>
    <xf numFmtId="3" fontId="22" fillId="25" borderId="32" xfId="0" applyNumberFormat="1" applyFont="1" applyFill="1" applyBorder="1" applyAlignment="1">
      <alignment horizontal="center"/>
    </xf>
  </cellXfs>
  <cellStyles count="56">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Entrée 2" xfId="30"/>
    <cellStyle name="Euro" xfId="31"/>
    <cellStyle name="Euro 2" xfId="49"/>
    <cellStyle name="Insatisfaisant 2" xfId="32"/>
    <cellStyle name="Lien hypertexte" xfId="33" builtinId="8"/>
    <cellStyle name="Lien hypertexte_Données trimestrielles sur les heures supplémentaires (juillet 2012)" xfId="48"/>
    <cellStyle name="Milliers 2" xfId="47"/>
    <cellStyle name="Milliers 2 2" xfId="50"/>
    <cellStyle name="Milliers 3" xfId="51"/>
    <cellStyle name="Neutre 2" xfId="34"/>
    <cellStyle name="Normal" xfId="0" builtinId="0"/>
    <cellStyle name="Normal 2" xfId="35"/>
    <cellStyle name="Normal 2 2" xfId="46"/>
    <cellStyle name="Normal 2 3" xfId="53"/>
    <cellStyle name="Normal 3" xfId="2"/>
    <cellStyle name="Normal 4" xfId="52"/>
    <cellStyle name="Normal 5" xfId="55"/>
    <cellStyle name="Pourcentage" xfId="1" builtinId="5"/>
    <cellStyle name="Pourcentage 2" xfId="54"/>
    <cellStyle name="Satisfaisant 2" xfId="36"/>
    <cellStyle name="Sortie 2" xfId="37"/>
    <cellStyle name="Texte explicatif 2" xfId="38"/>
    <cellStyle name="Titre 2" xfId="39"/>
    <cellStyle name="Titre 1 2" xfId="40"/>
    <cellStyle name="Titre 2 2" xfId="41"/>
    <cellStyle name="Titre 3 2" xfId="42"/>
    <cellStyle name="Titre 4 2" xfId="43"/>
    <cellStyle name="Total 2" xfId="44"/>
    <cellStyle name="Vérification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1'!$C$26</c:f>
              <c:strCache>
                <c:ptCount val="1"/>
                <c:pt idx="0">
                  <c:v>Ensemble du secteur privé</c:v>
                </c:pt>
              </c:strCache>
            </c:strRef>
          </c:tx>
          <c:spPr>
            <a:ln w="28575" cap="rnd">
              <a:solidFill>
                <a:schemeClr val="accent1"/>
              </a:solidFill>
              <a:round/>
            </a:ln>
            <a:effectLst/>
          </c:spPr>
          <c:marker>
            <c:symbol val="none"/>
          </c:marker>
          <c:cat>
            <c:strRef>
              <c:f>'Graphique 1'!$B$27:$B$74</c:f>
              <c:strCache>
                <c:ptCount val="48"/>
                <c:pt idx="0">
                  <c:v>2011T1</c:v>
                </c:pt>
                <c:pt idx="1">
                  <c:v>2011T2</c:v>
                </c:pt>
                <c:pt idx="2">
                  <c:v>2011T3</c:v>
                </c:pt>
                <c:pt idx="3">
                  <c:v>2011T4</c:v>
                </c:pt>
                <c:pt idx="4">
                  <c:v>2012T1</c:v>
                </c:pt>
                <c:pt idx="5">
                  <c:v>2012T2</c:v>
                </c:pt>
                <c:pt idx="6">
                  <c:v>2012T3</c:v>
                </c:pt>
                <c:pt idx="7">
                  <c:v>2012T4</c:v>
                </c:pt>
                <c:pt idx="8">
                  <c:v>2013T1</c:v>
                </c:pt>
                <c:pt idx="9">
                  <c:v>2013T2</c:v>
                </c:pt>
                <c:pt idx="10">
                  <c:v>2013T3</c:v>
                </c:pt>
                <c:pt idx="11">
                  <c:v>2013T4</c:v>
                </c:pt>
                <c:pt idx="12">
                  <c:v>2014T1</c:v>
                </c:pt>
                <c:pt idx="13">
                  <c:v>2014T2</c:v>
                </c:pt>
                <c:pt idx="14">
                  <c:v>2014T3</c:v>
                </c:pt>
                <c:pt idx="15">
                  <c:v>2014T4</c:v>
                </c:pt>
                <c:pt idx="16">
                  <c:v>2015T1</c:v>
                </c:pt>
                <c:pt idx="17">
                  <c:v>2015T2</c:v>
                </c:pt>
                <c:pt idx="18">
                  <c:v>2015T3</c:v>
                </c:pt>
                <c:pt idx="19">
                  <c:v>2015T4</c:v>
                </c:pt>
                <c:pt idx="20">
                  <c:v>2016T1</c:v>
                </c:pt>
                <c:pt idx="21">
                  <c:v>2016T2</c:v>
                </c:pt>
                <c:pt idx="22">
                  <c:v>2016T3</c:v>
                </c:pt>
                <c:pt idx="23">
                  <c:v>2016T4</c:v>
                </c:pt>
                <c:pt idx="24">
                  <c:v>2017T1</c:v>
                </c:pt>
                <c:pt idx="25">
                  <c:v>2017T2</c:v>
                </c:pt>
                <c:pt idx="26">
                  <c:v>2017T3</c:v>
                </c:pt>
                <c:pt idx="27">
                  <c:v>2017T4</c:v>
                </c:pt>
                <c:pt idx="28">
                  <c:v>2018T1</c:v>
                </c:pt>
                <c:pt idx="29">
                  <c:v>2018T2</c:v>
                </c:pt>
                <c:pt idx="30">
                  <c:v>2018T3</c:v>
                </c:pt>
                <c:pt idx="31">
                  <c:v>2018T4</c:v>
                </c:pt>
                <c:pt idx="32">
                  <c:v>2019T1</c:v>
                </c:pt>
                <c:pt idx="33">
                  <c:v>2019T2</c:v>
                </c:pt>
                <c:pt idx="34">
                  <c:v>2019T3</c:v>
                </c:pt>
                <c:pt idx="35">
                  <c:v>2019T4</c:v>
                </c:pt>
                <c:pt idx="36">
                  <c:v>2020T1</c:v>
                </c:pt>
                <c:pt idx="37">
                  <c:v>2020T2</c:v>
                </c:pt>
                <c:pt idx="38">
                  <c:v>2020T3</c:v>
                </c:pt>
                <c:pt idx="39">
                  <c:v>2020T4</c:v>
                </c:pt>
                <c:pt idx="40">
                  <c:v>2021T1</c:v>
                </c:pt>
                <c:pt idx="41">
                  <c:v>2021T2</c:v>
                </c:pt>
                <c:pt idx="42">
                  <c:v>2021T3</c:v>
                </c:pt>
                <c:pt idx="43">
                  <c:v>2021T4</c:v>
                </c:pt>
                <c:pt idx="44">
                  <c:v>2022T1</c:v>
                </c:pt>
                <c:pt idx="45">
                  <c:v>2022T2</c:v>
                </c:pt>
                <c:pt idx="46">
                  <c:v>2022T3</c:v>
                </c:pt>
                <c:pt idx="47">
                  <c:v>2022T4</c:v>
                </c:pt>
              </c:strCache>
            </c:strRef>
          </c:cat>
          <c:val>
            <c:numRef>
              <c:f>'Graphique 1'!$C$27:$C$74</c:f>
              <c:numCache>
                <c:formatCode>0</c:formatCode>
                <c:ptCount val="48"/>
                <c:pt idx="0">
                  <c:v>100</c:v>
                </c:pt>
                <c:pt idx="1">
                  <c:v>100.20972634123243</c:v>
                </c:pt>
                <c:pt idx="2">
                  <c:v>100.21964198651229</c:v>
                </c:pt>
                <c:pt idx="3">
                  <c:v>100.27882078076502</c:v>
                </c:pt>
                <c:pt idx="4">
                  <c:v>100.08896824025122</c:v>
                </c:pt>
                <c:pt idx="5">
                  <c:v>99.984940099759257</c:v>
                </c:pt>
                <c:pt idx="6">
                  <c:v>99.865978622088235</c:v>
                </c:pt>
                <c:pt idx="7">
                  <c:v>99.651421309283819</c:v>
                </c:pt>
                <c:pt idx="8">
                  <c:v>99.503008044008126</c:v>
                </c:pt>
                <c:pt idx="9">
                  <c:v>99.306014403262409</c:v>
                </c:pt>
                <c:pt idx="10">
                  <c:v>99.361034903436021</c:v>
                </c:pt>
                <c:pt idx="11">
                  <c:v>99.409398816586915</c:v>
                </c:pt>
                <c:pt idx="12">
                  <c:v>99.401572921907174</c:v>
                </c:pt>
                <c:pt idx="13">
                  <c:v>99.43248336053928</c:v>
                </c:pt>
                <c:pt idx="14">
                  <c:v>99.291886732528795</c:v>
                </c:pt>
                <c:pt idx="15">
                  <c:v>99.267233241847521</c:v>
                </c:pt>
                <c:pt idx="16">
                  <c:v>99.255019830339094</c:v>
                </c:pt>
                <c:pt idx="17">
                  <c:v>99.411682697151122</c:v>
                </c:pt>
                <c:pt idx="18">
                  <c:v>99.616703277992855</c:v>
                </c:pt>
                <c:pt idx="19">
                  <c:v>99.835050396103767</c:v>
                </c:pt>
                <c:pt idx="20">
                  <c:v>99.970989685664463</c:v>
                </c:pt>
                <c:pt idx="21">
                  <c:v>100.25655399399103</c:v>
                </c:pt>
                <c:pt idx="22">
                  <c:v>100.76500039160365</c:v>
                </c:pt>
                <c:pt idx="23">
                  <c:v>101.15002452837865</c:v>
                </c:pt>
                <c:pt idx="24">
                  <c:v>101.62258649454917</c:v>
                </c:pt>
                <c:pt idx="25">
                  <c:v>102.13519647976264</c:v>
                </c:pt>
                <c:pt idx="26">
                  <c:v>102.2697805469876</c:v>
                </c:pt>
                <c:pt idx="27">
                  <c:v>102.83331757640545</c:v>
                </c:pt>
                <c:pt idx="28">
                  <c:v>103.20211270049218</c:v>
                </c:pt>
                <c:pt idx="29">
                  <c:v>103.35528727405578</c:v>
                </c:pt>
                <c:pt idx="30">
                  <c:v>103.48940560958265</c:v>
                </c:pt>
                <c:pt idx="31">
                  <c:v>103.96768360584403</c:v>
                </c:pt>
                <c:pt idx="32">
                  <c:v>104.67397211273213</c:v>
                </c:pt>
                <c:pt idx="33">
                  <c:v>104.77563955320991</c:v>
                </c:pt>
                <c:pt idx="34">
                  <c:v>105.262101464493</c:v>
                </c:pt>
                <c:pt idx="35">
                  <c:v>105.74353341619383</c:v>
                </c:pt>
                <c:pt idx="36">
                  <c:v>102.78165114455307</c:v>
                </c:pt>
                <c:pt idx="37">
                  <c:v>102.1678311571079</c:v>
                </c:pt>
                <c:pt idx="38">
                  <c:v>104.31905743566644</c:v>
                </c:pt>
                <c:pt idx="39">
                  <c:v>103.91294824974618</c:v>
                </c:pt>
                <c:pt idx="40">
                  <c:v>104.6636924839593</c:v>
                </c:pt>
                <c:pt idx="41">
                  <c:v>106.04629248703175</c:v>
                </c:pt>
                <c:pt idx="42">
                  <c:v>106.891567403924</c:v>
                </c:pt>
                <c:pt idx="43">
                  <c:v>107.84173279295264</c:v>
                </c:pt>
                <c:pt idx="44">
                  <c:v>108.27126059840462</c:v>
                </c:pt>
                <c:pt idx="45">
                  <c:v>108.67268588144368</c:v>
                </c:pt>
                <c:pt idx="46">
                  <c:v>109.00195090930511</c:v>
                </c:pt>
                <c:pt idx="47">
                  <c:v>109.15307643544045</c:v>
                </c:pt>
              </c:numCache>
            </c:numRef>
          </c:val>
          <c:smooth val="0"/>
          <c:extLst>
            <c:ext xmlns:c16="http://schemas.microsoft.com/office/drawing/2014/chart" uri="{C3380CC4-5D6E-409C-BE32-E72D297353CC}">
              <c16:uniqueId val="{00000000-0F9B-4B65-B8E4-ED440FABBCB9}"/>
            </c:ext>
          </c:extLst>
        </c:ser>
        <c:ser>
          <c:idx val="1"/>
          <c:order val="1"/>
          <c:tx>
            <c:strRef>
              <c:f>'Graphique 1'!$D$26</c:f>
              <c:strCache>
                <c:ptCount val="1"/>
                <c:pt idx="0">
                  <c:v>Commerce de détail</c:v>
                </c:pt>
              </c:strCache>
            </c:strRef>
          </c:tx>
          <c:spPr>
            <a:ln w="28575" cap="rnd">
              <a:solidFill>
                <a:schemeClr val="accent2"/>
              </a:solidFill>
              <a:round/>
            </a:ln>
            <a:effectLst/>
          </c:spPr>
          <c:marker>
            <c:symbol val="none"/>
          </c:marker>
          <c:cat>
            <c:strRef>
              <c:f>'Graphique 1'!$B$27:$B$74</c:f>
              <c:strCache>
                <c:ptCount val="48"/>
                <c:pt idx="0">
                  <c:v>2011T1</c:v>
                </c:pt>
                <c:pt idx="1">
                  <c:v>2011T2</c:v>
                </c:pt>
                <c:pt idx="2">
                  <c:v>2011T3</c:v>
                </c:pt>
                <c:pt idx="3">
                  <c:v>2011T4</c:v>
                </c:pt>
                <c:pt idx="4">
                  <c:v>2012T1</c:v>
                </c:pt>
                <c:pt idx="5">
                  <c:v>2012T2</c:v>
                </c:pt>
                <c:pt idx="6">
                  <c:v>2012T3</c:v>
                </c:pt>
                <c:pt idx="7">
                  <c:v>2012T4</c:v>
                </c:pt>
                <c:pt idx="8">
                  <c:v>2013T1</c:v>
                </c:pt>
                <c:pt idx="9">
                  <c:v>2013T2</c:v>
                </c:pt>
                <c:pt idx="10">
                  <c:v>2013T3</c:v>
                </c:pt>
                <c:pt idx="11">
                  <c:v>2013T4</c:v>
                </c:pt>
                <c:pt idx="12">
                  <c:v>2014T1</c:v>
                </c:pt>
                <c:pt idx="13">
                  <c:v>2014T2</c:v>
                </c:pt>
                <c:pt idx="14">
                  <c:v>2014T3</c:v>
                </c:pt>
                <c:pt idx="15">
                  <c:v>2014T4</c:v>
                </c:pt>
                <c:pt idx="16">
                  <c:v>2015T1</c:v>
                </c:pt>
                <c:pt idx="17">
                  <c:v>2015T2</c:v>
                </c:pt>
                <c:pt idx="18">
                  <c:v>2015T3</c:v>
                </c:pt>
                <c:pt idx="19">
                  <c:v>2015T4</c:v>
                </c:pt>
                <c:pt idx="20">
                  <c:v>2016T1</c:v>
                </c:pt>
                <c:pt idx="21">
                  <c:v>2016T2</c:v>
                </c:pt>
                <c:pt idx="22">
                  <c:v>2016T3</c:v>
                </c:pt>
                <c:pt idx="23">
                  <c:v>2016T4</c:v>
                </c:pt>
                <c:pt idx="24">
                  <c:v>2017T1</c:v>
                </c:pt>
                <c:pt idx="25">
                  <c:v>2017T2</c:v>
                </c:pt>
                <c:pt idx="26">
                  <c:v>2017T3</c:v>
                </c:pt>
                <c:pt idx="27">
                  <c:v>2017T4</c:v>
                </c:pt>
                <c:pt idx="28">
                  <c:v>2018T1</c:v>
                </c:pt>
                <c:pt idx="29">
                  <c:v>2018T2</c:v>
                </c:pt>
                <c:pt idx="30">
                  <c:v>2018T3</c:v>
                </c:pt>
                <c:pt idx="31">
                  <c:v>2018T4</c:v>
                </c:pt>
                <c:pt idx="32">
                  <c:v>2019T1</c:v>
                </c:pt>
                <c:pt idx="33">
                  <c:v>2019T2</c:v>
                </c:pt>
                <c:pt idx="34">
                  <c:v>2019T3</c:v>
                </c:pt>
                <c:pt idx="35">
                  <c:v>2019T4</c:v>
                </c:pt>
                <c:pt idx="36">
                  <c:v>2020T1</c:v>
                </c:pt>
                <c:pt idx="37">
                  <c:v>2020T2</c:v>
                </c:pt>
                <c:pt idx="38">
                  <c:v>2020T3</c:v>
                </c:pt>
                <c:pt idx="39">
                  <c:v>2020T4</c:v>
                </c:pt>
                <c:pt idx="40">
                  <c:v>2021T1</c:v>
                </c:pt>
                <c:pt idx="41">
                  <c:v>2021T2</c:v>
                </c:pt>
                <c:pt idx="42">
                  <c:v>2021T3</c:v>
                </c:pt>
                <c:pt idx="43">
                  <c:v>2021T4</c:v>
                </c:pt>
                <c:pt idx="44">
                  <c:v>2022T1</c:v>
                </c:pt>
                <c:pt idx="45">
                  <c:v>2022T2</c:v>
                </c:pt>
                <c:pt idx="46">
                  <c:v>2022T3</c:v>
                </c:pt>
                <c:pt idx="47">
                  <c:v>2022T4</c:v>
                </c:pt>
              </c:strCache>
            </c:strRef>
          </c:cat>
          <c:val>
            <c:numRef>
              <c:f>'Graphique 1'!$D$27:$D$74</c:f>
              <c:numCache>
                <c:formatCode>0</c:formatCode>
                <c:ptCount val="48"/>
                <c:pt idx="0">
                  <c:v>100</c:v>
                </c:pt>
                <c:pt idx="1">
                  <c:v>100.42203906033239</c:v>
                </c:pt>
                <c:pt idx="2">
                  <c:v>100.29885519324608</c:v>
                </c:pt>
                <c:pt idx="3">
                  <c:v>100.37136841726611</c:v>
                </c:pt>
                <c:pt idx="4">
                  <c:v>100.25125743989348</c:v>
                </c:pt>
                <c:pt idx="5">
                  <c:v>100.31248083089514</c:v>
                </c:pt>
                <c:pt idx="6">
                  <c:v>100.41208538908162</c:v>
                </c:pt>
                <c:pt idx="7">
                  <c:v>100.24156010174082</c:v>
                </c:pt>
                <c:pt idx="8">
                  <c:v>100.05826195666955</c:v>
                </c:pt>
                <c:pt idx="9">
                  <c:v>99.603866384916174</c:v>
                </c:pt>
                <c:pt idx="10">
                  <c:v>99.860570223341156</c:v>
                </c:pt>
                <c:pt idx="11">
                  <c:v>100.32556251397844</c:v>
                </c:pt>
                <c:pt idx="12">
                  <c:v>100.45246624926597</c:v>
                </c:pt>
                <c:pt idx="13">
                  <c:v>100.35271609288974</c:v>
                </c:pt>
                <c:pt idx="14">
                  <c:v>100.35652050952818</c:v>
                </c:pt>
                <c:pt idx="15">
                  <c:v>100.36330331456668</c:v>
                </c:pt>
                <c:pt idx="16">
                  <c:v>100.63190824300455</c:v>
                </c:pt>
                <c:pt idx="17">
                  <c:v>100.91245315197818</c:v>
                </c:pt>
                <c:pt idx="18">
                  <c:v>101.35878641774205</c:v>
                </c:pt>
                <c:pt idx="19">
                  <c:v>101.28428162166178</c:v>
                </c:pt>
                <c:pt idx="20">
                  <c:v>101.51003867219367</c:v>
                </c:pt>
                <c:pt idx="21">
                  <c:v>101.98383817618182</c:v>
                </c:pt>
                <c:pt idx="22">
                  <c:v>102.05140498305761</c:v>
                </c:pt>
                <c:pt idx="23">
                  <c:v>103.11705621224483</c:v>
                </c:pt>
                <c:pt idx="24">
                  <c:v>102.88553473887315</c:v>
                </c:pt>
                <c:pt idx="25">
                  <c:v>103.47184969939289</c:v>
                </c:pt>
                <c:pt idx="26">
                  <c:v>103.26847904239375</c:v>
                </c:pt>
                <c:pt idx="27">
                  <c:v>103.48864319598931</c:v>
                </c:pt>
                <c:pt idx="28">
                  <c:v>103.92510823456951</c:v>
                </c:pt>
                <c:pt idx="29">
                  <c:v>103.81643093255356</c:v>
                </c:pt>
                <c:pt idx="30">
                  <c:v>103.45617941511395</c:v>
                </c:pt>
                <c:pt idx="31">
                  <c:v>103.72021106740127</c:v>
                </c:pt>
                <c:pt idx="32">
                  <c:v>104.15406425971604</c:v>
                </c:pt>
                <c:pt idx="33">
                  <c:v>104.1390721833381</c:v>
                </c:pt>
                <c:pt idx="34">
                  <c:v>104.08159966847158</c:v>
                </c:pt>
                <c:pt idx="35">
                  <c:v>105.08267725625575</c:v>
                </c:pt>
                <c:pt idx="36">
                  <c:v>103.94559666942575</c:v>
                </c:pt>
                <c:pt idx="37">
                  <c:v>102.97476130587395</c:v>
                </c:pt>
                <c:pt idx="38">
                  <c:v>104.74023362661626</c:v>
                </c:pt>
                <c:pt idx="39">
                  <c:v>104.4337136125876</c:v>
                </c:pt>
                <c:pt idx="40">
                  <c:v>104.98404088713198</c:v>
                </c:pt>
                <c:pt idx="41">
                  <c:v>106.53579356746812</c:v>
                </c:pt>
                <c:pt idx="42">
                  <c:v>107.10031956108689</c:v>
                </c:pt>
                <c:pt idx="43">
                  <c:v>108.29727911291288</c:v>
                </c:pt>
                <c:pt idx="44">
                  <c:v>108.32473273659231</c:v>
                </c:pt>
                <c:pt idx="45">
                  <c:v>107.98937649113346</c:v>
                </c:pt>
                <c:pt idx="46">
                  <c:v>107.99518173400422</c:v>
                </c:pt>
                <c:pt idx="47">
                  <c:v>107.73301124021022</c:v>
                </c:pt>
              </c:numCache>
            </c:numRef>
          </c:val>
          <c:smooth val="0"/>
          <c:extLst>
            <c:ext xmlns:c16="http://schemas.microsoft.com/office/drawing/2014/chart" uri="{C3380CC4-5D6E-409C-BE32-E72D297353CC}">
              <c16:uniqueId val="{00000001-0F9B-4B65-B8E4-ED440FABBCB9}"/>
            </c:ext>
          </c:extLst>
        </c:ser>
        <c:dLbls>
          <c:showLegendKey val="0"/>
          <c:showVal val="0"/>
          <c:showCatName val="0"/>
          <c:showSerName val="0"/>
          <c:showPercent val="0"/>
          <c:showBubbleSize val="0"/>
        </c:dLbls>
        <c:smooth val="0"/>
        <c:axId val="507712552"/>
        <c:axId val="507714192"/>
      </c:lineChart>
      <c:catAx>
        <c:axId val="507712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714192"/>
        <c:crosses val="autoZero"/>
        <c:auto val="0"/>
        <c:lblAlgn val="ctr"/>
        <c:lblOffset val="100"/>
        <c:tickLblSkip val="4"/>
        <c:tickMarkSkip val="4"/>
        <c:noMultiLvlLbl val="0"/>
      </c:catAx>
      <c:valAx>
        <c:axId val="507714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7125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 et données compléme'!$C$24</c:f>
              <c:strCache>
                <c:ptCount val="1"/>
                <c:pt idx="0">
                  <c:v>Commerce de détail</c:v>
                </c:pt>
              </c:strCache>
            </c:strRef>
          </c:tx>
          <c:spPr>
            <a:ln w="28575" cap="rnd">
              <a:solidFill>
                <a:schemeClr val="accent1"/>
              </a:solidFill>
              <a:round/>
            </a:ln>
            <a:effectLst/>
          </c:spPr>
          <c:marker>
            <c:symbol val="none"/>
          </c:marker>
          <c:cat>
            <c:numRef>
              <c:f>'Graphique 2 et données compléme'!$B$25:$B$70</c:f>
              <c:numCache>
                <c:formatCode>mmm\-yy</c:formatCode>
                <c:ptCount val="4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numCache>
            </c:numRef>
          </c:cat>
          <c:val>
            <c:numRef>
              <c:f>'Graphique 2 et données compléme'!$C$25:$C$70</c:f>
              <c:numCache>
                <c:formatCode>#,##0</c:formatCode>
                <c:ptCount val="46"/>
                <c:pt idx="0">
                  <c:v>3074</c:v>
                </c:pt>
                <c:pt idx="1">
                  <c:v>5013</c:v>
                </c:pt>
                <c:pt idx="2">
                  <c:v>5060</c:v>
                </c:pt>
                <c:pt idx="3">
                  <c:v>3805</c:v>
                </c:pt>
                <c:pt idx="4">
                  <c:v>3666</c:v>
                </c:pt>
                <c:pt idx="5">
                  <c:v>3083</c:v>
                </c:pt>
                <c:pt idx="6">
                  <c:v>2690</c:v>
                </c:pt>
                <c:pt idx="7">
                  <c:v>1059</c:v>
                </c:pt>
                <c:pt idx="8">
                  <c:v>2976</c:v>
                </c:pt>
                <c:pt idx="9">
                  <c:v>2878</c:v>
                </c:pt>
                <c:pt idx="10">
                  <c:v>2788</c:v>
                </c:pt>
                <c:pt idx="11">
                  <c:v>3095</c:v>
                </c:pt>
                <c:pt idx="12">
                  <c:v>9886</c:v>
                </c:pt>
                <c:pt idx="13">
                  <c:v>11506</c:v>
                </c:pt>
                <c:pt idx="14">
                  <c:v>9941</c:v>
                </c:pt>
                <c:pt idx="15">
                  <c:v>12669</c:v>
                </c:pt>
                <c:pt idx="16">
                  <c:v>14950</c:v>
                </c:pt>
                <c:pt idx="17">
                  <c:v>15207</c:v>
                </c:pt>
                <c:pt idx="18">
                  <c:v>8924</c:v>
                </c:pt>
                <c:pt idx="19">
                  <c:v>7010</c:v>
                </c:pt>
                <c:pt idx="20">
                  <c:v>7823</c:v>
                </c:pt>
                <c:pt idx="21">
                  <c:v>5615</c:v>
                </c:pt>
                <c:pt idx="22">
                  <c:v>3951</c:v>
                </c:pt>
                <c:pt idx="23">
                  <c:v>3306</c:v>
                </c:pt>
                <c:pt idx="24">
                  <c:v>2698</c:v>
                </c:pt>
                <c:pt idx="25">
                  <c:v>2537</c:v>
                </c:pt>
                <c:pt idx="26">
                  <c:v>1367</c:v>
                </c:pt>
                <c:pt idx="27">
                  <c:v>814</c:v>
                </c:pt>
                <c:pt idx="28">
                  <c:v>238</c:v>
                </c:pt>
                <c:pt idx="29">
                  <c:v>262</c:v>
                </c:pt>
                <c:pt idx="30">
                  <c:v>262</c:v>
                </c:pt>
                <c:pt idx="31">
                  <c:v>239</c:v>
                </c:pt>
                <c:pt idx="32">
                  <c:v>254</c:v>
                </c:pt>
                <c:pt idx="33">
                  <c:v>358</c:v>
                </c:pt>
                <c:pt idx="34">
                  <c:v>416</c:v>
                </c:pt>
                <c:pt idx="35">
                  <c:v>313</c:v>
                </c:pt>
                <c:pt idx="36">
                  <c:v>1763</c:v>
                </c:pt>
                <c:pt idx="37">
                  <c:v>1842</c:v>
                </c:pt>
                <c:pt idx="38">
                  <c:v>1732</c:v>
                </c:pt>
                <c:pt idx="39">
                  <c:v>1921</c:v>
                </c:pt>
                <c:pt idx="40">
                  <c:v>4264</c:v>
                </c:pt>
                <c:pt idx="41">
                  <c:v>4396</c:v>
                </c:pt>
                <c:pt idx="42">
                  <c:v>3309</c:v>
                </c:pt>
                <c:pt idx="43">
                  <c:v>5607</c:v>
                </c:pt>
                <c:pt idx="44">
                  <c:v>7215</c:v>
                </c:pt>
                <c:pt idx="45">
                  <c:v>7247</c:v>
                </c:pt>
              </c:numCache>
            </c:numRef>
          </c:val>
          <c:smooth val="0"/>
          <c:extLst>
            <c:ext xmlns:c16="http://schemas.microsoft.com/office/drawing/2014/chart" uri="{C3380CC4-5D6E-409C-BE32-E72D297353CC}">
              <c16:uniqueId val="{00000000-C61E-4ADF-B8D8-2C8484EA7D68}"/>
            </c:ext>
          </c:extLst>
        </c:ser>
        <c:ser>
          <c:idx val="1"/>
          <c:order val="1"/>
          <c:tx>
            <c:strRef>
              <c:f>'Graphique 2 et données compléme'!$D$24</c:f>
              <c:strCache>
                <c:ptCount val="1"/>
                <c:pt idx="0">
                  <c:v>Secteur privé hors commerce de détail</c:v>
                </c:pt>
              </c:strCache>
            </c:strRef>
          </c:tx>
          <c:spPr>
            <a:ln w="28575" cap="rnd">
              <a:solidFill>
                <a:schemeClr val="accent2"/>
              </a:solidFill>
              <a:round/>
            </a:ln>
            <a:effectLst/>
          </c:spPr>
          <c:marker>
            <c:symbol val="none"/>
          </c:marker>
          <c:cat>
            <c:numRef>
              <c:f>'Graphique 2 et données compléme'!$B$25:$B$70</c:f>
              <c:numCache>
                <c:formatCode>mmm\-yy</c:formatCode>
                <c:ptCount val="4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numCache>
            </c:numRef>
          </c:cat>
          <c:val>
            <c:numRef>
              <c:f>'Graphique 2 et données compléme'!$D$25:$D$70</c:f>
              <c:numCache>
                <c:formatCode>#,##0</c:formatCode>
                <c:ptCount val="46"/>
                <c:pt idx="0">
                  <c:v>15593</c:v>
                </c:pt>
                <c:pt idx="1">
                  <c:v>15997</c:v>
                </c:pt>
                <c:pt idx="2">
                  <c:v>13575</c:v>
                </c:pt>
                <c:pt idx="3">
                  <c:v>13478</c:v>
                </c:pt>
                <c:pt idx="4">
                  <c:v>15104</c:v>
                </c:pt>
                <c:pt idx="5">
                  <c:v>16132</c:v>
                </c:pt>
                <c:pt idx="6">
                  <c:v>14521</c:v>
                </c:pt>
                <c:pt idx="7">
                  <c:v>14729</c:v>
                </c:pt>
                <c:pt idx="8">
                  <c:v>17866</c:v>
                </c:pt>
                <c:pt idx="9">
                  <c:v>18365</c:v>
                </c:pt>
                <c:pt idx="10">
                  <c:v>14741</c:v>
                </c:pt>
                <c:pt idx="11">
                  <c:v>14727</c:v>
                </c:pt>
                <c:pt idx="12">
                  <c:v>24768</c:v>
                </c:pt>
                <c:pt idx="13">
                  <c:v>45550</c:v>
                </c:pt>
                <c:pt idx="14">
                  <c:v>43824</c:v>
                </c:pt>
                <c:pt idx="15">
                  <c:v>53853</c:v>
                </c:pt>
                <c:pt idx="16">
                  <c:v>62330</c:v>
                </c:pt>
                <c:pt idx="17">
                  <c:v>67418</c:v>
                </c:pt>
                <c:pt idx="18">
                  <c:v>62040</c:v>
                </c:pt>
                <c:pt idx="19">
                  <c:v>49744</c:v>
                </c:pt>
                <c:pt idx="20">
                  <c:v>52583</c:v>
                </c:pt>
                <c:pt idx="21">
                  <c:v>46512</c:v>
                </c:pt>
                <c:pt idx="22">
                  <c:v>42693</c:v>
                </c:pt>
                <c:pt idx="23">
                  <c:v>37636</c:v>
                </c:pt>
                <c:pt idx="24">
                  <c:v>34906</c:v>
                </c:pt>
                <c:pt idx="25">
                  <c:v>24878</c:v>
                </c:pt>
                <c:pt idx="26">
                  <c:v>20382</c:v>
                </c:pt>
                <c:pt idx="27">
                  <c:v>15183</c:v>
                </c:pt>
                <c:pt idx="28">
                  <c:v>11660</c:v>
                </c:pt>
                <c:pt idx="29">
                  <c:v>12509</c:v>
                </c:pt>
                <c:pt idx="30">
                  <c:v>11179</c:v>
                </c:pt>
                <c:pt idx="31">
                  <c:v>10206</c:v>
                </c:pt>
                <c:pt idx="32">
                  <c:v>12030</c:v>
                </c:pt>
                <c:pt idx="33">
                  <c:v>11983</c:v>
                </c:pt>
                <c:pt idx="34">
                  <c:v>12307</c:v>
                </c:pt>
                <c:pt idx="35">
                  <c:v>11451</c:v>
                </c:pt>
                <c:pt idx="36">
                  <c:v>11973</c:v>
                </c:pt>
                <c:pt idx="37">
                  <c:v>13113</c:v>
                </c:pt>
                <c:pt idx="38">
                  <c:v>11535</c:v>
                </c:pt>
                <c:pt idx="39">
                  <c:v>12671</c:v>
                </c:pt>
                <c:pt idx="40">
                  <c:v>12429</c:v>
                </c:pt>
                <c:pt idx="41">
                  <c:v>13198</c:v>
                </c:pt>
                <c:pt idx="42">
                  <c:v>11964</c:v>
                </c:pt>
                <c:pt idx="43">
                  <c:v>12330</c:v>
                </c:pt>
                <c:pt idx="44">
                  <c:v>15882</c:v>
                </c:pt>
                <c:pt idx="45">
                  <c:v>16469</c:v>
                </c:pt>
              </c:numCache>
            </c:numRef>
          </c:val>
          <c:smooth val="0"/>
          <c:extLst>
            <c:ext xmlns:c16="http://schemas.microsoft.com/office/drawing/2014/chart" uri="{C3380CC4-5D6E-409C-BE32-E72D297353CC}">
              <c16:uniqueId val="{00000001-C61E-4ADF-B8D8-2C8484EA7D68}"/>
            </c:ext>
          </c:extLst>
        </c:ser>
        <c:dLbls>
          <c:showLegendKey val="0"/>
          <c:showVal val="0"/>
          <c:showCatName val="0"/>
          <c:showSerName val="0"/>
          <c:showPercent val="0"/>
          <c:showBubbleSize val="0"/>
        </c:dLbls>
        <c:smooth val="0"/>
        <c:axId val="222545440"/>
        <c:axId val="222548720"/>
      </c:lineChart>
      <c:dateAx>
        <c:axId val="2225454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2548720"/>
        <c:crosses val="autoZero"/>
        <c:auto val="1"/>
        <c:lblOffset val="100"/>
        <c:baseTimeUnit val="months"/>
      </c:dateAx>
      <c:valAx>
        <c:axId val="22254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2545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3'!$D$30</c:f>
              <c:strCache>
                <c:ptCount val="1"/>
                <c:pt idx="0">
                  <c:v>Evolution 2019 - 2022 (en point de pourcentage)</c:v>
                </c:pt>
              </c:strCache>
            </c:strRef>
          </c:tx>
          <c:spPr>
            <a:solidFill>
              <a:schemeClr val="accent1"/>
            </a:solidFill>
            <a:ln>
              <a:noFill/>
            </a:ln>
            <a:effectLst/>
          </c:spPr>
          <c:invertIfNegative val="0"/>
          <c:dLbls>
            <c:dLbl>
              <c:idx val="6"/>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C-72AC-42C6-9B88-20D1EDA3011A}"/>
                </c:ext>
              </c:extLst>
            </c:dLbl>
            <c:dLbl>
              <c:idx val="7"/>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B-72AC-42C6-9B88-20D1EDA3011A}"/>
                </c:ext>
              </c:extLst>
            </c:dLbl>
            <c:dLbl>
              <c:idx val="8"/>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A-72AC-42C6-9B88-20D1EDA3011A}"/>
                </c:ext>
              </c:extLst>
            </c:dLbl>
            <c:dLbl>
              <c:idx val="9"/>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9-72AC-42C6-9B88-20D1EDA3011A}"/>
                </c:ext>
              </c:extLst>
            </c:dLbl>
            <c:dLbl>
              <c:idx val="10"/>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8-72AC-42C6-9B88-20D1EDA3011A}"/>
                </c:ext>
              </c:extLst>
            </c:dLbl>
            <c:dLbl>
              <c:idx val="11"/>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6="http://schemas.microsoft.com/office/drawing/2014/chart" uri="{C3380CC4-5D6E-409C-BE32-E72D297353CC}">
                  <c16:uniqueId val="{00000017-72AC-42C6-9B88-20D1EDA3011A}"/>
                </c:ext>
              </c:extLst>
            </c:dLbl>
            <c:numFmt formatCode="#,##0.0_ ;\-#,##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3'!$C$31:$C$42</c:f>
              <c:strCache>
                <c:ptCount val="12"/>
                <c:pt idx="0">
                  <c:v>Vendeurs</c:v>
                </c:pt>
                <c:pt idx="1">
                  <c:v>Bouchers, charcutiers, boulangers</c:v>
                </c:pt>
                <c:pt idx="2">
                  <c:v>Maîtrise des magasins et intermédiaires du commerce</c:v>
                </c:pt>
                <c:pt idx="3">
                  <c:v>Attachés commerciaux et représentants</c:v>
                </c:pt>
                <c:pt idx="4">
                  <c:v>Employés des services divers</c:v>
                </c:pt>
                <c:pt idx="5">
                  <c:v>Employés de la comptabilité</c:v>
                </c:pt>
                <c:pt idx="6">
                  <c:v>Cadres des services administratifs, comptables et financiers</c:v>
                </c:pt>
                <c:pt idx="7">
                  <c:v>Ouvriers qualifiés des industries de process</c:v>
                </c:pt>
                <c:pt idx="8">
                  <c:v>Professions para-médicales</c:v>
                </c:pt>
                <c:pt idx="9">
                  <c:v>Employés administratifs d'entreprise</c:v>
                </c:pt>
                <c:pt idx="10">
                  <c:v>Ouvriers qualifiés de la manutention</c:v>
                </c:pt>
                <c:pt idx="11">
                  <c:v>Caissiers, employés de libre service</c:v>
                </c:pt>
              </c:strCache>
            </c:strRef>
          </c:cat>
          <c:val>
            <c:numRef>
              <c:f>'Graphique 3'!$D$31:$D$42</c:f>
              <c:numCache>
                <c:formatCode>General</c:formatCode>
                <c:ptCount val="12"/>
                <c:pt idx="0">
                  <c:v>-1.2</c:v>
                </c:pt>
                <c:pt idx="1">
                  <c:v>-0.1</c:v>
                </c:pt>
                <c:pt idx="2">
                  <c:v>-0.1</c:v>
                </c:pt>
                <c:pt idx="3">
                  <c:v>-0.1</c:v>
                </c:pt>
                <c:pt idx="4">
                  <c:v>-0.1</c:v>
                </c:pt>
                <c:pt idx="5">
                  <c:v>-0.1</c:v>
                </c:pt>
                <c:pt idx="6">
                  <c:v>0.1</c:v>
                </c:pt>
                <c:pt idx="7">
                  <c:v>0.1</c:v>
                </c:pt>
                <c:pt idx="8">
                  <c:v>0.2</c:v>
                </c:pt>
                <c:pt idx="9">
                  <c:v>0.2</c:v>
                </c:pt>
                <c:pt idx="10">
                  <c:v>0.2</c:v>
                </c:pt>
                <c:pt idx="11">
                  <c:v>0.8</c:v>
                </c:pt>
              </c:numCache>
            </c:numRef>
          </c:val>
          <c:extLst>
            <c:ext xmlns:c16="http://schemas.microsoft.com/office/drawing/2014/chart" uri="{C3380CC4-5D6E-409C-BE32-E72D297353CC}">
              <c16:uniqueId val="{00000000-72AC-42C6-9B88-20D1EDA3011A}"/>
            </c:ext>
          </c:extLst>
        </c:ser>
        <c:dLbls>
          <c:dLblPos val="outEnd"/>
          <c:showLegendKey val="0"/>
          <c:showVal val="1"/>
          <c:showCatName val="0"/>
          <c:showSerName val="0"/>
          <c:showPercent val="0"/>
          <c:showBubbleSize val="0"/>
        </c:dLbls>
        <c:gapWidth val="219"/>
        <c:axId val="391356272"/>
        <c:axId val="391352336"/>
      </c:barChart>
      <c:catAx>
        <c:axId val="391356272"/>
        <c:scaling>
          <c:orientation val="minMax"/>
        </c:scaling>
        <c:delete val="0"/>
        <c:axPos val="l"/>
        <c:numFmt formatCode="#,##0.0"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0"/>
          <a:lstStyle/>
          <a:p>
            <a:pPr>
              <a:defRPr sz="1000" b="0" i="0" u="none" strike="noStrike" kern="1200" baseline="0">
                <a:solidFill>
                  <a:schemeClr val="tx1">
                    <a:lumMod val="65000"/>
                    <a:lumOff val="35000"/>
                  </a:schemeClr>
                </a:solidFill>
                <a:latin typeface="+mn-lt"/>
                <a:ea typeface="+mn-ea"/>
                <a:cs typeface="+mn-cs"/>
              </a:defRPr>
            </a:pPr>
            <a:endParaRPr lang="fr-FR"/>
          </a:p>
        </c:txPr>
        <c:crossAx val="391352336"/>
        <c:crosses val="autoZero"/>
        <c:auto val="1"/>
        <c:lblAlgn val="ctr"/>
        <c:lblOffset val="100"/>
        <c:noMultiLvlLbl val="0"/>
      </c:catAx>
      <c:valAx>
        <c:axId val="391352336"/>
        <c:scaling>
          <c:orientation val="minMax"/>
          <c:min val="-1.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Evolution</a:t>
                </a:r>
                <a:r>
                  <a:rPr lang="fr-FR" baseline="0"/>
                  <a:t> de la part du métier dans le secteur </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135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complémentaire'!$D$30</c:f>
              <c:strCache>
                <c:ptCount val="1"/>
                <c:pt idx="0">
                  <c:v>Services</c:v>
                </c:pt>
              </c:strCache>
            </c:strRef>
          </c:tx>
          <c:spPr>
            <a:ln w="28575" cap="rnd">
              <a:solidFill>
                <a:schemeClr val="accent1"/>
              </a:solidFill>
              <a:round/>
            </a:ln>
            <a:effectLst/>
          </c:spPr>
          <c:marker>
            <c:symbol val="none"/>
          </c:marker>
          <c:cat>
            <c:numRef>
              <c:f>'Figure complémentaire'!$C$31:$C$237</c:f>
              <c:numCache>
                <c:formatCode>0</c:formatCode>
                <c:ptCount val="207"/>
                <c:pt idx="0">
                  <c:v>2006</c:v>
                </c:pt>
                <c:pt idx="1">
                  <c:v>2006.0833333333333</c:v>
                </c:pt>
                <c:pt idx="2">
                  <c:v>2006.1666666666665</c:v>
                </c:pt>
                <c:pt idx="3">
                  <c:v>2006.2499999999998</c:v>
                </c:pt>
                <c:pt idx="4">
                  <c:v>2006.333333333333</c:v>
                </c:pt>
                <c:pt idx="5">
                  <c:v>2006.4166666666663</c:v>
                </c:pt>
                <c:pt idx="6">
                  <c:v>2006.4999999999995</c:v>
                </c:pt>
                <c:pt idx="7">
                  <c:v>2006.5833333333328</c:v>
                </c:pt>
                <c:pt idx="8">
                  <c:v>2006.6666666666661</c:v>
                </c:pt>
                <c:pt idx="9">
                  <c:v>2006.7499999999993</c:v>
                </c:pt>
                <c:pt idx="10">
                  <c:v>2006.8333333333326</c:v>
                </c:pt>
                <c:pt idx="11">
                  <c:v>2006.9166666666658</c:v>
                </c:pt>
                <c:pt idx="12">
                  <c:v>2006.9999999999991</c:v>
                </c:pt>
                <c:pt idx="13">
                  <c:v>2007.0833333333323</c:v>
                </c:pt>
                <c:pt idx="14">
                  <c:v>2007.1666666666656</c:v>
                </c:pt>
                <c:pt idx="15">
                  <c:v>2007.2499999999989</c:v>
                </c:pt>
                <c:pt idx="16">
                  <c:v>2007.3333333333321</c:v>
                </c:pt>
                <c:pt idx="17">
                  <c:v>2007.4166666666654</c:v>
                </c:pt>
                <c:pt idx="18">
                  <c:v>2007.4999999999986</c:v>
                </c:pt>
                <c:pt idx="19">
                  <c:v>2007.5833333333319</c:v>
                </c:pt>
                <c:pt idx="20">
                  <c:v>2007.6666666666652</c:v>
                </c:pt>
                <c:pt idx="21">
                  <c:v>2007.7499999999984</c:v>
                </c:pt>
                <c:pt idx="22">
                  <c:v>2007.8333333333317</c:v>
                </c:pt>
                <c:pt idx="23">
                  <c:v>2007.9166666666649</c:v>
                </c:pt>
                <c:pt idx="24">
                  <c:v>2007.9999999999982</c:v>
                </c:pt>
                <c:pt idx="25">
                  <c:v>2008.0833333333314</c:v>
                </c:pt>
                <c:pt idx="26">
                  <c:v>2008.1666666666647</c:v>
                </c:pt>
                <c:pt idx="27">
                  <c:v>2008.249999999998</c:v>
                </c:pt>
                <c:pt idx="28">
                  <c:v>2008.3333333333312</c:v>
                </c:pt>
                <c:pt idx="29">
                  <c:v>2008.4166666666645</c:v>
                </c:pt>
                <c:pt idx="30">
                  <c:v>2008.4999999999977</c:v>
                </c:pt>
                <c:pt idx="31">
                  <c:v>2008.583333333331</c:v>
                </c:pt>
                <c:pt idx="32">
                  <c:v>2008.6666666666642</c:v>
                </c:pt>
                <c:pt idx="33">
                  <c:v>2008.7499999999975</c:v>
                </c:pt>
                <c:pt idx="34">
                  <c:v>2008.8333333333308</c:v>
                </c:pt>
                <c:pt idx="35">
                  <c:v>2008.916666666664</c:v>
                </c:pt>
                <c:pt idx="36">
                  <c:v>2008.9999999999973</c:v>
                </c:pt>
                <c:pt idx="37">
                  <c:v>2009.0833333333305</c:v>
                </c:pt>
                <c:pt idx="38">
                  <c:v>2009.1666666666638</c:v>
                </c:pt>
                <c:pt idx="39">
                  <c:v>2009.249999999997</c:v>
                </c:pt>
                <c:pt idx="40">
                  <c:v>2009.3333333333303</c:v>
                </c:pt>
                <c:pt idx="41">
                  <c:v>2009.4166666666636</c:v>
                </c:pt>
                <c:pt idx="42">
                  <c:v>2009.4999999999968</c:v>
                </c:pt>
                <c:pt idx="43">
                  <c:v>2009.5833333333301</c:v>
                </c:pt>
                <c:pt idx="44">
                  <c:v>2009.6666666666633</c:v>
                </c:pt>
                <c:pt idx="45">
                  <c:v>2009.7499999999966</c:v>
                </c:pt>
                <c:pt idx="46">
                  <c:v>2009.8333333333298</c:v>
                </c:pt>
                <c:pt idx="47">
                  <c:v>2009.9166666666631</c:v>
                </c:pt>
                <c:pt idx="48">
                  <c:v>2009.9999999999964</c:v>
                </c:pt>
                <c:pt idx="49">
                  <c:v>2010.0833333333296</c:v>
                </c:pt>
                <c:pt idx="50">
                  <c:v>2010.1666666666629</c:v>
                </c:pt>
                <c:pt idx="51">
                  <c:v>2010.2499999999961</c:v>
                </c:pt>
                <c:pt idx="52">
                  <c:v>2010.3333333333294</c:v>
                </c:pt>
                <c:pt idx="53">
                  <c:v>2010.4166666666626</c:v>
                </c:pt>
                <c:pt idx="54">
                  <c:v>2010.4999999999959</c:v>
                </c:pt>
                <c:pt idx="55">
                  <c:v>2010.5833333333292</c:v>
                </c:pt>
                <c:pt idx="56">
                  <c:v>2010.6666666666624</c:v>
                </c:pt>
                <c:pt idx="57">
                  <c:v>2010.7499999999957</c:v>
                </c:pt>
                <c:pt idx="58">
                  <c:v>2010.8333333333289</c:v>
                </c:pt>
                <c:pt idx="59">
                  <c:v>2010.9166666666622</c:v>
                </c:pt>
                <c:pt idx="60">
                  <c:v>2010.9999999999955</c:v>
                </c:pt>
                <c:pt idx="61">
                  <c:v>2011.0833333333287</c:v>
                </c:pt>
                <c:pt idx="62">
                  <c:v>2011.166666666662</c:v>
                </c:pt>
                <c:pt idx="63">
                  <c:v>2011.2499999999952</c:v>
                </c:pt>
                <c:pt idx="64">
                  <c:v>2011.3333333333285</c:v>
                </c:pt>
                <c:pt idx="65">
                  <c:v>2011.4166666666617</c:v>
                </c:pt>
                <c:pt idx="66">
                  <c:v>2011.499999999995</c:v>
                </c:pt>
                <c:pt idx="67">
                  <c:v>2011.5833333333283</c:v>
                </c:pt>
                <c:pt idx="68">
                  <c:v>2011.6666666666615</c:v>
                </c:pt>
                <c:pt idx="69">
                  <c:v>2011.7499999999948</c:v>
                </c:pt>
                <c:pt idx="70">
                  <c:v>2011.833333333328</c:v>
                </c:pt>
                <c:pt idx="71">
                  <c:v>2011.9166666666613</c:v>
                </c:pt>
                <c:pt idx="72">
                  <c:v>2011.9999999999945</c:v>
                </c:pt>
                <c:pt idx="73">
                  <c:v>2012.0833333333278</c:v>
                </c:pt>
                <c:pt idx="74">
                  <c:v>2012.1666666666611</c:v>
                </c:pt>
                <c:pt idx="75">
                  <c:v>2012.2499999999943</c:v>
                </c:pt>
                <c:pt idx="76">
                  <c:v>2012.3333333333276</c:v>
                </c:pt>
                <c:pt idx="77">
                  <c:v>2012.4166666666608</c:v>
                </c:pt>
                <c:pt idx="78">
                  <c:v>2012.4999999999941</c:v>
                </c:pt>
                <c:pt idx="79">
                  <c:v>2012.5833333333273</c:v>
                </c:pt>
                <c:pt idx="80">
                  <c:v>2012.6666666666606</c:v>
                </c:pt>
                <c:pt idx="81">
                  <c:v>2012.7499999999939</c:v>
                </c:pt>
                <c:pt idx="82">
                  <c:v>2012.8333333333271</c:v>
                </c:pt>
                <c:pt idx="83">
                  <c:v>2012.9166666666604</c:v>
                </c:pt>
                <c:pt idx="84">
                  <c:v>2012.9999999999936</c:v>
                </c:pt>
                <c:pt idx="85">
                  <c:v>2013.0833333333269</c:v>
                </c:pt>
                <c:pt idx="86">
                  <c:v>2013.1666666666601</c:v>
                </c:pt>
                <c:pt idx="87">
                  <c:v>2013.2499999999934</c:v>
                </c:pt>
                <c:pt idx="88">
                  <c:v>2013.3333333333267</c:v>
                </c:pt>
                <c:pt idx="89">
                  <c:v>2013.4166666666599</c:v>
                </c:pt>
                <c:pt idx="90">
                  <c:v>2013.4999999999932</c:v>
                </c:pt>
                <c:pt idx="91">
                  <c:v>2013.5833333333264</c:v>
                </c:pt>
                <c:pt idx="92">
                  <c:v>2013.6666666666597</c:v>
                </c:pt>
                <c:pt idx="93">
                  <c:v>2013.749999999993</c:v>
                </c:pt>
                <c:pt idx="94">
                  <c:v>2013.8333333333262</c:v>
                </c:pt>
                <c:pt idx="95">
                  <c:v>2013.9166666666595</c:v>
                </c:pt>
                <c:pt idx="96">
                  <c:v>2013.9999999999927</c:v>
                </c:pt>
                <c:pt idx="97">
                  <c:v>2014.083333333326</c:v>
                </c:pt>
                <c:pt idx="98">
                  <c:v>2014.1666666666592</c:v>
                </c:pt>
                <c:pt idx="99">
                  <c:v>2014.2499999999925</c:v>
                </c:pt>
                <c:pt idx="100">
                  <c:v>2014.3333333333258</c:v>
                </c:pt>
                <c:pt idx="101">
                  <c:v>2014.416666666659</c:v>
                </c:pt>
                <c:pt idx="102">
                  <c:v>2014.4999999999923</c:v>
                </c:pt>
                <c:pt idx="103">
                  <c:v>2014.5833333333255</c:v>
                </c:pt>
                <c:pt idx="104">
                  <c:v>2014.6666666666588</c:v>
                </c:pt>
                <c:pt idx="105">
                  <c:v>2014.749999999992</c:v>
                </c:pt>
                <c:pt idx="106">
                  <c:v>2014.8333333333253</c:v>
                </c:pt>
                <c:pt idx="107">
                  <c:v>2014.9166666666586</c:v>
                </c:pt>
                <c:pt idx="108">
                  <c:v>2014.9999999999918</c:v>
                </c:pt>
                <c:pt idx="109">
                  <c:v>2015.0833333333251</c:v>
                </c:pt>
                <c:pt idx="110">
                  <c:v>2015.1666666666583</c:v>
                </c:pt>
                <c:pt idx="111">
                  <c:v>2015.2499999999916</c:v>
                </c:pt>
                <c:pt idx="112">
                  <c:v>2015.3333333333248</c:v>
                </c:pt>
                <c:pt idx="113">
                  <c:v>2015.4166666666581</c:v>
                </c:pt>
                <c:pt idx="114">
                  <c:v>2015.4999999999914</c:v>
                </c:pt>
                <c:pt idx="115">
                  <c:v>2015.5833333333246</c:v>
                </c:pt>
                <c:pt idx="116">
                  <c:v>2015.6666666666579</c:v>
                </c:pt>
                <c:pt idx="117">
                  <c:v>2015.7499999999911</c:v>
                </c:pt>
                <c:pt idx="118">
                  <c:v>2015.8333333333244</c:v>
                </c:pt>
                <c:pt idx="119">
                  <c:v>2015.9166666666576</c:v>
                </c:pt>
                <c:pt idx="120">
                  <c:v>2015.9999999999909</c:v>
                </c:pt>
                <c:pt idx="121">
                  <c:v>2016.0833333333242</c:v>
                </c:pt>
                <c:pt idx="122">
                  <c:v>2016.1666666666574</c:v>
                </c:pt>
                <c:pt idx="123">
                  <c:v>2016.2499999999907</c:v>
                </c:pt>
                <c:pt idx="124">
                  <c:v>2016.3333333333239</c:v>
                </c:pt>
                <c:pt idx="125">
                  <c:v>2016.4166666666572</c:v>
                </c:pt>
                <c:pt idx="126">
                  <c:v>2016.4999999999905</c:v>
                </c:pt>
                <c:pt idx="127">
                  <c:v>2016.5833333333237</c:v>
                </c:pt>
                <c:pt idx="128">
                  <c:v>2016.666666666657</c:v>
                </c:pt>
                <c:pt idx="129">
                  <c:v>2016.7499999999902</c:v>
                </c:pt>
                <c:pt idx="130">
                  <c:v>2016.8333333333235</c:v>
                </c:pt>
                <c:pt idx="131">
                  <c:v>2016.9166666666567</c:v>
                </c:pt>
                <c:pt idx="132">
                  <c:v>2016.99999999999</c:v>
                </c:pt>
                <c:pt idx="133">
                  <c:v>2017.0833333333233</c:v>
                </c:pt>
                <c:pt idx="134">
                  <c:v>2017.1666666666565</c:v>
                </c:pt>
                <c:pt idx="135">
                  <c:v>2017.2499999999898</c:v>
                </c:pt>
                <c:pt idx="136">
                  <c:v>2017.333333333323</c:v>
                </c:pt>
                <c:pt idx="137">
                  <c:v>2017.4166666666563</c:v>
                </c:pt>
                <c:pt idx="138">
                  <c:v>2017.4999999999895</c:v>
                </c:pt>
                <c:pt idx="139">
                  <c:v>2017.5833333333228</c:v>
                </c:pt>
                <c:pt idx="140">
                  <c:v>2017.6666666666561</c:v>
                </c:pt>
                <c:pt idx="141">
                  <c:v>2017.7499999999893</c:v>
                </c:pt>
                <c:pt idx="142">
                  <c:v>2017.8333333333226</c:v>
                </c:pt>
                <c:pt idx="143">
                  <c:v>2017.9166666666558</c:v>
                </c:pt>
                <c:pt idx="144">
                  <c:v>2017.9999999999891</c:v>
                </c:pt>
                <c:pt idx="145">
                  <c:v>2018.0833333333223</c:v>
                </c:pt>
                <c:pt idx="146">
                  <c:v>2018.1666666666556</c:v>
                </c:pt>
                <c:pt idx="147">
                  <c:v>2018.2499999999889</c:v>
                </c:pt>
                <c:pt idx="148">
                  <c:v>2018.3333333333221</c:v>
                </c:pt>
                <c:pt idx="149">
                  <c:v>2018.4166666666554</c:v>
                </c:pt>
                <c:pt idx="150">
                  <c:v>2018.4999999999886</c:v>
                </c:pt>
                <c:pt idx="151">
                  <c:v>2018.5833333333219</c:v>
                </c:pt>
                <c:pt idx="152">
                  <c:v>2018.6666666666551</c:v>
                </c:pt>
                <c:pt idx="153">
                  <c:v>2018.7499999999884</c:v>
                </c:pt>
                <c:pt idx="154">
                  <c:v>2018.8333333333217</c:v>
                </c:pt>
                <c:pt idx="155">
                  <c:v>2018.9166666666549</c:v>
                </c:pt>
                <c:pt idx="156">
                  <c:v>2018.9999999999882</c:v>
                </c:pt>
                <c:pt idx="157">
                  <c:v>2019.0833333333214</c:v>
                </c:pt>
                <c:pt idx="158">
                  <c:v>2019.1666666666547</c:v>
                </c:pt>
                <c:pt idx="159">
                  <c:v>2019.2499999999879</c:v>
                </c:pt>
                <c:pt idx="160">
                  <c:v>2019.3333333333212</c:v>
                </c:pt>
                <c:pt idx="161">
                  <c:v>2019.4166666666545</c:v>
                </c:pt>
                <c:pt idx="162">
                  <c:v>2019.4999999999877</c:v>
                </c:pt>
                <c:pt idx="163">
                  <c:v>2019.583333333321</c:v>
                </c:pt>
                <c:pt idx="164">
                  <c:v>2019.6666666666542</c:v>
                </c:pt>
                <c:pt idx="165">
                  <c:v>2019.7499999999875</c:v>
                </c:pt>
                <c:pt idx="166">
                  <c:v>2019.8333333333208</c:v>
                </c:pt>
                <c:pt idx="167">
                  <c:v>2019.916666666654</c:v>
                </c:pt>
                <c:pt idx="168">
                  <c:v>2019.9999999999873</c:v>
                </c:pt>
                <c:pt idx="169">
                  <c:v>2020.0833333333205</c:v>
                </c:pt>
                <c:pt idx="170">
                  <c:v>2020.1666666666538</c:v>
                </c:pt>
                <c:pt idx="171">
                  <c:v>2020.249999999987</c:v>
                </c:pt>
                <c:pt idx="172">
                  <c:v>2020.3333333333203</c:v>
                </c:pt>
                <c:pt idx="173">
                  <c:v>2020.4166666666536</c:v>
                </c:pt>
                <c:pt idx="174">
                  <c:v>2020.4999999999868</c:v>
                </c:pt>
                <c:pt idx="175">
                  <c:v>2020.5833333333201</c:v>
                </c:pt>
                <c:pt idx="176">
                  <c:v>2020.6666666666533</c:v>
                </c:pt>
                <c:pt idx="177">
                  <c:v>2020.7499999999866</c:v>
                </c:pt>
                <c:pt idx="178">
                  <c:v>2020.8333333333198</c:v>
                </c:pt>
                <c:pt idx="179">
                  <c:v>2020.9166666666531</c:v>
                </c:pt>
                <c:pt idx="180">
                  <c:v>2020.9999999999864</c:v>
                </c:pt>
                <c:pt idx="181">
                  <c:v>2021.0833333333196</c:v>
                </c:pt>
                <c:pt idx="182">
                  <c:v>2021.1666666666529</c:v>
                </c:pt>
                <c:pt idx="183">
                  <c:v>2021.2499999999861</c:v>
                </c:pt>
                <c:pt idx="184">
                  <c:v>2021.3333333333194</c:v>
                </c:pt>
                <c:pt idx="185">
                  <c:v>2021.4166666666526</c:v>
                </c:pt>
                <c:pt idx="186">
                  <c:v>2021.4999999999859</c:v>
                </c:pt>
                <c:pt idx="187">
                  <c:v>2021.5833333333192</c:v>
                </c:pt>
                <c:pt idx="188">
                  <c:v>2021.6666666666524</c:v>
                </c:pt>
                <c:pt idx="189">
                  <c:v>2021.7499999999857</c:v>
                </c:pt>
                <c:pt idx="190">
                  <c:v>2021.8333333333189</c:v>
                </c:pt>
                <c:pt idx="191">
                  <c:v>2021.9166666666522</c:v>
                </c:pt>
                <c:pt idx="192">
                  <c:v>2021.9999999999854</c:v>
                </c:pt>
                <c:pt idx="193">
                  <c:v>2022.0833333333187</c:v>
                </c:pt>
                <c:pt idx="194">
                  <c:v>2022.166666666652</c:v>
                </c:pt>
                <c:pt idx="195">
                  <c:v>2022.2499999999852</c:v>
                </c:pt>
                <c:pt idx="196">
                  <c:v>2022.3333333333185</c:v>
                </c:pt>
                <c:pt idx="197">
                  <c:v>2022.4166666666517</c:v>
                </c:pt>
                <c:pt idx="198">
                  <c:v>2022.499999999985</c:v>
                </c:pt>
                <c:pt idx="199">
                  <c:v>2022.5833333333183</c:v>
                </c:pt>
                <c:pt idx="200">
                  <c:v>2022.6666666666515</c:v>
                </c:pt>
                <c:pt idx="201">
                  <c:v>2022.7499999999848</c:v>
                </c:pt>
                <c:pt idx="202">
                  <c:v>2022.833333333318</c:v>
                </c:pt>
                <c:pt idx="203">
                  <c:v>2022.9166666666513</c:v>
                </c:pt>
                <c:pt idx="204">
                  <c:v>2022.9999999999845</c:v>
                </c:pt>
                <c:pt idx="205">
                  <c:v>2023.0833333333178</c:v>
                </c:pt>
                <c:pt idx="206">
                  <c:v>2023.1666666666511</c:v>
                </c:pt>
              </c:numCache>
            </c:numRef>
          </c:cat>
          <c:val>
            <c:numRef>
              <c:f>'Figure complémentaire'!$D$31:$D$237</c:f>
              <c:numCache>
                <c:formatCode>0.0</c:formatCode>
                <c:ptCount val="207"/>
                <c:pt idx="0">
                  <c:v>0.14465380724697108</c:v>
                </c:pt>
                <c:pt idx="1">
                  <c:v>0.1866223315849746</c:v>
                </c:pt>
                <c:pt idx="2">
                  <c:v>0.31252790459898516</c:v>
                </c:pt>
                <c:pt idx="3">
                  <c:v>0.58532331279600791</c:v>
                </c:pt>
                <c:pt idx="4">
                  <c:v>9.2193151824466704E-2</c:v>
                </c:pt>
                <c:pt idx="5">
                  <c:v>0.79516593448602546</c:v>
                </c:pt>
                <c:pt idx="6">
                  <c:v>0.82664232773952806</c:v>
                </c:pt>
                <c:pt idx="7">
                  <c:v>0.79516593448602546</c:v>
                </c:pt>
                <c:pt idx="8">
                  <c:v>0.75319741014802188</c:v>
                </c:pt>
                <c:pt idx="9">
                  <c:v>0.42794134652849475</c:v>
                </c:pt>
                <c:pt idx="10">
                  <c:v>1.4561701928095805</c:v>
                </c:pt>
                <c:pt idx="11">
                  <c:v>1.1938669156970587</c:v>
                </c:pt>
                <c:pt idx="12">
                  <c:v>0.43843347761299567</c:v>
                </c:pt>
                <c:pt idx="13">
                  <c:v>0.93156363858453684</c:v>
                </c:pt>
                <c:pt idx="14">
                  <c:v>1.0889456048520498</c:v>
                </c:pt>
                <c:pt idx="15">
                  <c:v>0.93156363858453684</c:v>
                </c:pt>
                <c:pt idx="16">
                  <c:v>1.2148511778660604</c:v>
                </c:pt>
                <c:pt idx="17">
                  <c:v>0.98402429400704117</c:v>
                </c:pt>
                <c:pt idx="18">
                  <c:v>0.77418167231702373</c:v>
                </c:pt>
                <c:pt idx="19">
                  <c:v>0.77418167231702373</c:v>
                </c:pt>
                <c:pt idx="20">
                  <c:v>0.7217210168945194</c:v>
                </c:pt>
                <c:pt idx="21">
                  <c:v>0.65876823038751409</c:v>
                </c:pt>
                <c:pt idx="22">
                  <c:v>0.70073675472551744</c:v>
                </c:pt>
                <c:pt idx="23">
                  <c:v>0.82664232773952806</c:v>
                </c:pt>
                <c:pt idx="24">
                  <c:v>0.99451642509154203</c:v>
                </c:pt>
                <c:pt idx="25">
                  <c:v>1.4037095373870763</c:v>
                </c:pt>
                <c:pt idx="26">
                  <c:v>1.0050085561760429</c:v>
                </c:pt>
                <c:pt idx="27">
                  <c:v>1.0155006872605437</c:v>
                </c:pt>
                <c:pt idx="28">
                  <c:v>0.69024462364101669</c:v>
                </c:pt>
                <c:pt idx="29">
                  <c:v>0.15514593833147197</c:v>
                </c:pt>
                <c:pt idx="30">
                  <c:v>-8.6173076612048177E-2</c:v>
                </c:pt>
                <c:pt idx="31">
                  <c:v>-0.39044487806257355</c:v>
                </c:pt>
                <c:pt idx="32">
                  <c:v>-0.65274815517509543</c:v>
                </c:pt>
                <c:pt idx="33">
                  <c:v>-0.71570094168210074</c:v>
                </c:pt>
                <c:pt idx="34">
                  <c:v>-1.54457929735767</c:v>
                </c:pt>
                <c:pt idx="35">
                  <c:v>-1.9957409339912076</c:v>
                </c:pt>
                <c:pt idx="36">
                  <c:v>-1.9118038853152004</c:v>
                </c:pt>
                <c:pt idx="37">
                  <c:v>-2.4993632260472496</c:v>
                </c:pt>
                <c:pt idx="38">
                  <c:v>-2.5623160125542546</c:v>
                </c:pt>
                <c:pt idx="39">
                  <c:v>-2.6147766679767592</c:v>
                </c:pt>
                <c:pt idx="40">
                  <c:v>-2.9610169937652882</c:v>
                </c:pt>
                <c:pt idx="41">
                  <c:v>-1.9642645407377048</c:v>
                </c:pt>
                <c:pt idx="42">
                  <c:v>-1.3347366756676524</c:v>
                </c:pt>
                <c:pt idx="43">
                  <c:v>-1.4501501175971623</c:v>
                </c:pt>
                <c:pt idx="44">
                  <c:v>-1.5235950351886682</c:v>
                </c:pt>
                <c:pt idx="45">
                  <c:v>-1.4081815932591586</c:v>
                </c:pt>
                <c:pt idx="46">
                  <c:v>-1.0724333985551304</c:v>
                </c:pt>
                <c:pt idx="47">
                  <c:v>-1.0304648742171272</c:v>
                </c:pt>
                <c:pt idx="48">
                  <c:v>-0.88357503903411483</c:v>
                </c:pt>
                <c:pt idx="49">
                  <c:v>-0.78914585927360681</c:v>
                </c:pt>
                <c:pt idx="50">
                  <c:v>-0.64225602409059457</c:v>
                </c:pt>
                <c:pt idx="51">
                  <c:v>-0.48487405782308152</c:v>
                </c:pt>
                <c:pt idx="52">
                  <c:v>-0.31699996047106743</c:v>
                </c:pt>
                <c:pt idx="53">
                  <c:v>-4.4204552274044663E-2</c:v>
                </c:pt>
                <c:pt idx="54">
                  <c:v>-0.33798422264006922</c:v>
                </c:pt>
                <c:pt idx="55">
                  <c:v>-1.0199727431326262</c:v>
                </c:pt>
                <c:pt idx="56">
                  <c:v>0.1026852829089676</c:v>
                </c:pt>
                <c:pt idx="57">
                  <c:v>0.45941773978199746</c:v>
                </c:pt>
                <c:pt idx="58">
                  <c:v>0.85811872099303055</c:v>
                </c:pt>
                <c:pt idx="59">
                  <c:v>0.99451642509154203</c:v>
                </c:pt>
                <c:pt idx="60">
                  <c:v>0.82664232773952806</c:v>
                </c:pt>
                <c:pt idx="61">
                  <c:v>1.2043590467815595</c:v>
                </c:pt>
                <c:pt idx="62">
                  <c:v>1.0050085561760429</c:v>
                </c:pt>
                <c:pt idx="63">
                  <c:v>1.0574692115985471</c:v>
                </c:pt>
                <c:pt idx="64">
                  <c:v>1.162390522443556</c:v>
                </c:pt>
                <c:pt idx="65">
                  <c:v>0.79516593448602546</c:v>
                </c:pt>
                <c:pt idx="66">
                  <c:v>0.94205576966903759</c:v>
                </c:pt>
                <c:pt idx="67">
                  <c:v>0.52237052628900271</c:v>
                </c:pt>
                <c:pt idx="68">
                  <c:v>0.66926036147201495</c:v>
                </c:pt>
                <c:pt idx="69">
                  <c:v>0.22859085592297815</c:v>
                </c:pt>
                <c:pt idx="70">
                  <c:v>-2.3220290105042913E-2</c:v>
                </c:pt>
                <c:pt idx="71">
                  <c:v>-0.18060225637255606</c:v>
                </c:pt>
                <c:pt idx="72">
                  <c:v>-0.41142914023157534</c:v>
                </c:pt>
                <c:pt idx="73">
                  <c:v>-0.51635045107658406</c:v>
                </c:pt>
                <c:pt idx="74">
                  <c:v>-0.32749209155556835</c:v>
                </c:pt>
                <c:pt idx="75">
                  <c:v>-0.13863373203455256</c:v>
                </c:pt>
                <c:pt idx="76">
                  <c:v>-1.1983389715691413</c:v>
                </c:pt>
                <c:pt idx="77">
                  <c:v>-1.1353861850621358</c:v>
                </c:pt>
                <c:pt idx="78">
                  <c:v>-0.55831897541458753</c:v>
                </c:pt>
                <c:pt idx="79">
                  <c:v>-0.97800421879462263</c:v>
                </c:pt>
                <c:pt idx="80">
                  <c:v>-1.0829255296396316</c:v>
                </c:pt>
                <c:pt idx="81">
                  <c:v>-1.0619412674706297</c:v>
                </c:pt>
                <c:pt idx="82">
                  <c:v>-1.1248940539776349</c:v>
                </c:pt>
                <c:pt idx="83">
                  <c:v>-1.1983389715691413</c:v>
                </c:pt>
                <c:pt idx="84">
                  <c:v>-1.0934176607241324</c:v>
                </c:pt>
                <c:pt idx="85">
                  <c:v>-1.2612917580761465</c:v>
                </c:pt>
                <c:pt idx="86">
                  <c:v>-1.4291658554281603</c:v>
                </c:pt>
                <c:pt idx="87">
                  <c:v>-1.6390084771181779</c:v>
                </c:pt>
                <c:pt idx="88">
                  <c:v>-1.3662130689211551</c:v>
                </c:pt>
                <c:pt idx="89">
                  <c:v>-0.89406717011861569</c:v>
                </c:pt>
                <c:pt idx="90">
                  <c:v>-0.88357503903411483</c:v>
                </c:pt>
                <c:pt idx="91">
                  <c:v>-0.67373241734409728</c:v>
                </c:pt>
                <c:pt idx="92">
                  <c:v>-0.62127176192159284</c:v>
                </c:pt>
                <c:pt idx="93">
                  <c:v>-0.51635045107658406</c:v>
                </c:pt>
                <c:pt idx="94">
                  <c:v>-0.5688111064990885</c:v>
                </c:pt>
                <c:pt idx="95">
                  <c:v>-0.62127176192159284</c:v>
                </c:pt>
                <c:pt idx="96">
                  <c:v>-0.44290553348507794</c:v>
                </c:pt>
                <c:pt idx="97">
                  <c:v>-0.52684258216108493</c:v>
                </c:pt>
                <c:pt idx="98">
                  <c:v>-0.35896848480907095</c:v>
                </c:pt>
                <c:pt idx="99">
                  <c:v>-0.32749209155556835</c:v>
                </c:pt>
                <c:pt idx="100">
                  <c:v>-0.50585831999208319</c:v>
                </c:pt>
                <c:pt idx="101">
                  <c:v>-0.40093700914707442</c:v>
                </c:pt>
                <c:pt idx="102">
                  <c:v>-0.48487405782308152</c:v>
                </c:pt>
                <c:pt idx="103">
                  <c:v>-0.6002874997525911</c:v>
                </c:pt>
                <c:pt idx="104">
                  <c:v>-0.51635045107658406</c:v>
                </c:pt>
                <c:pt idx="105">
                  <c:v>-0.41142914023157534</c:v>
                </c:pt>
                <c:pt idx="106">
                  <c:v>-0.33798422264006922</c:v>
                </c:pt>
                <c:pt idx="107">
                  <c:v>-0.26453930504856304</c:v>
                </c:pt>
                <c:pt idx="108">
                  <c:v>-0.51635045107658406</c:v>
                </c:pt>
                <c:pt idx="109">
                  <c:v>-0.45339766456957881</c:v>
                </c:pt>
                <c:pt idx="110">
                  <c:v>-0.37995274697807274</c:v>
                </c:pt>
                <c:pt idx="111">
                  <c:v>-0.28552356721756483</c:v>
                </c:pt>
                <c:pt idx="112">
                  <c:v>8.1701020739965824E-2</c:v>
                </c:pt>
                <c:pt idx="113">
                  <c:v>0.1866223315849746</c:v>
                </c:pt>
                <c:pt idx="114">
                  <c:v>0.21809872483847723</c:v>
                </c:pt>
                <c:pt idx="115">
                  <c:v>0.74270527906352102</c:v>
                </c:pt>
                <c:pt idx="116">
                  <c:v>0.45941773978199746</c:v>
                </c:pt>
                <c:pt idx="117">
                  <c:v>0.54335478845800445</c:v>
                </c:pt>
                <c:pt idx="118">
                  <c:v>0.42794134652849475</c:v>
                </c:pt>
                <c:pt idx="119">
                  <c:v>0.48040200195099914</c:v>
                </c:pt>
                <c:pt idx="120">
                  <c:v>0.78467380340152459</c:v>
                </c:pt>
                <c:pt idx="121">
                  <c:v>0.64827609930301322</c:v>
                </c:pt>
                <c:pt idx="122">
                  <c:v>0.38597282219049128</c:v>
                </c:pt>
                <c:pt idx="123">
                  <c:v>0.39646495327499215</c:v>
                </c:pt>
                <c:pt idx="124">
                  <c:v>0.49089413303550006</c:v>
                </c:pt>
                <c:pt idx="125">
                  <c:v>0.52237052628900271</c:v>
                </c:pt>
                <c:pt idx="126">
                  <c:v>0.82664232773952806</c:v>
                </c:pt>
                <c:pt idx="127">
                  <c:v>0.92107150750003597</c:v>
                </c:pt>
                <c:pt idx="128">
                  <c:v>0.90008724533103412</c:v>
                </c:pt>
                <c:pt idx="129">
                  <c:v>0.8161501966550273</c:v>
                </c:pt>
                <c:pt idx="130">
                  <c:v>0.95254790075353846</c:v>
                </c:pt>
                <c:pt idx="131">
                  <c:v>0.95254790075353846</c:v>
                </c:pt>
                <c:pt idx="132">
                  <c:v>0.9735321629225403</c:v>
                </c:pt>
                <c:pt idx="133">
                  <c:v>0.95254790075353846</c:v>
                </c:pt>
                <c:pt idx="134">
                  <c:v>0.99451642509154203</c:v>
                </c:pt>
                <c:pt idx="135">
                  <c:v>0.98402429400704117</c:v>
                </c:pt>
                <c:pt idx="136">
                  <c:v>0.78467380340152459</c:v>
                </c:pt>
                <c:pt idx="137">
                  <c:v>0.57483118171150704</c:v>
                </c:pt>
                <c:pt idx="138">
                  <c:v>0.56433905062700618</c:v>
                </c:pt>
                <c:pt idx="139">
                  <c:v>0.53286265737350347</c:v>
                </c:pt>
                <c:pt idx="140">
                  <c:v>0.63778396821851224</c:v>
                </c:pt>
                <c:pt idx="141">
                  <c:v>0.62729183713401138</c:v>
                </c:pt>
                <c:pt idx="142">
                  <c:v>0.42794134652849475</c:v>
                </c:pt>
                <c:pt idx="143">
                  <c:v>1.1309141291900535</c:v>
                </c:pt>
                <c:pt idx="144">
                  <c:v>0.84762658990852968</c:v>
                </c:pt>
                <c:pt idx="145">
                  <c:v>0.84762658990852968</c:v>
                </c:pt>
                <c:pt idx="146">
                  <c:v>1.1099298670210516</c:v>
                </c:pt>
                <c:pt idx="147">
                  <c:v>0.88959511424653326</c:v>
                </c:pt>
                <c:pt idx="148">
                  <c:v>0.9735321629225403</c:v>
                </c:pt>
                <c:pt idx="149">
                  <c:v>0.83713445882402893</c:v>
                </c:pt>
                <c:pt idx="150">
                  <c:v>0.53286265737350347</c:v>
                </c:pt>
                <c:pt idx="151">
                  <c:v>0.54335478845800445</c:v>
                </c:pt>
                <c:pt idx="152">
                  <c:v>0.50138626412000087</c:v>
                </c:pt>
                <c:pt idx="153">
                  <c:v>0.24957511809197983</c:v>
                </c:pt>
                <c:pt idx="154">
                  <c:v>0.48040200195099914</c:v>
                </c:pt>
                <c:pt idx="155">
                  <c:v>-0.33798422264006922</c:v>
                </c:pt>
                <c:pt idx="156">
                  <c:v>0.12366954507796937</c:v>
                </c:pt>
                <c:pt idx="157">
                  <c:v>0.11317741399346848</c:v>
                </c:pt>
                <c:pt idx="158">
                  <c:v>0.22859085592297815</c:v>
                </c:pt>
                <c:pt idx="159">
                  <c:v>0.28105151134548251</c:v>
                </c:pt>
                <c:pt idx="160">
                  <c:v>0.1026852829089676</c:v>
                </c:pt>
                <c:pt idx="161">
                  <c:v>3.9732496401962331E-2</c:v>
                </c:pt>
                <c:pt idx="162">
                  <c:v>0.24957511809197983</c:v>
                </c:pt>
                <c:pt idx="163">
                  <c:v>0.32302003568348597</c:v>
                </c:pt>
                <c:pt idx="164">
                  <c:v>0.35449642893698868</c:v>
                </c:pt>
                <c:pt idx="165">
                  <c:v>0.55384691954250531</c:v>
                </c:pt>
                <c:pt idx="166">
                  <c:v>0.53286265737350347</c:v>
                </c:pt>
                <c:pt idx="167">
                  <c:v>0.56433905062700618</c:v>
                </c:pt>
                <c:pt idx="168">
                  <c:v>0.44892560869749654</c:v>
                </c:pt>
                <c:pt idx="169">
                  <c:v>0.60630757496500964</c:v>
                </c:pt>
                <c:pt idx="170">
                  <c:v>-0.78914585927360681</c:v>
                </c:pt>
                <c:pt idx="171">
                  <c:v>-6.9585189369601217</c:v>
                </c:pt>
                <c:pt idx="172">
                  <c:v>-4.8600927200599466</c:v>
                </c:pt>
                <c:pt idx="173">
                  <c:v>-1.3767052000056559</c:v>
                </c:pt>
                <c:pt idx="174">
                  <c:v>-0.68422454842859814</c:v>
                </c:pt>
                <c:pt idx="175">
                  <c:v>-0.30650782938656657</c:v>
                </c:pt>
                <c:pt idx="176">
                  <c:v>-0.32749209155556835</c:v>
                </c:pt>
                <c:pt idx="177">
                  <c:v>-1.0094806120481252</c:v>
                </c:pt>
                <c:pt idx="178">
                  <c:v>-1.8173747055546927</c:v>
                </c:pt>
                <c:pt idx="179">
                  <c:v>-1.5655635595266719</c:v>
                </c:pt>
                <c:pt idx="180">
                  <c:v>-1.2717838891606472</c:v>
                </c:pt>
                <c:pt idx="181">
                  <c:v>-1.0199727431326262</c:v>
                </c:pt>
                <c:pt idx="182">
                  <c:v>-0.73668520385110248</c:v>
                </c:pt>
                <c:pt idx="183">
                  <c:v>-0.88357503903411483</c:v>
                </c:pt>
                <c:pt idx="184">
                  <c:v>0.23908298700747899</c:v>
                </c:pt>
                <c:pt idx="185">
                  <c:v>0.66926036147201495</c:v>
                </c:pt>
                <c:pt idx="186">
                  <c:v>0.48040200195099914</c:v>
                </c:pt>
                <c:pt idx="187">
                  <c:v>0.44892560869749654</c:v>
                </c:pt>
                <c:pt idx="188">
                  <c:v>0.61679970604951062</c:v>
                </c:pt>
                <c:pt idx="189">
                  <c:v>0.94205576966903759</c:v>
                </c:pt>
                <c:pt idx="190">
                  <c:v>1.0364849494295456</c:v>
                </c:pt>
                <c:pt idx="191">
                  <c:v>0.21809872483847723</c:v>
                </c:pt>
                <c:pt idx="192">
                  <c:v>0.31252790459898516</c:v>
                </c:pt>
                <c:pt idx="193">
                  <c:v>0.82664232773952806</c:v>
                </c:pt>
                <c:pt idx="194">
                  <c:v>1.0364849494295456</c:v>
                </c:pt>
                <c:pt idx="195">
                  <c:v>0.86861085207753153</c:v>
                </c:pt>
                <c:pt idx="196">
                  <c:v>0.69024462364101669</c:v>
                </c:pt>
                <c:pt idx="197">
                  <c:v>0.50138626412000087</c:v>
                </c:pt>
                <c:pt idx="198">
                  <c:v>-2.2360279360411658E-3</c:v>
                </c:pt>
                <c:pt idx="199">
                  <c:v>0.11317741399346848</c:v>
                </c:pt>
                <c:pt idx="200">
                  <c:v>0.69024462364101669</c:v>
                </c:pt>
                <c:pt idx="201">
                  <c:v>0.7217210168945194</c:v>
                </c:pt>
                <c:pt idx="202">
                  <c:v>0.77418167231702373</c:v>
                </c:pt>
                <c:pt idx="203">
                  <c:v>0.80565806557052622</c:v>
                </c:pt>
                <c:pt idx="204">
                  <c:v>1.2148511778660604</c:v>
                </c:pt>
                <c:pt idx="205">
                  <c:v>0.86861085207753153</c:v>
                </c:pt>
                <c:pt idx="206">
                  <c:v>1.0994377359365508</c:v>
                </c:pt>
              </c:numCache>
            </c:numRef>
          </c:val>
          <c:smooth val="0"/>
          <c:extLst>
            <c:ext xmlns:c16="http://schemas.microsoft.com/office/drawing/2014/chart" uri="{C3380CC4-5D6E-409C-BE32-E72D297353CC}">
              <c16:uniqueId val="{00000000-EC1F-49D9-B1C0-2662D2819654}"/>
            </c:ext>
          </c:extLst>
        </c:ser>
        <c:ser>
          <c:idx val="1"/>
          <c:order val="1"/>
          <c:tx>
            <c:strRef>
              <c:f>'Figure complémentaire'!$E$30</c:f>
              <c:strCache>
                <c:ptCount val="1"/>
                <c:pt idx="0">
                  <c:v>Commerce de détail</c:v>
                </c:pt>
              </c:strCache>
            </c:strRef>
          </c:tx>
          <c:spPr>
            <a:ln w="28575" cap="rnd">
              <a:solidFill>
                <a:schemeClr val="accent2"/>
              </a:solidFill>
              <a:round/>
            </a:ln>
            <a:effectLst/>
          </c:spPr>
          <c:marker>
            <c:symbol val="none"/>
          </c:marker>
          <c:cat>
            <c:numRef>
              <c:f>'Figure complémentaire'!$C$31:$C$237</c:f>
              <c:numCache>
                <c:formatCode>0</c:formatCode>
                <c:ptCount val="207"/>
                <c:pt idx="0">
                  <c:v>2006</c:v>
                </c:pt>
                <c:pt idx="1">
                  <c:v>2006.0833333333333</c:v>
                </c:pt>
                <c:pt idx="2">
                  <c:v>2006.1666666666665</c:v>
                </c:pt>
                <c:pt idx="3">
                  <c:v>2006.2499999999998</c:v>
                </c:pt>
                <c:pt idx="4">
                  <c:v>2006.333333333333</c:v>
                </c:pt>
                <c:pt idx="5">
                  <c:v>2006.4166666666663</c:v>
                </c:pt>
                <c:pt idx="6">
                  <c:v>2006.4999999999995</c:v>
                </c:pt>
                <c:pt idx="7">
                  <c:v>2006.5833333333328</c:v>
                </c:pt>
                <c:pt idx="8">
                  <c:v>2006.6666666666661</c:v>
                </c:pt>
                <c:pt idx="9">
                  <c:v>2006.7499999999993</c:v>
                </c:pt>
                <c:pt idx="10">
                  <c:v>2006.8333333333326</c:v>
                </c:pt>
                <c:pt idx="11">
                  <c:v>2006.9166666666658</c:v>
                </c:pt>
                <c:pt idx="12">
                  <c:v>2006.9999999999991</c:v>
                </c:pt>
                <c:pt idx="13">
                  <c:v>2007.0833333333323</c:v>
                </c:pt>
                <c:pt idx="14">
                  <c:v>2007.1666666666656</c:v>
                </c:pt>
                <c:pt idx="15">
                  <c:v>2007.2499999999989</c:v>
                </c:pt>
                <c:pt idx="16">
                  <c:v>2007.3333333333321</c:v>
                </c:pt>
                <c:pt idx="17">
                  <c:v>2007.4166666666654</c:v>
                </c:pt>
                <c:pt idx="18">
                  <c:v>2007.4999999999986</c:v>
                </c:pt>
                <c:pt idx="19">
                  <c:v>2007.5833333333319</c:v>
                </c:pt>
                <c:pt idx="20">
                  <c:v>2007.6666666666652</c:v>
                </c:pt>
                <c:pt idx="21">
                  <c:v>2007.7499999999984</c:v>
                </c:pt>
                <c:pt idx="22">
                  <c:v>2007.8333333333317</c:v>
                </c:pt>
                <c:pt idx="23">
                  <c:v>2007.9166666666649</c:v>
                </c:pt>
                <c:pt idx="24">
                  <c:v>2007.9999999999982</c:v>
                </c:pt>
                <c:pt idx="25">
                  <c:v>2008.0833333333314</c:v>
                </c:pt>
                <c:pt idx="26">
                  <c:v>2008.1666666666647</c:v>
                </c:pt>
                <c:pt idx="27">
                  <c:v>2008.249999999998</c:v>
                </c:pt>
                <c:pt idx="28">
                  <c:v>2008.3333333333312</c:v>
                </c:pt>
                <c:pt idx="29">
                  <c:v>2008.4166666666645</c:v>
                </c:pt>
                <c:pt idx="30">
                  <c:v>2008.4999999999977</c:v>
                </c:pt>
                <c:pt idx="31">
                  <c:v>2008.583333333331</c:v>
                </c:pt>
                <c:pt idx="32">
                  <c:v>2008.6666666666642</c:v>
                </c:pt>
                <c:pt idx="33">
                  <c:v>2008.7499999999975</c:v>
                </c:pt>
                <c:pt idx="34">
                  <c:v>2008.8333333333308</c:v>
                </c:pt>
                <c:pt idx="35">
                  <c:v>2008.916666666664</c:v>
                </c:pt>
                <c:pt idx="36">
                  <c:v>2008.9999999999973</c:v>
                </c:pt>
                <c:pt idx="37">
                  <c:v>2009.0833333333305</c:v>
                </c:pt>
                <c:pt idx="38">
                  <c:v>2009.1666666666638</c:v>
                </c:pt>
                <c:pt idx="39">
                  <c:v>2009.249999999997</c:v>
                </c:pt>
                <c:pt idx="40">
                  <c:v>2009.3333333333303</c:v>
                </c:pt>
                <c:pt idx="41">
                  <c:v>2009.4166666666636</c:v>
                </c:pt>
                <c:pt idx="42">
                  <c:v>2009.4999999999968</c:v>
                </c:pt>
                <c:pt idx="43">
                  <c:v>2009.5833333333301</c:v>
                </c:pt>
                <c:pt idx="44">
                  <c:v>2009.6666666666633</c:v>
                </c:pt>
                <c:pt idx="45">
                  <c:v>2009.7499999999966</c:v>
                </c:pt>
                <c:pt idx="46">
                  <c:v>2009.8333333333298</c:v>
                </c:pt>
                <c:pt idx="47">
                  <c:v>2009.9166666666631</c:v>
                </c:pt>
                <c:pt idx="48">
                  <c:v>2009.9999999999964</c:v>
                </c:pt>
                <c:pt idx="49">
                  <c:v>2010.0833333333296</c:v>
                </c:pt>
                <c:pt idx="50">
                  <c:v>2010.1666666666629</c:v>
                </c:pt>
                <c:pt idx="51">
                  <c:v>2010.2499999999961</c:v>
                </c:pt>
                <c:pt idx="52">
                  <c:v>2010.3333333333294</c:v>
                </c:pt>
                <c:pt idx="53">
                  <c:v>2010.4166666666626</c:v>
                </c:pt>
                <c:pt idx="54">
                  <c:v>2010.4999999999959</c:v>
                </c:pt>
                <c:pt idx="55">
                  <c:v>2010.5833333333292</c:v>
                </c:pt>
                <c:pt idx="56">
                  <c:v>2010.6666666666624</c:v>
                </c:pt>
                <c:pt idx="57">
                  <c:v>2010.7499999999957</c:v>
                </c:pt>
                <c:pt idx="58">
                  <c:v>2010.8333333333289</c:v>
                </c:pt>
                <c:pt idx="59">
                  <c:v>2010.9166666666622</c:v>
                </c:pt>
                <c:pt idx="60">
                  <c:v>2010.9999999999955</c:v>
                </c:pt>
                <c:pt idx="61">
                  <c:v>2011.0833333333287</c:v>
                </c:pt>
                <c:pt idx="62">
                  <c:v>2011.166666666662</c:v>
                </c:pt>
                <c:pt idx="63">
                  <c:v>2011.2499999999952</c:v>
                </c:pt>
                <c:pt idx="64">
                  <c:v>2011.3333333333285</c:v>
                </c:pt>
                <c:pt idx="65">
                  <c:v>2011.4166666666617</c:v>
                </c:pt>
                <c:pt idx="66">
                  <c:v>2011.499999999995</c:v>
                </c:pt>
                <c:pt idx="67">
                  <c:v>2011.5833333333283</c:v>
                </c:pt>
                <c:pt idx="68">
                  <c:v>2011.6666666666615</c:v>
                </c:pt>
                <c:pt idx="69">
                  <c:v>2011.7499999999948</c:v>
                </c:pt>
                <c:pt idx="70">
                  <c:v>2011.833333333328</c:v>
                </c:pt>
                <c:pt idx="71">
                  <c:v>2011.9166666666613</c:v>
                </c:pt>
                <c:pt idx="72">
                  <c:v>2011.9999999999945</c:v>
                </c:pt>
                <c:pt idx="73">
                  <c:v>2012.0833333333278</c:v>
                </c:pt>
                <c:pt idx="74">
                  <c:v>2012.1666666666611</c:v>
                </c:pt>
                <c:pt idx="75">
                  <c:v>2012.2499999999943</c:v>
                </c:pt>
                <c:pt idx="76">
                  <c:v>2012.3333333333276</c:v>
                </c:pt>
                <c:pt idx="77">
                  <c:v>2012.4166666666608</c:v>
                </c:pt>
                <c:pt idx="78">
                  <c:v>2012.4999999999941</c:v>
                </c:pt>
                <c:pt idx="79">
                  <c:v>2012.5833333333273</c:v>
                </c:pt>
                <c:pt idx="80">
                  <c:v>2012.6666666666606</c:v>
                </c:pt>
                <c:pt idx="81">
                  <c:v>2012.7499999999939</c:v>
                </c:pt>
                <c:pt idx="82">
                  <c:v>2012.8333333333271</c:v>
                </c:pt>
                <c:pt idx="83">
                  <c:v>2012.9166666666604</c:v>
                </c:pt>
                <c:pt idx="84">
                  <c:v>2012.9999999999936</c:v>
                </c:pt>
                <c:pt idx="85">
                  <c:v>2013.0833333333269</c:v>
                </c:pt>
                <c:pt idx="86">
                  <c:v>2013.1666666666601</c:v>
                </c:pt>
                <c:pt idx="87">
                  <c:v>2013.2499999999934</c:v>
                </c:pt>
                <c:pt idx="88">
                  <c:v>2013.3333333333267</c:v>
                </c:pt>
                <c:pt idx="89">
                  <c:v>2013.4166666666599</c:v>
                </c:pt>
                <c:pt idx="90">
                  <c:v>2013.4999999999932</c:v>
                </c:pt>
                <c:pt idx="91">
                  <c:v>2013.5833333333264</c:v>
                </c:pt>
                <c:pt idx="92">
                  <c:v>2013.6666666666597</c:v>
                </c:pt>
                <c:pt idx="93">
                  <c:v>2013.749999999993</c:v>
                </c:pt>
                <c:pt idx="94">
                  <c:v>2013.8333333333262</c:v>
                </c:pt>
                <c:pt idx="95">
                  <c:v>2013.9166666666595</c:v>
                </c:pt>
                <c:pt idx="96">
                  <c:v>2013.9999999999927</c:v>
                </c:pt>
                <c:pt idx="97">
                  <c:v>2014.083333333326</c:v>
                </c:pt>
                <c:pt idx="98">
                  <c:v>2014.1666666666592</c:v>
                </c:pt>
                <c:pt idx="99">
                  <c:v>2014.2499999999925</c:v>
                </c:pt>
                <c:pt idx="100">
                  <c:v>2014.3333333333258</c:v>
                </c:pt>
                <c:pt idx="101">
                  <c:v>2014.416666666659</c:v>
                </c:pt>
                <c:pt idx="102">
                  <c:v>2014.4999999999923</c:v>
                </c:pt>
                <c:pt idx="103">
                  <c:v>2014.5833333333255</c:v>
                </c:pt>
                <c:pt idx="104">
                  <c:v>2014.6666666666588</c:v>
                </c:pt>
                <c:pt idx="105">
                  <c:v>2014.749999999992</c:v>
                </c:pt>
                <c:pt idx="106">
                  <c:v>2014.8333333333253</c:v>
                </c:pt>
                <c:pt idx="107">
                  <c:v>2014.9166666666586</c:v>
                </c:pt>
                <c:pt idx="108">
                  <c:v>2014.9999999999918</c:v>
                </c:pt>
                <c:pt idx="109">
                  <c:v>2015.0833333333251</c:v>
                </c:pt>
                <c:pt idx="110">
                  <c:v>2015.1666666666583</c:v>
                </c:pt>
                <c:pt idx="111">
                  <c:v>2015.2499999999916</c:v>
                </c:pt>
                <c:pt idx="112">
                  <c:v>2015.3333333333248</c:v>
                </c:pt>
                <c:pt idx="113">
                  <c:v>2015.4166666666581</c:v>
                </c:pt>
                <c:pt idx="114">
                  <c:v>2015.4999999999914</c:v>
                </c:pt>
                <c:pt idx="115">
                  <c:v>2015.5833333333246</c:v>
                </c:pt>
                <c:pt idx="116">
                  <c:v>2015.6666666666579</c:v>
                </c:pt>
                <c:pt idx="117">
                  <c:v>2015.7499999999911</c:v>
                </c:pt>
                <c:pt idx="118">
                  <c:v>2015.8333333333244</c:v>
                </c:pt>
                <c:pt idx="119">
                  <c:v>2015.9166666666576</c:v>
                </c:pt>
                <c:pt idx="120">
                  <c:v>2015.9999999999909</c:v>
                </c:pt>
                <c:pt idx="121">
                  <c:v>2016.0833333333242</c:v>
                </c:pt>
                <c:pt idx="122">
                  <c:v>2016.1666666666574</c:v>
                </c:pt>
                <c:pt idx="123">
                  <c:v>2016.2499999999907</c:v>
                </c:pt>
                <c:pt idx="124">
                  <c:v>2016.3333333333239</c:v>
                </c:pt>
                <c:pt idx="125">
                  <c:v>2016.4166666666572</c:v>
                </c:pt>
                <c:pt idx="126">
                  <c:v>2016.4999999999905</c:v>
                </c:pt>
                <c:pt idx="127">
                  <c:v>2016.5833333333237</c:v>
                </c:pt>
                <c:pt idx="128">
                  <c:v>2016.666666666657</c:v>
                </c:pt>
                <c:pt idx="129">
                  <c:v>2016.7499999999902</c:v>
                </c:pt>
                <c:pt idx="130">
                  <c:v>2016.8333333333235</c:v>
                </c:pt>
                <c:pt idx="131">
                  <c:v>2016.9166666666567</c:v>
                </c:pt>
                <c:pt idx="132">
                  <c:v>2016.99999999999</c:v>
                </c:pt>
                <c:pt idx="133">
                  <c:v>2017.0833333333233</c:v>
                </c:pt>
                <c:pt idx="134">
                  <c:v>2017.1666666666565</c:v>
                </c:pt>
                <c:pt idx="135">
                  <c:v>2017.2499999999898</c:v>
                </c:pt>
                <c:pt idx="136">
                  <c:v>2017.333333333323</c:v>
                </c:pt>
                <c:pt idx="137">
                  <c:v>2017.4166666666563</c:v>
                </c:pt>
                <c:pt idx="138">
                  <c:v>2017.4999999999895</c:v>
                </c:pt>
                <c:pt idx="139">
                  <c:v>2017.5833333333228</c:v>
                </c:pt>
                <c:pt idx="140">
                  <c:v>2017.6666666666561</c:v>
                </c:pt>
                <c:pt idx="141">
                  <c:v>2017.7499999999893</c:v>
                </c:pt>
                <c:pt idx="142">
                  <c:v>2017.8333333333226</c:v>
                </c:pt>
                <c:pt idx="143">
                  <c:v>2017.9166666666558</c:v>
                </c:pt>
                <c:pt idx="144">
                  <c:v>2017.9999999999891</c:v>
                </c:pt>
                <c:pt idx="145">
                  <c:v>2018.0833333333223</c:v>
                </c:pt>
                <c:pt idx="146">
                  <c:v>2018.1666666666556</c:v>
                </c:pt>
                <c:pt idx="147">
                  <c:v>2018.2499999999889</c:v>
                </c:pt>
                <c:pt idx="148">
                  <c:v>2018.3333333333221</c:v>
                </c:pt>
                <c:pt idx="149">
                  <c:v>2018.4166666666554</c:v>
                </c:pt>
                <c:pt idx="150">
                  <c:v>2018.4999999999886</c:v>
                </c:pt>
                <c:pt idx="151">
                  <c:v>2018.5833333333219</c:v>
                </c:pt>
                <c:pt idx="152">
                  <c:v>2018.6666666666551</c:v>
                </c:pt>
                <c:pt idx="153">
                  <c:v>2018.7499999999884</c:v>
                </c:pt>
                <c:pt idx="154">
                  <c:v>2018.8333333333217</c:v>
                </c:pt>
                <c:pt idx="155">
                  <c:v>2018.9166666666549</c:v>
                </c:pt>
                <c:pt idx="156">
                  <c:v>2018.9999999999882</c:v>
                </c:pt>
                <c:pt idx="157">
                  <c:v>2019.0833333333214</c:v>
                </c:pt>
                <c:pt idx="158">
                  <c:v>2019.1666666666547</c:v>
                </c:pt>
                <c:pt idx="159">
                  <c:v>2019.2499999999879</c:v>
                </c:pt>
                <c:pt idx="160">
                  <c:v>2019.3333333333212</c:v>
                </c:pt>
                <c:pt idx="161">
                  <c:v>2019.4166666666545</c:v>
                </c:pt>
                <c:pt idx="162">
                  <c:v>2019.4999999999877</c:v>
                </c:pt>
                <c:pt idx="163">
                  <c:v>2019.583333333321</c:v>
                </c:pt>
                <c:pt idx="164">
                  <c:v>2019.6666666666542</c:v>
                </c:pt>
                <c:pt idx="165">
                  <c:v>2019.7499999999875</c:v>
                </c:pt>
                <c:pt idx="166">
                  <c:v>2019.8333333333208</c:v>
                </c:pt>
                <c:pt idx="167">
                  <c:v>2019.916666666654</c:v>
                </c:pt>
                <c:pt idx="168">
                  <c:v>2019.9999999999873</c:v>
                </c:pt>
                <c:pt idx="169">
                  <c:v>2020.0833333333205</c:v>
                </c:pt>
                <c:pt idx="170">
                  <c:v>2020.1666666666538</c:v>
                </c:pt>
                <c:pt idx="171">
                  <c:v>2020.249999999987</c:v>
                </c:pt>
                <c:pt idx="172">
                  <c:v>2020.3333333333203</c:v>
                </c:pt>
                <c:pt idx="173">
                  <c:v>2020.4166666666536</c:v>
                </c:pt>
                <c:pt idx="174">
                  <c:v>2020.4999999999868</c:v>
                </c:pt>
                <c:pt idx="175">
                  <c:v>2020.5833333333201</c:v>
                </c:pt>
                <c:pt idx="176">
                  <c:v>2020.6666666666533</c:v>
                </c:pt>
                <c:pt idx="177">
                  <c:v>2020.7499999999866</c:v>
                </c:pt>
                <c:pt idx="178">
                  <c:v>2020.8333333333198</c:v>
                </c:pt>
                <c:pt idx="179">
                  <c:v>2020.9166666666531</c:v>
                </c:pt>
                <c:pt idx="180">
                  <c:v>2020.9999999999864</c:v>
                </c:pt>
                <c:pt idx="181">
                  <c:v>2021.0833333333196</c:v>
                </c:pt>
                <c:pt idx="182">
                  <c:v>2021.1666666666529</c:v>
                </c:pt>
                <c:pt idx="183">
                  <c:v>2021.2499999999861</c:v>
                </c:pt>
                <c:pt idx="184">
                  <c:v>2021.3333333333194</c:v>
                </c:pt>
                <c:pt idx="185">
                  <c:v>2021.4166666666526</c:v>
                </c:pt>
                <c:pt idx="186">
                  <c:v>2021.4999999999859</c:v>
                </c:pt>
                <c:pt idx="187">
                  <c:v>2021.5833333333192</c:v>
                </c:pt>
                <c:pt idx="188">
                  <c:v>2021.6666666666524</c:v>
                </c:pt>
                <c:pt idx="189">
                  <c:v>2021.7499999999857</c:v>
                </c:pt>
                <c:pt idx="190">
                  <c:v>2021.8333333333189</c:v>
                </c:pt>
                <c:pt idx="191">
                  <c:v>2021.9166666666522</c:v>
                </c:pt>
                <c:pt idx="192">
                  <c:v>2021.9999999999854</c:v>
                </c:pt>
                <c:pt idx="193">
                  <c:v>2022.0833333333187</c:v>
                </c:pt>
                <c:pt idx="194">
                  <c:v>2022.166666666652</c:v>
                </c:pt>
                <c:pt idx="195">
                  <c:v>2022.2499999999852</c:v>
                </c:pt>
                <c:pt idx="196">
                  <c:v>2022.3333333333185</c:v>
                </c:pt>
                <c:pt idx="197">
                  <c:v>2022.4166666666517</c:v>
                </c:pt>
                <c:pt idx="198">
                  <c:v>2022.499999999985</c:v>
                </c:pt>
                <c:pt idx="199">
                  <c:v>2022.5833333333183</c:v>
                </c:pt>
                <c:pt idx="200">
                  <c:v>2022.6666666666515</c:v>
                </c:pt>
                <c:pt idx="201">
                  <c:v>2022.7499999999848</c:v>
                </c:pt>
                <c:pt idx="202">
                  <c:v>2022.833333333318</c:v>
                </c:pt>
                <c:pt idx="203">
                  <c:v>2022.9166666666513</c:v>
                </c:pt>
                <c:pt idx="204">
                  <c:v>2022.9999999999845</c:v>
                </c:pt>
                <c:pt idx="205">
                  <c:v>2023.0833333333178</c:v>
                </c:pt>
                <c:pt idx="206">
                  <c:v>2023.1666666666511</c:v>
                </c:pt>
              </c:numCache>
            </c:numRef>
          </c:cat>
          <c:val>
            <c:numRef>
              <c:f>'Figure complémentaire'!$E$31:$E$237</c:f>
              <c:numCache>
                <c:formatCode>0.0</c:formatCode>
                <c:ptCount val="207"/>
                <c:pt idx="0">
                  <c:v>0.81715363794275653</c:v>
                </c:pt>
                <c:pt idx="1">
                  <c:v>0.45102879450030958</c:v>
                </c:pt>
                <c:pt idx="2">
                  <c:v>0.93919525242357227</c:v>
                </c:pt>
                <c:pt idx="3">
                  <c:v>0.4357735926902076</c:v>
                </c:pt>
                <c:pt idx="4">
                  <c:v>1.473127315777141</c:v>
                </c:pt>
                <c:pt idx="5">
                  <c:v>1.396851306726631</c:v>
                </c:pt>
                <c:pt idx="6">
                  <c:v>1.3663409031064271</c:v>
                </c:pt>
                <c:pt idx="7">
                  <c:v>1.412106508536733</c:v>
                </c:pt>
                <c:pt idx="8">
                  <c:v>1.1527680777649996</c:v>
                </c:pt>
                <c:pt idx="9">
                  <c:v>1.6867001411185683</c:v>
                </c:pt>
                <c:pt idx="10">
                  <c:v>0.93919525242357227</c:v>
                </c:pt>
                <c:pt idx="11">
                  <c:v>0.95445045423367425</c:v>
                </c:pt>
                <c:pt idx="12">
                  <c:v>0.93919525242357227</c:v>
                </c:pt>
                <c:pt idx="13">
                  <c:v>1.1375128759548978</c:v>
                </c:pt>
                <c:pt idx="14">
                  <c:v>1.6104241320680586</c:v>
                </c:pt>
                <c:pt idx="15">
                  <c:v>1.457872113967039</c:v>
                </c:pt>
                <c:pt idx="16">
                  <c:v>1.1222576741447956</c:v>
                </c:pt>
                <c:pt idx="17">
                  <c:v>1.4273617103468348</c:v>
                </c:pt>
                <c:pt idx="18">
                  <c:v>1.2290440868155095</c:v>
                </c:pt>
                <c:pt idx="19">
                  <c:v>1.6256793338781605</c:v>
                </c:pt>
                <c:pt idx="20">
                  <c:v>1.5341481230175487</c:v>
                </c:pt>
                <c:pt idx="21">
                  <c:v>0.49679439993061542</c:v>
                </c:pt>
                <c:pt idx="22">
                  <c:v>1.7782313519791801</c:v>
                </c:pt>
                <c:pt idx="23">
                  <c:v>1.732465746548874</c:v>
                </c:pt>
                <c:pt idx="24">
                  <c:v>1.412106508536733</c:v>
                </c:pt>
                <c:pt idx="25">
                  <c:v>1.5951689302579564</c:v>
                </c:pt>
                <c:pt idx="26">
                  <c:v>0.57307040898112527</c:v>
                </c:pt>
                <c:pt idx="27">
                  <c:v>0.93919525242357227</c:v>
                </c:pt>
                <c:pt idx="28">
                  <c:v>0.87817444518316445</c:v>
                </c:pt>
                <c:pt idx="29">
                  <c:v>0.83240883975285851</c:v>
                </c:pt>
                <c:pt idx="30">
                  <c:v>0.90868484880336831</c:v>
                </c:pt>
                <c:pt idx="31">
                  <c:v>-0.54055932315631794</c:v>
                </c:pt>
                <c:pt idx="32">
                  <c:v>-0.12866887428356485</c:v>
                </c:pt>
                <c:pt idx="33">
                  <c:v>-0.17443447971387083</c:v>
                </c:pt>
                <c:pt idx="34">
                  <c:v>-0.7083665430674394</c:v>
                </c:pt>
                <c:pt idx="35">
                  <c:v>-1.2117882028008038</c:v>
                </c:pt>
                <c:pt idx="36">
                  <c:v>-1.6389338534836588</c:v>
                </c:pt>
                <c:pt idx="37">
                  <c:v>-1.1812777991806001</c:v>
                </c:pt>
                <c:pt idx="38">
                  <c:v>-2.1118451095968198</c:v>
                </c:pt>
                <c:pt idx="39">
                  <c:v>-2.2643971276978392</c:v>
                </c:pt>
                <c:pt idx="40">
                  <c:v>-2.4016939439887568</c:v>
                </c:pt>
                <c:pt idx="41">
                  <c:v>-2.3101627331281449</c:v>
                </c:pt>
                <c:pt idx="42">
                  <c:v>-2.0965899077867176</c:v>
                </c:pt>
                <c:pt idx="43">
                  <c:v>-1.9745482933059018</c:v>
                </c:pt>
                <c:pt idx="44">
                  <c:v>-1.6389338534836588</c:v>
                </c:pt>
                <c:pt idx="45">
                  <c:v>-1.4711266335725373</c:v>
                </c:pt>
                <c:pt idx="46">
                  <c:v>-0.81515295573815305</c:v>
                </c:pt>
                <c:pt idx="47">
                  <c:v>-0.72362174487754127</c:v>
                </c:pt>
                <c:pt idx="48">
                  <c:v>-0.18968968152397273</c:v>
                </c:pt>
                <c:pt idx="49">
                  <c:v>-0.40326250686540022</c:v>
                </c:pt>
                <c:pt idx="50">
                  <c:v>0.32898718001949384</c:v>
                </c:pt>
                <c:pt idx="51">
                  <c:v>0.23745596915888209</c:v>
                </c:pt>
                <c:pt idx="52">
                  <c:v>0.49679439993061542</c:v>
                </c:pt>
                <c:pt idx="53">
                  <c:v>0.51204960174071745</c:v>
                </c:pt>
                <c:pt idx="54">
                  <c:v>0.78664323432255268</c:v>
                </c:pt>
                <c:pt idx="55">
                  <c:v>0.58832561079122725</c:v>
                </c:pt>
                <c:pt idx="56">
                  <c:v>0.64934641803163506</c:v>
                </c:pt>
                <c:pt idx="57">
                  <c:v>0.48153919812051343</c:v>
                </c:pt>
                <c:pt idx="58">
                  <c:v>-0.14392407609366689</c:v>
                </c:pt>
                <c:pt idx="59">
                  <c:v>0.3594975836396978</c:v>
                </c:pt>
                <c:pt idx="60">
                  <c:v>0.28322157458918801</c:v>
                </c:pt>
                <c:pt idx="61">
                  <c:v>0.25271117096898404</c:v>
                </c:pt>
                <c:pt idx="62">
                  <c:v>8.6279420073527083E-3</c:v>
                </c:pt>
                <c:pt idx="63">
                  <c:v>-2.1882461612851237E-2</c:v>
                </c:pt>
                <c:pt idx="64">
                  <c:v>8.6279420073527083E-3</c:v>
                </c:pt>
                <c:pt idx="65">
                  <c:v>-0.11341367247346294</c:v>
                </c:pt>
                <c:pt idx="66">
                  <c:v>3.913834562755665E-2</c:v>
                </c:pt>
                <c:pt idx="67">
                  <c:v>-6.6272598027491969E-3</c:v>
                </c:pt>
                <c:pt idx="68">
                  <c:v>-0.43377291048560401</c:v>
                </c:pt>
                <c:pt idx="69">
                  <c:v>-0.26596569057448255</c:v>
                </c:pt>
                <c:pt idx="70">
                  <c:v>-9.815847066336103E-2</c:v>
                </c:pt>
                <c:pt idx="71">
                  <c:v>0.3594975836396978</c:v>
                </c:pt>
                <c:pt idx="72">
                  <c:v>-0.17443447971387083</c:v>
                </c:pt>
                <c:pt idx="73">
                  <c:v>-0.72362174487754127</c:v>
                </c:pt>
                <c:pt idx="74">
                  <c:v>-0.15917927790376879</c:v>
                </c:pt>
                <c:pt idx="75">
                  <c:v>-0.11341367247346294</c:v>
                </c:pt>
                <c:pt idx="76">
                  <c:v>-0.64734573582703148</c:v>
                </c:pt>
                <c:pt idx="77">
                  <c:v>-0.35749690143509422</c:v>
                </c:pt>
                <c:pt idx="78">
                  <c:v>-1.0287257810795805</c:v>
                </c:pt>
                <c:pt idx="79">
                  <c:v>-0.22020008514417669</c:v>
                </c:pt>
                <c:pt idx="80">
                  <c:v>-0.26596569057448255</c:v>
                </c:pt>
                <c:pt idx="81">
                  <c:v>0.45102879450030958</c:v>
                </c:pt>
                <c:pt idx="82">
                  <c:v>3.913834562755665E-2</c:v>
                </c:pt>
                <c:pt idx="83">
                  <c:v>-0.89142896478866285</c:v>
                </c:pt>
                <c:pt idx="84">
                  <c:v>-0.29647609419468646</c:v>
                </c:pt>
                <c:pt idx="85">
                  <c:v>-0.35749690143509422</c:v>
                </c:pt>
                <c:pt idx="86">
                  <c:v>-0.58632492858662366</c:v>
                </c:pt>
                <c:pt idx="87">
                  <c:v>-0.55581452496641981</c:v>
                </c:pt>
                <c:pt idx="88">
                  <c:v>-0.40326250686540022</c:v>
                </c:pt>
                <c:pt idx="89">
                  <c:v>-0.79989775392805107</c:v>
                </c:pt>
                <c:pt idx="90">
                  <c:v>-0.60158013039672553</c:v>
                </c:pt>
                <c:pt idx="91">
                  <c:v>8.6279420073527083E-3</c:v>
                </c:pt>
                <c:pt idx="92">
                  <c:v>0.16117996010837229</c:v>
                </c:pt>
                <c:pt idx="93">
                  <c:v>0.23745596915888209</c:v>
                </c:pt>
                <c:pt idx="94">
                  <c:v>-0.93719457021896879</c:v>
                </c:pt>
                <c:pt idx="95">
                  <c:v>-6.6272598027491969E-3</c:v>
                </c:pt>
                <c:pt idx="96">
                  <c:v>2.3883143817454749E-2</c:v>
                </c:pt>
                <c:pt idx="97">
                  <c:v>-9.815847066336103E-2</c:v>
                </c:pt>
                <c:pt idx="98">
                  <c:v>0.11541435467806645</c:v>
                </c:pt>
                <c:pt idx="99">
                  <c:v>0.32898718001949384</c:v>
                </c:pt>
                <c:pt idx="100">
                  <c:v>0.3594975836396978</c:v>
                </c:pt>
                <c:pt idx="101">
                  <c:v>8.6279420073527083E-3</c:v>
                </c:pt>
                <c:pt idx="102">
                  <c:v>-0.11341367247346294</c:v>
                </c:pt>
                <c:pt idx="103">
                  <c:v>-0.52530412134621574</c:v>
                </c:pt>
                <c:pt idx="104">
                  <c:v>-0.93719457021896879</c:v>
                </c:pt>
                <c:pt idx="105">
                  <c:v>-0.93719457021896879</c:v>
                </c:pt>
                <c:pt idx="106">
                  <c:v>-0.64734573582703148</c:v>
                </c:pt>
                <c:pt idx="107">
                  <c:v>-0.51004891953611387</c:v>
                </c:pt>
                <c:pt idx="108">
                  <c:v>-0.60158013039672553</c:v>
                </c:pt>
                <c:pt idx="109">
                  <c:v>-5.2392865233055044E-2</c:v>
                </c:pt>
                <c:pt idx="110">
                  <c:v>8.6279420073527083E-3</c:v>
                </c:pt>
                <c:pt idx="111">
                  <c:v>-0.49479371772601194</c:v>
                </c:pt>
                <c:pt idx="112">
                  <c:v>-0.31173129600478838</c:v>
                </c:pt>
                <c:pt idx="113">
                  <c:v>-0.23545528695427859</c:v>
                </c:pt>
                <c:pt idx="114">
                  <c:v>2.3883143817454749E-2</c:v>
                </c:pt>
                <c:pt idx="115">
                  <c:v>-8.2903268853258993E-2</c:v>
                </c:pt>
                <c:pt idx="116">
                  <c:v>0.25271117096898404</c:v>
                </c:pt>
                <c:pt idx="117">
                  <c:v>0.45102879450030958</c:v>
                </c:pt>
                <c:pt idx="118">
                  <c:v>-0.60158013039672553</c:v>
                </c:pt>
                <c:pt idx="119">
                  <c:v>-0.23545528695427859</c:v>
                </c:pt>
                <c:pt idx="120">
                  <c:v>0.1459247582982704</c:v>
                </c:pt>
                <c:pt idx="121">
                  <c:v>-0.32698649781489042</c:v>
                </c:pt>
                <c:pt idx="122">
                  <c:v>-0.41851770867550214</c:v>
                </c:pt>
                <c:pt idx="123">
                  <c:v>-5.2392865233055044E-2</c:v>
                </c:pt>
                <c:pt idx="124">
                  <c:v>-0.11341367247346294</c:v>
                </c:pt>
                <c:pt idx="125">
                  <c:v>-0.18968968152397273</c:v>
                </c:pt>
                <c:pt idx="126">
                  <c:v>0.31373197820939192</c:v>
                </c:pt>
                <c:pt idx="127">
                  <c:v>0.42051839088010562</c:v>
                </c:pt>
                <c:pt idx="128">
                  <c:v>-0.17443447971387083</c:v>
                </c:pt>
                <c:pt idx="129">
                  <c:v>0.17643516191847433</c:v>
                </c:pt>
                <c:pt idx="130">
                  <c:v>-0.26596569057448255</c:v>
                </c:pt>
                <c:pt idx="131">
                  <c:v>0.1459247582982704</c:v>
                </c:pt>
                <c:pt idx="132">
                  <c:v>-0.23545528695427859</c:v>
                </c:pt>
                <c:pt idx="133">
                  <c:v>0.16117996010837229</c:v>
                </c:pt>
                <c:pt idx="134">
                  <c:v>0.55781520717102329</c:v>
                </c:pt>
                <c:pt idx="135">
                  <c:v>2.3883143817454749E-2</c:v>
                </c:pt>
                <c:pt idx="136">
                  <c:v>0.28322157458918801</c:v>
                </c:pt>
                <c:pt idx="137">
                  <c:v>0.4357735926902076</c:v>
                </c:pt>
                <c:pt idx="138">
                  <c:v>3.913834562755665E-2</c:v>
                </c:pt>
                <c:pt idx="139">
                  <c:v>0.49679439993061542</c:v>
                </c:pt>
                <c:pt idx="140">
                  <c:v>0.26796637277908603</c:v>
                </c:pt>
                <c:pt idx="141">
                  <c:v>0.4357735926902076</c:v>
                </c:pt>
                <c:pt idx="142">
                  <c:v>0.57307040898112527</c:v>
                </c:pt>
                <c:pt idx="143">
                  <c:v>0.66460161984173693</c:v>
                </c:pt>
                <c:pt idx="144">
                  <c:v>0.72562242708214486</c:v>
                </c:pt>
                <c:pt idx="145">
                  <c:v>0.67985682165183892</c:v>
                </c:pt>
                <c:pt idx="146">
                  <c:v>0.6951120234619409</c:v>
                </c:pt>
                <c:pt idx="147">
                  <c:v>0.55781520717102329</c:v>
                </c:pt>
                <c:pt idx="148">
                  <c:v>0.4357735926902076</c:v>
                </c:pt>
                <c:pt idx="149">
                  <c:v>0.86291924337306247</c:v>
                </c:pt>
                <c:pt idx="150">
                  <c:v>1.2290440868155095</c:v>
                </c:pt>
                <c:pt idx="151">
                  <c:v>0.31373197820939192</c:v>
                </c:pt>
                <c:pt idx="152">
                  <c:v>0.3594975836396978</c:v>
                </c:pt>
                <c:pt idx="153">
                  <c:v>0.10015915286796455</c:v>
                </c:pt>
                <c:pt idx="154">
                  <c:v>0.25271117096898404</c:v>
                </c:pt>
                <c:pt idx="155">
                  <c:v>-0.26596569057448255</c:v>
                </c:pt>
                <c:pt idx="156">
                  <c:v>-9.815847066336103E-2</c:v>
                </c:pt>
                <c:pt idx="157">
                  <c:v>-0.12866887428356485</c:v>
                </c:pt>
                <c:pt idx="158">
                  <c:v>8.6279420073527083E-3</c:v>
                </c:pt>
                <c:pt idx="159">
                  <c:v>0.51204960174071745</c:v>
                </c:pt>
                <c:pt idx="160">
                  <c:v>0.60358081260132912</c:v>
                </c:pt>
                <c:pt idx="161">
                  <c:v>8.6279420073527083E-3</c:v>
                </c:pt>
                <c:pt idx="162">
                  <c:v>-3.7137663422953139E-2</c:v>
                </c:pt>
                <c:pt idx="163">
                  <c:v>-1.0439809828896824</c:v>
                </c:pt>
                <c:pt idx="164">
                  <c:v>-0.38800730505529818</c:v>
                </c:pt>
                <c:pt idx="165">
                  <c:v>-0.55581452496641981</c:v>
                </c:pt>
                <c:pt idx="166">
                  <c:v>-1.242298606421008</c:v>
                </c:pt>
                <c:pt idx="167">
                  <c:v>-0.55581452496641981</c:v>
                </c:pt>
                <c:pt idx="168">
                  <c:v>-0.47953851591591001</c:v>
                </c:pt>
                <c:pt idx="169">
                  <c:v>-1.3643402209018234</c:v>
                </c:pt>
                <c:pt idx="170">
                  <c:v>-2.0813347059766154</c:v>
                </c:pt>
                <c:pt idx="171">
                  <c:v>-4.9950782517060901</c:v>
                </c:pt>
                <c:pt idx="172">
                  <c:v>-4.7662502245545602</c:v>
                </c:pt>
                <c:pt idx="173">
                  <c:v>-2.8440947964817136</c:v>
                </c:pt>
                <c:pt idx="174">
                  <c:v>-2.1271003114069216</c:v>
                </c:pt>
                <c:pt idx="175">
                  <c:v>-0.67785613944723533</c:v>
                </c:pt>
                <c:pt idx="176">
                  <c:v>-1.0897465883199884</c:v>
                </c:pt>
                <c:pt idx="177">
                  <c:v>-1.25755380823111</c:v>
                </c:pt>
                <c:pt idx="178">
                  <c:v>-3.9729797304292589</c:v>
                </c:pt>
                <c:pt idx="179">
                  <c:v>-1.4406162299523333</c:v>
                </c:pt>
                <c:pt idx="180">
                  <c:v>0.45102879450030958</c:v>
                </c:pt>
                <c:pt idx="181">
                  <c:v>-1.1507673955603963</c:v>
                </c:pt>
                <c:pt idx="182">
                  <c:v>-0.7083665430674394</c:v>
                </c:pt>
                <c:pt idx="183">
                  <c:v>-1.4863818353826392</c:v>
                </c:pt>
                <c:pt idx="184">
                  <c:v>-0.57106972677652168</c:v>
                </c:pt>
                <c:pt idx="185">
                  <c:v>-0.61683533220682774</c:v>
                </c:pt>
                <c:pt idx="186">
                  <c:v>-0.15917927790376879</c:v>
                </c:pt>
                <c:pt idx="187">
                  <c:v>-6.6272598027491969E-3</c:v>
                </c:pt>
                <c:pt idx="188">
                  <c:v>-0.79989775392805107</c:v>
                </c:pt>
                <c:pt idx="189">
                  <c:v>-0.22020008514417669</c:v>
                </c:pt>
                <c:pt idx="190">
                  <c:v>2.3883143817454749E-2</c:v>
                </c:pt>
                <c:pt idx="191">
                  <c:v>-0.40326250686540022</c:v>
                </c:pt>
                <c:pt idx="192">
                  <c:v>-2.1882461612851237E-2</c:v>
                </c:pt>
                <c:pt idx="193">
                  <c:v>6.96487492477606E-2</c:v>
                </c:pt>
                <c:pt idx="194">
                  <c:v>-0.18968968152397273</c:v>
                </c:pt>
                <c:pt idx="195">
                  <c:v>-0.31173129600478838</c:v>
                </c:pt>
                <c:pt idx="196">
                  <c:v>0.26796637277908603</c:v>
                </c:pt>
                <c:pt idx="197">
                  <c:v>-0.7083665430674394</c:v>
                </c:pt>
                <c:pt idx="198">
                  <c:v>-1.196533000990702</c:v>
                </c:pt>
                <c:pt idx="199">
                  <c:v>0.25271117096898404</c:v>
                </c:pt>
                <c:pt idx="200">
                  <c:v>-0.35749690143509422</c:v>
                </c:pt>
                <c:pt idx="201">
                  <c:v>-0.63209053401692961</c:v>
                </c:pt>
                <c:pt idx="202">
                  <c:v>-0.89142896478866285</c:v>
                </c:pt>
                <c:pt idx="203">
                  <c:v>-1.3185746154715177</c:v>
                </c:pt>
                <c:pt idx="204">
                  <c:v>-0.32698649781489042</c:v>
                </c:pt>
                <c:pt idx="205">
                  <c:v>-0.17443447971387083</c:v>
                </c:pt>
                <c:pt idx="206">
                  <c:v>-0.60158013039672553</c:v>
                </c:pt>
              </c:numCache>
            </c:numRef>
          </c:val>
          <c:smooth val="0"/>
          <c:extLst>
            <c:ext xmlns:c16="http://schemas.microsoft.com/office/drawing/2014/chart" uri="{C3380CC4-5D6E-409C-BE32-E72D297353CC}">
              <c16:uniqueId val="{00000001-EC1F-49D9-B1C0-2662D2819654}"/>
            </c:ext>
          </c:extLst>
        </c:ser>
        <c:dLbls>
          <c:showLegendKey val="0"/>
          <c:showVal val="0"/>
          <c:showCatName val="0"/>
          <c:showSerName val="0"/>
          <c:showPercent val="0"/>
          <c:showBubbleSize val="0"/>
        </c:dLbls>
        <c:smooth val="0"/>
        <c:axId val="758973144"/>
        <c:axId val="758974128"/>
      </c:lineChart>
      <c:catAx>
        <c:axId val="7589731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8974128"/>
        <c:crosses val="autoZero"/>
        <c:auto val="1"/>
        <c:lblAlgn val="ctr"/>
        <c:lblOffset val="100"/>
        <c:tickLblSkip val="12"/>
        <c:tickMarkSkip val="12"/>
        <c:noMultiLvlLbl val="0"/>
      </c:catAx>
      <c:valAx>
        <c:axId val="758974128"/>
        <c:scaling>
          <c:orientation val="minMax"/>
          <c:min val="-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8973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757237</xdr:colOff>
      <xdr:row>2</xdr:row>
      <xdr:rowOff>38100</xdr:rowOff>
    </xdr:from>
    <xdr:to>
      <xdr:col>6</xdr:col>
      <xdr:colOff>509587</xdr:colOff>
      <xdr:row>18</xdr:row>
      <xdr:rowOff>38100</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114300</xdr:rowOff>
    </xdr:from>
    <xdr:to>
      <xdr:col>6</xdr:col>
      <xdr:colOff>857250</xdr:colOff>
      <xdr:row>16</xdr:row>
      <xdr:rowOff>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736146</xdr:colOff>
      <xdr:row>3</xdr:row>
      <xdr:rowOff>27213</xdr:rowOff>
    </xdr:from>
    <xdr:to>
      <xdr:col>9</xdr:col>
      <xdr:colOff>692603</xdr:colOff>
      <xdr:row>23</xdr:row>
      <xdr:rowOff>131989</xdr:rowOff>
    </xdr:to>
    <xdr:grpSp>
      <xdr:nvGrpSpPr>
        <xdr:cNvPr id="2" name="Groupe 1"/>
        <xdr:cNvGrpSpPr/>
      </xdr:nvGrpSpPr>
      <xdr:grpSpPr>
        <a:xfrm>
          <a:off x="1388983" y="508814"/>
          <a:ext cx="7983142" cy="3315450"/>
          <a:chOff x="1566182" y="503463"/>
          <a:chExt cx="7848600" cy="3370490"/>
        </a:xfrm>
      </xdr:grpSpPr>
      <xdr:graphicFrame macro="">
        <xdr:nvGraphicFramePr>
          <xdr:cNvPr id="4" name="Graphique 3">
            <a:extLst>
              <a:ext uri="{FF2B5EF4-FFF2-40B4-BE49-F238E27FC236}">
                <a16:creationId xmlns:a16="http://schemas.microsoft.com/office/drawing/2014/main" id="{00000000-0008-0000-0500-000002000000}"/>
              </a:ext>
            </a:extLst>
          </xdr:cNvPr>
          <xdr:cNvGraphicFramePr>
            <a:graphicFrameLocks/>
          </xdr:cNvGraphicFramePr>
        </xdr:nvGraphicFramePr>
        <xdr:xfrm>
          <a:off x="1566182" y="503463"/>
          <a:ext cx="7848600" cy="33704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00000000-0008-0000-0500-000003000000}"/>
              </a:ext>
            </a:extLst>
          </xdr:cNvPr>
          <xdr:cNvSpPr txBox="1"/>
        </xdr:nvSpPr>
        <xdr:spPr>
          <a:xfrm>
            <a:off x="5063218" y="764720"/>
            <a:ext cx="1073604" cy="1072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1000"/>
              <a:t>Métiers dont la part dans l'emploi du commerce de détail augmente</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0.4381</cdr:x>
      <cdr:y>0.45292</cdr:y>
    </cdr:from>
    <cdr:to>
      <cdr:x>0.43904</cdr:x>
      <cdr:y>0.81719</cdr:y>
    </cdr:to>
    <cdr:cxnSp macro="">
      <cdr:nvCxnSpPr>
        <cdr:cNvPr id="3" name="Connecteur droit avec flèche 2">
          <a:extLst xmlns:a="http://schemas.openxmlformats.org/drawingml/2006/main">
            <a:ext uri="{FF2B5EF4-FFF2-40B4-BE49-F238E27FC236}">
              <a16:creationId xmlns:a16="http://schemas.microsoft.com/office/drawing/2014/main" id="{D86F4392-3FD0-7459-3819-175C77DED278}"/>
            </a:ext>
          </a:extLst>
        </cdr:cNvPr>
        <cdr:cNvCxnSpPr/>
      </cdr:nvCxnSpPr>
      <cdr:spPr>
        <a:xfrm xmlns:a="http://schemas.openxmlformats.org/drawingml/2006/main" flipV="1">
          <a:off x="3438457" y="1526562"/>
          <a:ext cx="7378" cy="1227769"/>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0.4329</cdr:x>
      <cdr:y>0.03632</cdr:y>
    </cdr:from>
    <cdr:to>
      <cdr:x>0.43412</cdr:x>
      <cdr:y>0.41239</cdr:y>
    </cdr:to>
    <cdr:cxnSp macro="">
      <cdr:nvCxnSpPr>
        <cdr:cNvPr id="5" name="Connecteur droit avec flèche 4">
          <a:extLst xmlns:a="http://schemas.openxmlformats.org/drawingml/2006/main">
            <a:ext uri="{FF2B5EF4-FFF2-40B4-BE49-F238E27FC236}">
              <a16:creationId xmlns:a16="http://schemas.microsoft.com/office/drawing/2014/main" id="{B9BBA056-3451-E9A9-2285-972E160E5B7A}"/>
            </a:ext>
          </a:extLst>
        </cdr:cNvPr>
        <cdr:cNvCxnSpPr/>
      </cdr:nvCxnSpPr>
      <cdr:spPr>
        <a:xfrm xmlns:a="http://schemas.openxmlformats.org/drawingml/2006/main" flipH="1" flipV="1">
          <a:off x="3397685" y="122426"/>
          <a:ext cx="9575" cy="1267540"/>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0.45319</cdr:x>
      <cdr:y>0.47303</cdr:y>
    </cdr:from>
    <cdr:to>
      <cdr:x>0.58409</cdr:x>
      <cdr:y>0.81147</cdr:y>
    </cdr:to>
    <cdr:sp macro="" textlink="">
      <cdr:nvSpPr>
        <cdr:cNvPr id="6" name="ZoneTexte 2"/>
        <cdr:cNvSpPr txBox="1"/>
      </cdr:nvSpPr>
      <cdr:spPr>
        <a:xfrm xmlns:a="http://schemas.openxmlformats.org/drawingml/2006/main">
          <a:off x="3556907" y="1594343"/>
          <a:ext cx="1027382" cy="114069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1000"/>
            <a:t>Métiers dont la part dans l'emploi du commerce de détail diminue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742949</xdr:colOff>
      <xdr:row>2</xdr:row>
      <xdr:rowOff>95250</xdr:rowOff>
    </xdr:from>
    <xdr:to>
      <xdr:col>10</xdr:col>
      <xdr:colOff>295274</xdr:colOff>
      <xdr:row>21</xdr:row>
      <xdr:rowOff>171450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ociauxfr.sharepoint.com/teams/EMT/Documents%20partages/General/Emploi_commerce%20de%20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dur"/>
      <sheetName val="Feuil1"/>
      <sheetName val="Effectifs CVS"/>
      <sheetName val="intérimaires par secteur"/>
      <sheetName val="Lire"/>
      <sheetName val="SAL CVS T-1"/>
      <sheetName val="Révisions SAL"/>
      <sheetName val="Eff CVS T-1"/>
      <sheetName val="Révisions EFF"/>
    </sheetNames>
    <sheetDataSet>
      <sheetData sheetId="0"/>
      <sheetData sheetId="1"/>
      <sheetData sheetId="2">
        <row r="59">
          <cell r="B59">
            <v>17611080.977794632</v>
          </cell>
        </row>
        <row r="60">
          <cell r="B60">
            <v>17648016.053580839</v>
          </cell>
        </row>
        <row r="61">
          <cell r="B61">
            <v>17649762.305900548</v>
          </cell>
        </row>
        <row r="62">
          <cell r="B62">
            <v>17660184.331278078</v>
          </cell>
        </row>
        <row r="63">
          <cell r="B63">
            <v>17626749.246629793</v>
          </cell>
        </row>
        <row r="64">
          <cell r="B64">
            <v>17608428.766568061</v>
          </cell>
        </row>
        <row r="65">
          <cell r="B65">
            <v>17587478.364403035</v>
          </cell>
        </row>
        <row r="66">
          <cell r="B66">
            <v>17549692.502301268</v>
          </cell>
        </row>
        <row r="67">
          <cell r="B67">
            <v>17523555.321971778</v>
          </cell>
        </row>
        <row r="68">
          <cell r="B68">
            <v>17488862.612378944</v>
          </cell>
        </row>
        <row r="69">
          <cell r="B69">
            <v>17498552.317218907</v>
          </cell>
        </row>
        <row r="70">
          <cell r="B70">
            <v>17507069.725127939</v>
          </cell>
        </row>
        <row r="71">
          <cell r="B71">
            <v>17505691.500478655</v>
          </cell>
        </row>
        <row r="72">
          <cell r="B72">
            <v>17511135.162856746</v>
          </cell>
        </row>
        <row r="73">
          <cell r="B73">
            <v>17486374.576845769</v>
          </cell>
        </row>
        <row r="74">
          <cell r="B74">
            <v>17482032.83063804</v>
          </cell>
        </row>
        <row r="75">
          <cell r="B75">
            <v>17479881.91684714</v>
          </cell>
        </row>
        <row r="76">
          <cell r="B76">
            <v>17507471.941183537</v>
          </cell>
        </row>
        <row r="77">
          <cell r="B77">
            <v>17543578.281696722</v>
          </cell>
        </row>
        <row r="78">
          <cell r="B78">
            <v>17582031.569479916</v>
          </cell>
        </row>
        <row r="79">
          <cell r="B79">
            <v>17605971.947845086</v>
          </cell>
        </row>
        <row r="80">
          <cell r="B80">
            <v>17656262.909428161</v>
          </cell>
        </row>
        <row r="81">
          <cell r="B81">
            <v>17745805.816240396</v>
          </cell>
        </row>
        <row r="82">
          <cell r="B82">
            <v>17813612.728751898</v>
          </cell>
        </row>
        <row r="83">
          <cell r="B83">
            <v>17896835.999284446</v>
          </cell>
        </row>
        <row r="84">
          <cell r="B84">
            <v>17987112.158880651</v>
          </cell>
        </row>
        <row r="85">
          <cell r="B85">
            <v>18010813.867942847</v>
          </cell>
        </row>
        <row r="86">
          <cell r="B86">
            <v>18110058.830533482</v>
          </cell>
        </row>
        <row r="87">
          <cell r="B87">
            <v>18175007.638478555</v>
          </cell>
        </row>
        <row r="88">
          <cell r="B88">
            <v>18201983.336666234</v>
          </cell>
        </row>
        <row r="89">
          <cell r="B89">
            <v>18225603.025341939</v>
          </cell>
        </row>
        <row r="90">
          <cell r="B90">
            <v>18309832.950562507</v>
          </cell>
        </row>
        <row r="91">
          <cell r="B91">
            <v>18434217.991447426</v>
          </cell>
        </row>
        <row r="92">
          <cell r="B92">
            <v>18452122.72671802</v>
          </cell>
        </row>
        <row r="93">
          <cell r="B93">
            <v>18537793.92784021</v>
          </cell>
        </row>
        <row r="94">
          <cell r="B94">
            <v>18622579.298707221</v>
          </cell>
        </row>
        <row r="95">
          <cell r="B95">
            <v>18100959.813381623</v>
          </cell>
        </row>
        <row r="96">
          <cell r="B96">
            <v>17992859.478334766</v>
          </cell>
        </row>
        <row r="97">
          <cell r="B97">
            <v>18371713.680267308</v>
          </cell>
        </row>
        <row r="98">
          <cell r="B98">
            <v>18300193.462676629</v>
          </cell>
        </row>
        <row r="99">
          <cell r="B99">
            <v>18432407.637700025</v>
          </cell>
        </row>
        <row r="100">
          <cell r="B100">
            <v>18675898.443840109</v>
          </cell>
        </row>
        <row r="101">
          <cell r="B101">
            <v>18824760.493938986</v>
          </cell>
        </row>
        <row r="102">
          <cell r="B102">
            <v>18992094.890023798</v>
          </cell>
        </row>
        <row r="103">
          <cell r="B103">
            <v>19067739.379664093</v>
          </cell>
        </row>
        <row r="104">
          <cell r="B104">
            <v>19138434.711325441</v>
          </cell>
        </row>
        <row r="105">
          <cell r="B105">
            <v>19196421.842013676</v>
          </cell>
        </row>
        <row r="106">
          <cell r="B106">
            <v>19223036.680799488</v>
          </cell>
        </row>
      </sheetData>
      <sheetData sheetId="3"/>
      <sheetData sheetId="4">
        <row r="3">
          <cell r="J3">
            <v>104</v>
          </cell>
        </row>
      </sheetData>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res.travail-emploi.gouv.fr/donnees/lemploi-interimaire" TargetMode="External"/><Relationship Id="rId7" Type="http://schemas.openxmlformats.org/officeDocument/2006/relationships/hyperlink" Target="https://www.insee.fr/fr/metadonnees/source/serie/s1210/" TargetMode="External"/><Relationship Id="rId2" Type="http://schemas.openxmlformats.org/officeDocument/2006/relationships/hyperlink" Target="https://www.urssaf.org/accueil/statistiques/nos-etudes-et-analyses/employeurs/nationale/employeurs-2023/effectifs-salaires-mars2023.html" TargetMode="External"/><Relationship Id="rId1" Type="http://schemas.openxmlformats.org/officeDocument/2006/relationships/hyperlink" Target="mailto:dares.communication@dares.travail.gouv.fr?subject=Que%20deviennent%20les%20abandons%20de%20poste" TargetMode="External"/><Relationship Id="rId6" Type="http://schemas.openxmlformats.org/officeDocument/2006/relationships/hyperlink" Target="https://www.insee.fr/fr/metadonnees/source/serie/s1203/" TargetMode="External"/><Relationship Id="rId5" Type="http://schemas.openxmlformats.org/officeDocument/2006/relationships/hyperlink" Target="https://dares.travail-emploi.gouv.fr/enquete-source/la-declaration-sociale-nominative" TargetMode="External"/><Relationship Id="rId4" Type="http://schemas.openxmlformats.org/officeDocument/2006/relationships/hyperlink" Target="https://dares.travail-emploi.gouv.fr/definitions-et-concepts/plan-de-sauvegarde-de-lemploi-p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6"/>
  <sheetViews>
    <sheetView tabSelected="1" workbookViewId="0">
      <selection activeCell="A24" sqref="A24:J24"/>
    </sheetView>
  </sheetViews>
  <sheetFormatPr baseColWidth="10" defaultColWidth="11.42578125" defaultRowHeight="15" x14ac:dyDescent="0.25"/>
  <cols>
    <col min="10" max="10" width="7.7109375" customWidth="1"/>
  </cols>
  <sheetData>
    <row r="1" spans="1:12" x14ac:dyDescent="0.25">
      <c r="A1" s="109" t="s">
        <v>335</v>
      </c>
      <c r="B1" s="109"/>
      <c r="C1" s="109"/>
      <c r="D1" s="109"/>
      <c r="E1" s="109"/>
      <c r="F1" s="109"/>
      <c r="G1" s="109"/>
      <c r="H1" s="109"/>
      <c r="I1" s="109"/>
      <c r="J1" s="109"/>
    </row>
    <row r="2" spans="1:12" x14ac:dyDescent="0.25">
      <c r="E2" s="15">
        <v>45047</v>
      </c>
    </row>
    <row r="3" spans="1:12" x14ac:dyDescent="0.25">
      <c r="A3" s="101" t="s">
        <v>0</v>
      </c>
      <c r="B3" s="102"/>
      <c r="C3" s="102"/>
      <c r="D3" s="102"/>
      <c r="E3" s="102"/>
      <c r="F3" s="102"/>
      <c r="G3" s="102"/>
      <c r="H3" s="102"/>
      <c r="I3" s="102"/>
      <c r="J3" s="102"/>
    </row>
    <row r="4" spans="1:12" ht="15" customHeight="1" x14ac:dyDescent="0.25">
      <c r="A4" s="110" t="s">
        <v>1</v>
      </c>
      <c r="B4" s="110"/>
      <c r="C4" s="110"/>
      <c r="D4" s="110"/>
      <c r="E4" s="110"/>
      <c r="F4" s="110"/>
      <c r="G4" s="110"/>
      <c r="H4" s="110"/>
      <c r="I4" s="110"/>
      <c r="J4" s="110"/>
    </row>
    <row r="5" spans="1:12" ht="21.75" customHeight="1" x14ac:dyDescent="0.25">
      <c r="A5" s="111" t="s">
        <v>2</v>
      </c>
      <c r="B5" s="111"/>
      <c r="C5" s="111"/>
      <c r="D5" s="111"/>
      <c r="E5" s="111"/>
      <c r="F5" s="111"/>
      <c r="G5" s="111"/>
      <c r="H5" s="111"/>
      <c r="I5" s="111"/>
      <c r="J5" s="111"/>
    </row>
    <row r="6" spans="1:12" ht="17.25" customHeight="1" x14ac:dyDescent="0.25">
      <c r="A6" s="111" t="s">
        <v>5</v>
      </c>
      <c r="B6" s="111"/>
      <c r="C6" s="111"/>
      <c r="D6" s="111"/>
      <c r="E6" s="111"/>
      <c r="F6" s="111"/>
      <c r="G6" s="111"/>
      <c r="H6" s="111"/>
      <c r="I6" s="111"/>
      <c r="J6" s="111"/>
    </row>
    <row r="7" spans="1:12" ht="70.5" customHeight="1" x14ac:dyDescent="0.25">
      <c r="A7" s="113" t="s">
        <v>6</v>
      </c>
      <c r="B7" s="113"/>
      <c r="C7" s="113"/>
      <c r="D7" s="113"/>
      <c r="E7" s="113"/>
      <c r="F7" s="113"/>
      <c r="G7" s="113"/>
      <c r="H7" s="113"/>
      <c r="I7" s="113"/>
      <c r="J7" s="113"/>
      <c r="K7" s="20"/>
      <c r="L7" s="20"/>
    </row>
    <row r="8" spans="1:12" ht="46.5" customHeight="1" x14ac:dyDescent="0.25">
      <c r="A8" s="114" t="s">
        <v>7</v>
      </c>
      <c r="B8" s="114"/>
      <c r="C8" s="114"/>
      <c r="D8" s="114"/>
      <c r="E8" s="114"/>
      <c r="F8" s="114"/>
      <c r="G8" s="114"/>
      <c r="H8" s="114"/>
      <c r="I8" s="114"/>
      <c r="J8" s="114"/>
      <c r="K8" s="21"/>
      <c r="L8" s="21"/>
    </row>
    <row r="9" spans="1:12" ht="15.75" customHeight="1" x14ac:dyDescent="0.25">
      <c r="A9" s="115" t="s">
        <v>8</v>
      </c>
      <c r="B9" s="115"/>
      <c r="C9" s="115"/>
      <c r="D9" s="115"/>
      <c r="E9" s="115"/>
      <c r="F9" s="115"/>
      <c r="G9" s="115"/>
      <c r="H9" s="115"/>
      <c r="I9" s="115"/>
      <c r="J9" s="115"/>
      <c r="K9" s="21"/>
      <c r="L9" s="21"/>
    </row>
    <row r="10" spans="1:12" ht="39.75" customHeight="1" x14ac:dyDescent="0.25">
      <c r="A10" s="113" t="s">
        <v>9</v>
      </c>
      <c r="B10" s="113"/>
      <c r="C10" s="113"/>
      <c r="D10" s="113"/>
      <c r="E10" s="113"/>
      <c r="F10" s="113"/>
      <c r="G10" s="113"/>
      <c r="H10" s="113"/>
      <c r="I10" s="113"/>
      <c r="J10" s="113"/>
      <c r="K10" s="21"/>
      <c r="L10" s="21"/>
    </row>
    <row r="11" spans="1:12" ht="21.75" customHeight="1" x14ac:dyDescent="0.25">
      <c r="A11" s="111" t="s">
        <v>4</v>
      </c>
      <c r="B11" s="111"/>
      <c r="C11" s="111"/>
      <c r="D11" s="111"/>
      <c r="E11" s="111"/>
      <c r="F11" s="111"/>
      <c r="G11" s="111"/>
      <c r="H11" s="111"/>
      <c r="I11" s="111"/>
      <c r="J11" s="111"/>
    </row>
    <row r="12" spans="1:12" ht="21.75" customHeight="1" x14ac:dyDescent="0.25">
      <c r="A12" s="111" t="s">
        <v>3</v>
      </c>
      <c r="B12" s="111"/>
      <c r="C12" s="111"/>
      <c r="D12" s="111"/>
      <c r="E12" s="111"/>
      <c r="F12" s="111"/>
      <c r="G12" s="111"/>
      <c r="H12" s="111"/>
      <c r="I12" s="111"/>
      <c r="J12" s="111"/>
    </row>
    <row r="13" spans="1:12" x14ac:dyDescent="0.25">
      <c r="A13" s="112" t="s">
        <v>10</v>
      </c>
      <c r="B13" s="112"/>
      <c r="C13" s="112"/>
      <c r="D13" s="112"/>
      <c r="E13" s="112"/>
      <c r="F13" s="112"/>
      <c r="G13" s="112"/>
      <c r="H13" s="112"/>
      <c r="I13" s="112"/>
      <c r="J13" s="112"/>
    </row>
    <row r="14" spans="1:12" ht="60" customHeight="1" x14ac:dyDescent="0.25">
      <c r="A14" s="108" t="s">
        <v>11</v>
      </c>
      <c r="B14" s="108"/>
      <c r="C14" s="108"/>
      <c r="D14" s="108"/>
      <c r="E14" s="108"/>
      <c r="F14" s="108"/>
      <c r="G14" s="108"/>
      <c r="H14" s="108"/>
      <c r="I14" s="108"/>
      <c r="J14" s="108"/>
      <c r="K14" s="19"/>
      <c r="L14" s="19"/>
    </row>
    <row r="15" spans="1:12" x14ac:dyDescent="0.25">
      <c r="A15" s="101" t="s">
        <v>12</v>
      </c>
      <c r="B15" s="102"/>
      <c r="C15" s="102"/>
      <c r="D15" s="102"/>
      <c r="E15" s="102"/>
      <c r="F15" s="102"/>
      <c r="G15" s="102"/>
      <c r="H15" s="102"/>
      <c r="I15" s="102"/>
      <c r="J15" s="102"/>
    </row>
    <row r="16" spans="1:12" ht="16.5" customHeight="1" x14ac:dyDescent="0.25">
      <c r="A16" s="105" t="s">
        <v>13</v>
      </c>
      <c r="B16" s="105"/>
      <c r="C16" s="105"/>
      <c r="D16" s="105"/>
      <c r="E16" s="105"/>
      <c r="F16" s="105"/>
      <c r="G16" s="105"/>
      <c r="H16" s="105"/>
      <c r="I16" s="105"/>
      <c r="J16" s="105"/>
    </row>
    <row r="17" spans="1:10" ht="16.5" customHeight="1" x14ac:dyDescent="0.25">
      <c r="A17" s="101" t="s">
        <v>14</v>
      </c>
      <c r="B17" s="102"/>
      <c r="C17" s="102"/>
      <c r="D17" s="102"/>
      <c r="E17" s="102"/>
      <c r="F17" s="102"/>
      <c r="G17" s="102"/>
      <c r="H17" s="102"/>
      <c r="I17" s="102"/>
      <c r="J17" s="102"/>
    </row>
    <row r="18" spans="1:10" ht="16.5" customHeight="1" x14ac:dyDescent="0.25">
      <c r="A18" s="106" t="s">
        <v>321</v>
      </c>
      <c r="B18" s="106"/>
      <c r="C18" s="106"/>
      <c r="D18" s="106"/>
      <c r="E18" s="106"/>
      <c r="F18" s="106"/>
      <c r="G18" s="106"/>
      <c r="H18" s="106"/>
      <c r="I18" s="106"/>
      <c r="J18" s="106"/>
    </row>
    <row r="19" spans="1:10" ht="30.75" customHeight="1" x14ac:dyDescent="0.25">
      <c r="A19" s="106" t="s">
        <v>323</v>
      </c>
      <c r="B19" s="106"/>
      <c r="C19" s="106"/>
      <c r="D19" s="106"/>
      <c r="E19" s="106"/>
      <c r="F19" s="106"/>
      <c r="G19" s="106"/>
      <c r="H19" s="106"/>
      <c r="I19" s="106"/>
      <c r="J19" s="106"/>
    </row>
    <row r="20" spans="1:10" ht="30" customHeight="1" x14ac:dyDescent="0.25">
      <c r="A20" s="106" t="s">
        <v>329</v>
      </c>
      <c r="B20" s="106"/>
      <c r="C20" s="106"/>
      <c r="D20" s="106"/>
      <c r="E20" s="106"/>
      <c r="F20" s="106"/>
      <c r="G20" s="106"/>
      <c r="H20" s="106"/>
      <c r="I20" s="106"/>
      <c r="J20" s="106"/>
    </row>
    <row r="21" spans="1:10" ht="30" customHeight="1" x14ac:dyDescent="0.25">
      <c r="A21" s="107" t="s">
        <v>312</v>
      </c>
      <c r="B21" s="107"/>
      <c r="C21" s="107"/>
      <c r="D21" s="107"/>
      <c r="E21" s="107"/>
      <c r="F21" s="107"/>
      <c r="G21" s="107"/>
      <c r="H21" s="107"/>
      <c r="I21" s="107"/>
      <c r="J21" s="107"/>
    </row>
    <row r="22" spans="1:10" ht="23.25" customHeight="1" x14ac:dyDescent="0.25">
      <c r="A22" s="107" t="s">
        <v>15</v>
      </c>
      <c r="B22" s="107"/>
      <c r="C22" s="107"/>
      <c r="D22" s="107"/>
      <c r="E22" s="107"/>
      <c r="F22" s="107"/>
      <c r="G22" s="107"/>
      <c r="H22" s="107"/>
      <c r="I22" s="107"/>
      <c r="J22" s="107"/>
    </row>
    <row r="23" spans="1:10" ht="23.25" customHeight="1" x14ac:dyDescent="0.25">
      <c r="A23" s="107" t="s">
        <v>16</v>
      </c>
      <c r="B23" s="107"/>
      <c r="C23" s="107"/>
      <c r="D23" s="107"/>
      <c r="E23" s="107"/>
      <c r="F23" s="107"/>
      <c r="G23" s="107"/>
      <c r="H23" s="107"/>
      <c r="I23" s="107"/>
      <c r="J23" s="107"/>
    </row>
    <row r="24" spans="1:10" ht="24.75" customHeight="1" x14ac:dyDescent="0.25">
      <c r="A24" s="106" t="s">
        <v>319</v>
      </c>
      <c r="B24" s="106"/>
      <c r="C24" s="106"/>
      <c r="D24" s="106"/>
      <c r="E24" s="106"/>
      <c r="F24" s="106"/>
      <c r="G24" s="106"/>
      <c r="H24" s="106"/>
      <c r="I24" s="106"/>
      <c r="J24" s="106"/>
    </row>
    <row r="25" spans="1:10" x14ac:dyDescent="0.25">
      <c r="A25" s="101" t="s">
        <v>17</v>
      </c>
      <c r="B25" s="102"/>
      <c r="C25" s="102"/>
      <c r="D25" s="102"/>
      <c r="E25" s="102"/>
      <c r="F25" s="102"/>
      <c r="G25" s="102"/>
      <c r="H25" s="102"/>
      <c r="I25" s="102"/>
      <c r="J25" s="102"/>
    </row>
    <row r="26" spans="1:10" x14ac:dyDescent="0.25">
      <c r="A26" s="103" t="s">
        <v>18</v>
      </c>
      <c r="B26" s="104"/>
      <c r="C26" s="104"/>
      <c r="D26" s="104"/>
      <c r="E26" s="104"/>
      <c r="F26" s="104"/>
      <c r="G26" s="104"/>
      <c r="H26" s="104"/>
      <c r="I26" s="104"/>
      <c r="J26" s="104"/>
    </row>
  </sheetData>
  <mergeCells count="25">
    <mergeCell ref="A14:J14"/>
    <mergeCell ref="A1:J1"/>
    <mergeCell ref="A3:J3"/>
    <mergeCell ref="A4:J4"/>
    <mergeCell ref="A5:J5"/>
    <mergeCell ref="A13:J13"/>
    <mergeCell ref="A7:J7"/>
    <mergeCell ref="A8:J8"/>
    <mergeCell ref="A6:J6"/>
    <mergeCell ref="A10:J10"/>
    <mergeCell ref="A9:J9"/>
    <mergeCell ref="A11:J11"/>
    <mergeCell ref="A12:J12"/>
    <mergeCell ref="A25:J25"/>
    <mergeCell ref="A26:J26"/>
    <mergeCell ref="A15:J15"/>
    <mergeCell ref="A16:J16"/>
    <mergeCell ref="A17:J17"/>
    <mergeCell ref="A18:J18"/>
    <mergeCell ref="A19:J19"/>
    <mergeCell ref="A21:J21"/>
    <mergeCell ref="A20:J20"/>
    <mergeCell ref="A22:J22"/>
    <mergeCell ref="A23:J23"/>
    <mergeCell ref="A24:J24"/>
  </mergeCells>
  <hyperlinks>
    <hyperlink ref="A26:I26" r:id="rId1" display="Pour tout renseignement concernant nos statistiques, vous pouvez nous contacter par e-mail à l'adresse suivante :  dares.communication@dares.travail.gouv.fr"/>
    <hyperlink ref="A19:J19" location="'Graphique 2'!A1" display="Graphique 2 : Nombre de ruptures envisagées dans le cadre d’un Plan de sauvegarde de l’Emploi sur 6 mois glissants"/>
    <hyperlink ref="A19" location="'Graphique 1'!A1" display="Figure 1 : Part des abandons de poste en CDI"/>
    <hyperlink ref="A18:J18" location="'Graphique 1'!A1" display="Graphique 1 : Emploi hors apprentis "/>
    <hyperlink ref="A20" location="'Données complémentaires 1'!A1" display="Données complémentaires 1 : Motifs de rupture des CDI au 1er semestre 2022"/>
    <hyperlink ref="A20:J20" location="'Graphique 3'!A1" display="Graphique 3 - Evolution de la structure de l’emploi hors apprentis par métiers dans le commerce de détail entre fin 2019 et fin 2022"/>
    <hyperlink ref="A4:J4" r:id="rId2" display="Les estimations d'emploi hors apprentis et hors intérim retenues dans cette publication sont celles publiées par l'Urssaff Caisse nationale."/>
    <hyperlink ref="A5:J5" r:id="rId3" display="Les estimations d'emploi intérimaires sont celles publiées par la Dares."/>
    <hyperlink ref="A6:J6" r:id="rId4" display="SI-RUPCO :"/>
    <hyperlink ref="A9:J9" r:id="rId5" display="Les déclarations sociales nominatives (DSN) :"/>
    <hyperlink ref="A22:J22" location="'données complémentaires 1'!A1" display="Données complémentaires 1 - Emploi dans le secteur privé et dans le commerce de détail, niveau et glissements annuels"/>
    <hyperlink ref="A23:J23" location="'données complémentaires 2'!A1" display="Données complémentaires 2 - Plan de sauvegarde de l’Emploi (PSE) initiés sur 6 mois glissants"/>
    <hyperlink ref="A21:J21" location="'Figure complémentaire'!A1" display="Figure complémentaire : Tendance prévue des effectifs"/>
    <hyperlink ref="A11:J11" r:id="rId6" display="Enquête mensuelle dans le commerce de détail et l'automobile"/>
    <hyperlink ref="A12:J12" r:id="rId7" display="Enquête mensuelle de conjoncture dans les services"/>
    <hyperlink ref="A24:J24" location="'données complémentaires 3'!A1" display="Données complémentaires 3 -  Evolution de la structure de l’emploi hors apprentis par métiers dans le commerce de détail de 2019 à 2022"/>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sheetViews>
  <sheetFormatPr baseColWidth="10" defaultColWidth="11.42578125" defaultRowHeight="12.75" x14ac:dyDescent="0.2"/>
  <cols>
    <col min="1" max="2" width="11.42578125" style="2"/>
    <col min="3" max="3" width="12" style="2" bestFit="1" customWidth="1"/>
    <col min="4" max="4" width="14.5703125" style="2" customWidth="1"/>
    <col min="5" max="5" width="11.42578125" style="2" customWidth="1"/>
    <col min="6" max="7" width="11.42578125" style="2"/>
    <col min="8" max="8" width="17.140625" style="2" customWidth="1"/>
    <col min="9" max="16384" width="11.42578125" style="2"/>
  </cols>
  <sheetData>
    <row r="1" spans="1:8" ht="14.25" customHeight="1" x14ac:dyDescent="0.2">
      <c r="A1" s="12" t="s">
        <v>19</v>
      </c>
      <c r="B1" s="14" t="s">
        <v>320</v>
      </c>
      <c r="C1" s="13"/>
      <c r="D1" s="13"/>
      <c r="E1" s="13"/>
      <c r="F1" s="13"/>
      <c r="G1" s="13"/>
      <c r="H1" s="13"/>
    </row>
    <row r="2" spans="1:8" x14ac:dyDescent="0.2">
      <c r="A2" s="12"/>
      <c r="B2" s="13" t="s">
        <v>322</v>
      </c>
      <c r="C2" s="13"/>
      <c r="D2" s="13"/>
      <c r="E2" s="13"/>
      <c r="F2" s="13"/>
      <c r="G2" s="13"/>
      <c r="H2" s="13"/>
    </row>
    <row r="3" spans="1:8" x14ac:dyDescent="0.2">
      <c r="A3" s="12"/>
      <c r="B3" s="13"/>
      <c r="C3" s="13"/>
      <c r="D3" s="13"/>
      <c r="E3" s="13"/>
      <c r="F3" s="13"/>
      <c r="G3" s="13"/>
      <c r="H3" s="13"/>
    </row>
    <row r="4" spans="1:8" x14ac:dyDescent="0.2">
      <c r="A4" s="12"/>
      <c r="B4" s="13"/>
      <c r="C4" s="13"/>
      <c r="D4" s="13"/>
      <c r="E4" s="13"/>
      <c r="F4" s="13"/>
      <c r="G4" s="13"/>
      <c r="H4" s="13"/>
    </row>
    <row r="5" spans="1:8" x14ac:dyDescent="0.2">
      <c r="A5" s="12"/>
      <c r="B5" s="13"/>
      <c r="C5" s="13"/>
      <c r="D5" s="13"/>
      <c r="E5" s="13"/>
      <c r="F5" s="13"/>
      <c r="G5" s="13"/>
      <c r="H5" s="13"/>
    </row>
    <row r="6" spans="1:8" x14ac:dyDescent="0.2">
      <c r="A6" s="12"/>
      <c r="B6" s="13"/>
      <c r="C6" s="13"/>
      <c r="D6" s="13"/>
      <c r="E6" s="13"/>
      <c r="F6" s="13"/>
      <c r="G6" s="13"/>
      <c r="H6" s="13"/>
    </row>
    <row r="7" spans="1:8" x14ac:dyDescent="0.2">
      <c r="A7" s="12"/>
      <c r="B7" s="13"/>
      <c r="C7" s="13"/>
      <c r="D7" s="13"/>
      <c r="E7" s="13"/>
      <c r="F7" s="13"/>
      <c r="G7" s="13"/>
      <c r="H7" s="13"/>
    </row>
    <row r="8" spans="1:8" x14ac:dyDescent="0.2">
      <c r="A8" s="12"/>
      <c r="B8" s="13"/>
      <c r="C8" s="13"/>
      <c r="D8" s="13"/>
      <c r="E8" s="13"/>
      <c r="F8" s="13"/>
      <c r="G8" s="13"/>
      <c r="H8" s="13"/>
    </row>
    <row r="9" spans="1:8" x14ac:dyDescent="0.2">
      <c r="A9" s="12"/>
      <c r="B9" s="13"/>
      <c r="C9" s="13"/>
      <c r="D9" s="13"/>
      <c r="E9" s="13"/>
      <c r="F9" s="13"/>
      <c r="G9" s="13"/>
      <c r="H9" s="13"/>
    </row>
    <row r="10" spans="1:8" x14ac:dyDescent="0.2">
      <c r="A10" s="12"/>
      <c r="B10" s="13"/>
      <c r="C10" s="13"/>
      <c r="D10" s="13"/>
      <c r="E10" s="13"/>
      <c r="F10" s="13"/>
      <c r="G10" s="13"/>
      <c r="H10" s="13"/>
    </row>
    <row r="11" spans="1:8" x14ac:dyDescent="0.2">
      <c r="A11" s="12"/>
      <c r="B11" s="13"/>
      <c r="C11" s="13"/>
      <c r="D11" s="13"/>
      <c r="E11" s="13"/>
      <c r="F11" s="13"/>
      <c r="G11" s="13"/>
      <c r="H11" s="13"/>
    </row>
    <row r="12" spans="1:8" x14ac:dyDescent="0.2">
      <c r="A12" s="12"/>
      <c r="B12" s="13"/>
      <c r="C12" s="13"/>
      <c r="D12" s="13"/>
      <c r="E12" s="13"/>
      <c r="F12" s="13"/>
      <c r="G12" s="13"/>
      <c r="H12" s="13"/>
    </row>
    <row r="13" spans="1:8" x14ac:dyDescent="0.2">
      <c r="A13" s="12"/>
      <c r="B13" s="13"/>
      <c r="C13" s="13"/>
      <c r="D13" s="13"/>
      <c r="E13" s="13"/>
      <c r="F13" s="13"/>
      <c r="G13" s="13"/>
      <c r="H13" s="13"/>
    </row>
    <row r="14" spans="1:8" x14ac:dyDescent="0.2">
      <c r="A14" s="12"/>
      <c r="B14" s="13"/>
      <c r="C14" s="13"/>
      <c r="D14" s="13"/>
      <c r="E14" s="13"/>
      <c r="F14" s="13"/>
      <c r="G14" s="13"/>
      <c r="H14" s="13"/>
    </row>
    <row r="15" spans="1:8" x14ac:dyDescent="0.2">
      <c r="A15" s="12"/>
      <c r="B15" s="13"/>
      <c r="C15" s="13"/>
      <c r="D15" s="13"/>
      <c r="E15" s="13"/>
      <c r="F15" s="13"/>
      <c r="G15" s="13"/>
      <c r="H15" s="13"/>
    </row>
    <row r="16" spans="1:8" x14ac:dyDescent="0.2">
      <c r="A16" s="12"/>
      <c r="B16" s="13"/>
      <c r="C16" s="13"/>
      <c r="D16" s="13"/>
      <c r="E16" s="13"/>
      <c r="F16" s="13"/>
      <c r="G16" s="13"/>
      <c r="H16" s="13"/>
    </row>
    <row r="17" spans="1:8" x14ac:dyDescent="0.2">
      <c r="A17" s="12"/>
      <c r="B17" s="13"/>
      <c r="C17" s="13"/>
      <c r="D17" s="13"/>
      <c r="E17" s="13"/>
      <c r="F17" s="13"/>
      <c r="G17" s="13"/>
      <c r="H17" s="13"/>
    </row>
    <row r="18" spans="1:8" x14ac:dyDescent="0.2">
      <c r="A18" s="12"/>
      <c r="B18" s="13"/>
      <c r="C18" s="13"/>
      <c r="D18" s="13"/>
      <c r="E18" s="13"/>
      <c r="F18" s="13"/>
      <c r="G18" s="13"/>
      <c r="H18" s="13"/>
    </row>
    <row r="19" spans="1:8" x14ac:dyDescent="0.2">
      <c r="A19" s="12"/>
      <c r="B19" s="13"/>
      <c r="C19" s="13"/>
      <c r="D19" s="13"/>
      <c r="E19" s="13"/>
      <c r="F19" s="13"/>
      <c r="G19" s="13"/>
      <c r="H19" s="13"/>
    </row>
    <row r="20" spans="1:8" x14ac:dyDescent="0.2">
      <c r="A20" s="13"/>
      <c r="B20" s="117" t="s">
        <v>20</v>
      </c>
      <c r="C20" s="117"/>
      <c r="D20" s="117"/>
      <c r="E20" s="117"/>
      <c r="F20" s="117"/>
      <c r="G20" s="117"/>
      <c r="H20" s="117"/>
    </row>
    <row r="21" spans="1:8" ht="24.75" customHeight="1" x14ac:dyDescent="0.2">
      <c r="A21" s="13"/>
      <c r="B21" s="116" t="s">
        <v>332</v>
      </c>
      <c r="C21" s="116"/>
      <c r="D21" s="116"/>
      <c r="E21" s="116"/>
      <c r="F21" s="116"/>
      <c r="G21" s="116"/>
      <c r="H21" s="116"/>
    </row>
    <row r="22" spans="1:8" x14ac:dyDescent="0.2">
      <c r="A22" s="13"/>
      <c r="B22" s="117" t="s">
        <v>327</v>
      </c>
      <c r="C22" s="117"/>
      <c r="D22" s="117"/>
      <c r="E22" s="117"/>
      <c r="F22" s="117"/>
      <c r="G22" s="117"/>
      <c r="H22" s="117"/>
    </row>
    <row r="23" spans="1:8" x14ac:dyDescent="0.2">
      <c r="A23" s="13"/>
      <c r="B23" s="117" t="s">
        <v>328</v>
      </c>
      <c r="C23" s="117"/>
      <c r="D23" s="117"/>
      <c r="E23" s="117"/>
      <c r="F23" s="117"/>
      <c r="G23" s="117"/>
      <c r="H23" s="117"/>
    </row>
    <row r="24" spans="1:8" x14ac:dyDescent="0.2">
      <c r="A24" s="1"/>
    </row>
    <row r="25" spans="1:8" x14ac:dyDescent="0.2">
      <c r="A25" s="1"/>
    </row>
    <row r="26" spans="1:8" ht="29.25" customHeight="1" x14ac:dyDescent="0.2">
      <c r="A26" s="3"/>
      <c r="B26" s="71"/>
      <c r="C26" s="72" t="s">
        <v>21</v>
      </c>
      <c r="D26" s="72" t="s">
        <v>22</v>
      </c>
    </row>
    <row r="27" spans="1:8" ht="15" customHeight="1" x14ac:dyDescent="0.2">
      <c r="A27" s="3"/>
      <c r="B27" s="4" t="s">
        <v>23</v>
      </c>
      <c r="C27" s="10">
        <v>100</v>
      </c>
      <c r="D27" s="8">
        <v>100</v>
      </c>
    </row>
    <row r="28" spans="1:8" x14ac:dyDescent="0.2">
      <c r="A28" s="4"/>
      <c r="B28" s="4" t="s">
        <v>24</v>
      </c>
      <c r="C28" s="10">
        <v>100.20972634123243</v>
      </c>
      <c r="D28" s="8">
        <v>100.42203906033239</v>
      </c>
    </row>
    <row r="29" spans="1:8" x14ac:dyDescent="0.2">
      <c r="A29" s="4"/>
      <c r="B29" s="4" t="s">
        <v>25</v>
      </c>
      <c r="C29" s="10">
        <v>100.21964198651229</v>
      </c>
      <c r="D29" s="8">
        <v>100.29885519324608</v>
      </c>
    </row>
    <row r="30" spans="1:8" x14ac:dyDescent="0.2">
      <c r="A30" s="4"/>
      <c r="B30" s="4" t="s">
        <v>26</v>
      </c>
      <c r="C30" s="10">
        <v>100.27882078076502</v>
      </c>
      <c r="D30" s="8">
        <v>100.37136841726611</v>
      </c>
    </row>
    <row r="31" spans="1:8" x14ac:dyDescent="0.2">
      <c r="A31" s="4"/>
      <c r="B31" s="4" t="s">
        <v>27</v>
      </c>
      <c r="C31" s="10">
        <v>100.08896824025122</v>
      </c>
      <c r="D31" s="8">
        <v>100.25125743989348</v>
      </c>
    </row>
    <row r="32" spans="1:8" x14ac:dyDescent="0.2">
      <c r="A32" s="4"/>
      <c r="B32" s="4" t="s">
        <v>28</v>
      </c>
      <c r="C32" s="10">
        <v>99.984940099759257</v>
      </c>
      <c r="D32" s="8">
        <v>100.31248083089514</v>
      </c>
    </row>
    <row r="33" spans="1:4" x14ac:dyDescent="0.2">
      <c r="A33" s="4"/>
      <c r="B33" s="4" t="s">
        <v>29</v>
      </c>
      <c r="C33" s="10">
        <v>99.865978622088235</v>
      </c>
      <c r="D33" s="8">
        <v>100.41208538908162</v>
      </c>
    </row>
    <row r="34" spans="1:4" x14ac:dyDescent="0.2">
      <c r="A34" s="4"/>
      <c r="B34" s="4" t="s">
        <v>30</v>
      </c>
      <c r="C34" s="10">
        <v>99.651421309283819</v>
      </c>
      <c r="D34" s="8">
        <v>100.24156010174082</v>
      </c>
    </row>
    <row r="35" spans="1:4" x14ac:dyDescent="0.2">
      <c r="A35" s="4"/>
      <c r="B35" s="4" t="s">
        <v>31</v>
      </c>
      <c r="C35" s="10">
        <v>99.503008044008126</v>
      </c>
      <c r="D35" s="8">
        <v>100.05826195666955</v>
      </c>
    </row>
    <row r="36" spans="1:4" x14ac:dyDescent="0.2">
      <c r="A36" s="4"/>
      <c r="B36" s="4" t="s">
        <v>32</v>
      </c>
      <c r="C36" s="10">
        <v>99.306014403262409</v>
      </c>
      <c r="D36" s="8">
        <v>99.603866384916174</v>
      </c>
    </row>
    <row r="37" spans="1:4" x14ac:dyDescent="0.2">
      <c r="A37" s="4"/>
      <c r="B37" s="4" t="s">
        <v>33</v>
      </c>
      <c r="C37" s="10">
        <v>99.361034903436021</v>
      </c>
      <c r="D37" s="8">
        <v>99.860570223341156</v>
      </c>
    </row>
    <row r="38" spans="1:4" x14ac:dyDescent="0.2">
      <c r="A38" s="4"/>
      <c r="B38" s="4" t="s">
        <v>34</v>
      </c>
      <c r="C38" s="10">
        <v>99.409398816586915</v>
      </c>
      <c r="D38" s="8">
        <v>100.32556251397844</v>
      </c>
    </row>
    <row r="39" spans="1:4" x14ac:dyDescent="0.2">
      <c r="A39" s="4"/>
      <c r="B39" s="4" t="s">
        <v>35</v>
      </c>
      <c r="C39" s="10">
        <v>99.401572921907174</v>
      </c>
      <c r="D39" s="8">
        <v>100.45246624926597</v>
      </c>
    </row>
    <row r="40" spans="1:4" x14ac:dyDescent="0.2">
      <c r="A40" s="4"/>
      <c r="B40" s="4" t="s">
        <v>36</v>
      </c>
      <c r="C40" s="10">
        <v>99.43248336053928</v>
      </c>
      <c r="D40" s="8">
        <v>100.35271609288974</v>
      </c>
    </row>
    <row r="41" spans="1:4" x14ac:dyDescent="0.2">
      <c r="A41" s="4"/>
      <c r="B41" s="4" t="s">
        <v>37</v>
      </c>
      <c r="C41" s="10">
        <v>99.291886732528795</v>
      </c>
      <c r="D41" s="8">
        <v>100.35652050952818</v>
      </c>
    </row>
    <row r="42" spans="1:4" x14ac:dyDescent="0.2">
      <c r="A42" s="4"/>
      <c r="B42" s="4" t="s">
        <v>38</v>
      </c>
      <c r="C42" s="10">
        <v>99.267233241847521</v>
      </c>
      <c r="D42" s="8">
        <v>100.36330331456668</v>
      </c>
    </row>
    <row r="43" spans="1:4" x14ac:dyDescent="0.2">
      <c r="A43" s="4"/>
      <c r="B43" s="4" t="s">
        <v>39</v>
      </c>
      <c r="C43" s="10">
        <v>99.255019830339094</v>
      </c>
      <c r="D43" s="8">
        <v>100.63190824300455</v>
      </c>
    </row>
    <row r="44" spans="1:4" x14ac:dyDescent="0.2">
      <c r="A44" s="4"/>
      <c r="B44" s="4" t="s">
        <v>40</v>
      </c>
      <c r="C44" s="10">
        <v>99.411682697151122</v>
      </c>
      <c r="D44" s="8">
        <v>100.91245315197818</v>
      </c>
    </row>
    <row r="45" spans="1:4" x14ac:dyDescent="0.2">
      <c r="A45" s="4"/>
      <c r="B45" s="4" t="s">
        <v>41</v>
      </c>
      <c r="C45" s="10">
        <v>99.616703277992855</v>
      </c>
      <c r="D45" s="8">
        <v>101.35878641774205</v>
      </c>
    </row>
    <row r="46" spans="1:4" x14ac:dyDescent="0.2">
      <c r="A46" s="4"/>
      <c r="B46" s="4" t="s">
        <v>42</v>
      </c>
      <c r="C46" s="10">
        <v>99.835050396103767</v>
      </c>
      <c r="D46" s="8">
        <v>101.28428162166178</v>
      </c>
    </row>
    <row r="47" spans="1:4" x14ac:dyDescent="0.2">
      <c r="A47" s="4"/>
      <c r="B47" s="4" t="s">
        <v>43</v>
      </c>
      <c r="C47" s="10">
        <v>99.970989685664463</v>
      </c>
      <c r="D47" s="8">
        <v>101.51003867219367</v>
      </c>
    </row>
    <row r="48" spans="1:4" x14ac:dyDescent="0.2">
      <c r="A48" s="4"/>
      <c r="B48" s="4" t="s">
        <v>44</v>
      </c>
      <c r="C48" s="10">
        <v>100.25655399399103</v>
      </c>
      <c r="D48" s="8">
        <v>101.98383817618182</v>
      </c>
    </row>
    <row r="49" spans="1:4" x14ac:dyDescent="0.2">
      <c r="A49" s="4"/>
      <c r="B49" s="4" t="s">
        <v>45</v>
      </c>
      <c r="C49" s="10">
        <v>100.76500039160365</v>
      </c>
      <c r="D49" s="8">
        <v>102.05140498305761</v>
      </c>
    </row>
    <row r="50" spans="1:4" x14ac:dyDescent="0.2">
      <c r="A50" s="4"/>
      <c r="B50" s="4" t="s">
        <v>46</v>
      </c>
      <c r="C50" s="10">
        <v>101.15002452837865</v>
      </c>
      <c r="D50" s="8">
        <v>103.11705621224483</v>
      </c>
    </row>
    <row r="51" spans="1:4" x14ac:dyDescent="0.2">
      <c r="A51" s="4"/>
      <c r="B51" s="4" t="s">
        <v>47</v>
      </c>
      <c r="C51" s="10">
        <v>101.62258649454917</v>
      </c>
      <c r="D51" s="8">
        <v>102.88553473887315</v>
      </c>
    </row>
    <row r="52" spans="1:4" x14ac:dyDescent="0.2">
      <c r="A52" s="4"/>
      <c r="B52" s="4" t="s">
        <v>48</v>
      </c>
      <c r="C52" s="10">
        <v>102.13519647976264</v>
      </c>
      <c r="D52" s="8">
        <v>103.47184969939289</v>
      </c>
    </row>
    <row r="53" spans="1:4" x14ac:dyDescent="0.2">
      <c r="A53" s="4"/>
      <c r="B53" s="4" t="s">
        <v>49</v>
      </c>
      <c r="C53" s="10">
        <v>102.2697805469876</v>
      </c>
      <c r="D53" s="8">
        <v>103.26847904239375</v>
      </c>
    </row>
    <row r="54" spans="1:4" x14ac:dyDescent="0.2">
      <c r="A54" s="4"/>
      <c r="B54" s="4" t="s">
        <v>50</v>
      </c>
      <c r="C54" s="10">
        <v>102.83331757640545</v>
      </c>
      <c r="D54" s="8">
        <v>103.48864319598931</v>
      </c>
    </row>
    <row r="55" spans="1:4" x14ac:dyDescent="0.2">
      <c r="A55" s="4"/>
      <c r="B55" s="4" t="s">
        <v>51</v>
      </c>
      <c r="C55" s="10">
        <v>103.20211270049218</v>
      </c>
      <c r="D55" s="8">
        <v>103.92510823456951</v>
      </c>
    </row>
    <row r="56" spans="1:4" x14ac:dyDescent="0.2">
      <c r="A56" s="4"/>
      <c r="B56" s="4" t="s">
        <v>52</v>
      </c>
      <c r="C56" s="10">
        <v>103.35528727405578</v>
      </c>
      <c r="D56" s="8">
        <v>103.81643093255356</v>
      </c>
    </row>
    <row r="57" spans="1:4" x14ac:dyDescent="0.2">
      <c r="A57" s="4"/>
      <c r="B57" s="4" t="s">
        <v>53</v>
      </c>
      <c r="C57" s="10">
        <v>103.48940560958265</v>
      </c>
      <c r="D57" s="8">
        <v>103.45617941511395</v>
      </c>
    </row>
    <row r="58" spans="1:4" x14ac:dyDescent="0.2">
      <c r="A58" s="4"/>
      <c r="B58" s="4" t="s">
        <v>54</v>
      </c>
      <c r="C58" s="10">
        <v>103.96768360584403</v>
      </c>
      <c r="D58" s="8">
        <v>103.72021106740127</v>
      </c>
    </row>
    <row r="59" spans="1:4" x14ac:dyDescent="0.2">
      <c r="A59" s="4"/>
      <c r="B59" s="4" t="s">
        <v>55</v>
      </c>
      <c r="C59" s="10">
        <v>104.67397211273213</v>
      </c>
      <c r="D59" s="8">
        <v>104.15406425971604</v>
      </c>
    </row>
    <row r="60" spans="1:4" x14ac:dyDescent="0.2">
      <c r="A60" s="4"/>
      <c r="B60" s="4" t="s">
        <v>56</v>
      </c>
      <c r="C60" s="10">
        <v>104.77563955320991</v>
      </c>
      <c r="D60" s="8">
        <v>104.1390721833381</v>
      </c>
    </row>
    <row r="61" spans="1:4" x14ac:dyDescent="0.2">
      <c r="A61" s="4"/>
      <c r="B61" s="4" t="s">
        <v>57</v>
      </c>
      <c r="C61" s="10">
        <v>105.262101464493</v>
      </c>
      <c r="D61" s="8">
        <v>104.08159966847158</v>
      </c>
    </row>
    <row r="62" spans="1:4" x14ac:dyDescent="0.2">
      <c r="A62" s="4"/>
      <c r="B62" s="4" t="s">
        <v>58</v>
      </c>
      <c r="C62" s="10">
        <v>105.74353341619383</v>
      </c>
      <c r="D62" s="8">
        <v>105.08267725625575</v>
      </c>
    </row>
    <row r="63" spans="1:4" x14ac:dyDescent="0.2">
      <c r="A63" s="4"/>
      <c r="B63" s="4" t="s">
        <v>59</v>
      </c>
      <c r="C63" s="10">
        <v>102.78165114455307</v>
      </c>
      <c r="D63" s="8">
        <v>103.94559666942575</v>
      </c>
    </row>
    <row r="64" spans="1:4" x14ac:dyDescent="0.2">
      <c r="A64" s="4"/>
      <c r="B64" s="4" t="s">
        <v>60</v>
      </c>
      <c r="C64" s="10">
        <v>102.1678311571079</v>
      </c>
      <c r="D64" s="8">
        <v>102.97476130587395</v>
      </c>
    </row>
    <row r="65" spans="1:4" x14ac:dyDescent="0.2">
      <c r="A65" s="4"/>
      <c r="B65" s="4" t="s">
        <v>61</v>
      </c>
      <c r="C65" s="10">
        <v>104.31905743566644</v>
      </c>
      <c r="D65" s="8">
        <v>104.74023362661626</v>
      </c>
    </row>
    <row r="66" spans="1:4" x14ac:dyDescent="0.2">
      <c r="A66" s="4"/>
      <c r="B66" s="4" t="s">
        <v>62</v>
      </c>
      <c r="C66" s="10">
        <v>103.91294824974618</v>
      </c>
      <c r="D66" s="8">
        <v>104.4337136125876</v>
      </c>
    </row>
    <row r="67" spans="1:4" x14ac:dyDescent="0.2">
      <c r="A67" s="4"/>
      <c r="B67" s="4" t="s">
        <v>63</v>
      </c>
      <c r="C67" s="10">
        <v>104.6636924839593</v>
      </c>
      <c r="D67" s="8">
        <v>104.98404088713198</v>
      </c>
    </row>
    <row r="68" spans="1:4" x14ac:dyDescent="0.2">
      <c r="A68" s="4"/>
      <c r="B68" s="4" t="s">
        <v>64</v>
      </c>
      <c r="C68" s="10">
        <v>106.04629248703175</v>
      </c>
      <c r="D68" s="8">
        <v>106.53579356746812</v>
      </c>
    </row>
    <row r="69" spans="1:4" x14ac:dyDescent="0.2">
      <c r="A69" s="4"/>
      <c r="B69" s="4" t="s">
        <v>65</v>
      </c>
      <c r="C69" s="10">
        <v>106.891567403924</v>
      </c>
      <c r="D69" s="8">
        <v>107.10031956108689</v>
      </c>
    </row>
    <row r="70" spans="1:4" x14ac:dyDescent="0.2">
      <c r="A70" s="4"/>
      <c r="B70" s="4" t="s">
        <v>66</v>
      </c>
      <c r="C70" s="10">
        <v>107.84173279295264</v>
      </c>
      <c r="D70" s="8">
        <v>108.29727911291288</v>
      </c>
    </row>
    <row r="71" spans="1:4" x14ac:dyDescent="0.2">
      <c r="A71" s="4"/>
      <c r="B71" s="4" t="s">
        <v>67</v>
      </c>
      <c r="C71" s="10">
        <v>108.27126059840462</v>
      </c>
      <c r="D71" s="8">
        <v>108.32473273659231</v>
      </c>
    </row>
    <row r="72" spans="1:4" x14ac:dyDescent="0.2">
      <c r="A72" s="4"/>
      <c r="B72" s="4" t="s">
        <v>68</v>
      </c>
      <c r="C72" s="10">
        <v>108.67268588144368</v>
      </c>
      <c r="D72" s="8">
        <v>107.98937649113346</v>
      </c>
    </row>
    <row r="73" spans="1:4" x14ac:dyDescent="0.2">
      <c r="A73" s="4"/>
      <c r="B73" s="4" t="s">
        <v>69</v>
      </c>
      <c r="C73" s="10">
        <v>109.00195090930511</v>
      </c>
      <c r="D73" s="8">
        <v>107.99518173400422</v>
      </c>
    </row>
    <row r="74" spans="1:4" x14ac:dyDescent="0.2">
      <c r="A74" s="4"/>
      <c r="B74" s="5" t="s">
        <v>70</v>
      </c>
      <c r="C74" s="11">
        <v>109.15307643544045</v>
      </c>
      <c r="D74" s="9">
        <v>107.73301124021022</v>
      </c>
    </row>
    <row r="75" spans="1:4" x14ac:dyDescent="0.2">
      <c r="A75" s="5"/>
    </row>
    <row r="78" spans="1:4" ht="24.75" customHeight="1" x14ac:dyDescent="0.2"/>
  </sheetData>
  <mergeCells count="4">
    <mergeCell ref="B21:H21"/>
    <mergeCell ref="B20:H20"/>
    <mergeCell ref="B22:H22"/>
    <mergeCell ref="B23:H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B1" workbookViewId="0">
      <selection activeCell="B21" sqref="B21"/>
    </sheetView>
  </sheetViews>
  <sheetFormatPr baseColWidth="10" defaultColWidth="11.42578125" defaultRowHeight="15" x14ac:dyDescent="0.25"/>
  <cols>
    <col min="5" max="5" width="14.5703125" bestFit="1" customWidth="1"/>
    <col min="7" max="7" width="13.28515625" customWidth="1"/>
    <col min="8" max="8" width="15.85546875" customWidth="1"/>
    <col min="9" max="9" width="14.5703125" customWidth="1"/>
    <col min="10" max="10" width="15.42578125" customWidth="1"/>
  </cols>
  <sheetData>
    <row r="1" spans="1:8" x14ac:dyDescent="0.25">
      <c r="A1" s="17"/>
      <c r="B1" s="12" t="s">
        <v>323</v>
      </c>
      <c r="C1" s="17"/>
      <c r="D1" s="17"/>
      <c r="E1" s="17"/>
      <c r="F1" s="17"/>
      <c r="G1" s="17"/>
      <c r="H1" s="17"/>
    </row>
    <row r="2" spans="1:8" x14ac:dyDescent="0.25">
      <c r="A2" s="17"/>
      <c r="B2" s="17"/>
      <c r="C2" s="17"/>
      <c r="D2" s="17"/>
      <c r="E2" s="17"/>
      <c r="F2" s="17"/>
      <c r="G2" s="17"/>
      <c r="H2" s="17"/>
    </row>
    <row r="3" spans="1:8" x14ac:dyDescent="0.25">
      <c r="A3" s="17"/>
      <c r="B3" s="17"/>
      <c r="C3" s="17"/>
      <c r="D3" s="17"/>
      <c r="E3" s="17"/>
      <c r="F3" s="17"/>
      <c r="G3" s="17"/>
      <c r="H3" s="17"/>
    </row>
    <row r="4" spans="1:8" x14ac:dyDescent="0.25">
      <c r="A4" s="17"/>
      <c r="B4" s="17"/>
      <c r="C4" s="17"/>
      <c r="D4" s="17"/>
      <c r="E4" s="17"/>
      <c r="F4" s="17"/>
      <c r="G4" s="17"/>
      <c r="H4" s="17"/>
    </row>
    <row r="5" spans="1:8" x14ac:dyDescent="0.25">
      <c r="A5" s="17"/>
      <c r="B5" s="17"/>
      <c r="C5" s="17"/>
      <c r="D5" s="17"/>
      <c r="E5" s="17"/>
      <c r="F5" s="17"/>
      <c r="G5" s="17"/>
      <c r="H5" s="17"/>
    </row>
    <row r="6" spans="1:8" x14ac:dyDescent="0.25">
      <c r="A6" s="17"/>
      <c r="B6" s="17"/>
      <c r="C6" s="17"/>
      <c r="D6" s="17"/>
      <c r="E6" s="17"/>
      <c r="F6" s="17"/>
      <c r="G6" s="17"/>
      <c r="H6" s="17"/>
    </row>
    <row r="7" spans="1:8" x14ac:dyDescent="0.25">
      <c r="A7" s="17"/>
      <c r="B7" s="17"/>
      <c r="C7" s="17"/>
      <c r="D7" s="17"/>
      <c r="E7" s="17"/>
      <c r="F7" s="17"/>
      <c r="G7" s="17"/>
      <c r="H7" s="17"/>
    </row>
    <row r="8" spans="1:8" x14ac:dyDescent="0.25">
      <c r="A8" s="17"/>
      <c r="B8" s="17"/>
      <c r="C8" s="17"/>
      <c r="D8" s="17"/>
      <c r="E8" s="17"/>
      <c r="F8" s="17"/>
      <c r="G8" s="17"/>
      <c r="H8" s="17"/>
    </row>
    <row r="9" spans="1:8" x14ac:dyDescent="0.25">
      <c r="A9" s="17"/>
      <c r="B9" s="17"/>
      <c r="C9" s="17"/>
      <c r="D9" s="17"/>
      <c r="E9" s="17"/>
      <c r="F9" s="17"/>
      <c r="G9" s="17"/>
      <c r="H9" s="17"/>
    </row>
    <row r="10" spans="1:8" x14ac:dyDescent="0.25">
      <c r="A10" s="17"/>
      <c r="B10" s="17"/>
      <c r="C10" s="17"/>
      <c r="D10" s="17"/>
      <c r="E10" s="17"/>
      <c r="F10" s="17"/>
      <c r="G10" s="17"/>
      <c r="H10" s="17"/>
    </row>
    <row r="11" spans="1:8" x14ac:dyDescent="0.25">
      <c r="A11" s="17"/>
      <c r="B11" s="17"/>
      <c r="C11" s="17"/>
      <c r="D11" s="17"/>
      <c r="E11" s="17"/>
      <c r="F11" s="17"/>
      <c r="G11" s="17"/>
      <c r="H11" s="17"/>
    </row>
    <row r="12" spans="1:8" x14ac:dyDescent="0.25">
      <c r="A12" s="17"/>
      <c r="B12" s="17"/>
      <c r="C12" s="17"/>
      <c r="D12" s="17"/>
      <c r="E12" s="17"/>
      <c r="F12" s="17"/>
      <c r="G12" s="17"/>
      <c r="H12" s="17"/>
    </row>
    <row r="13" spans="1:8" x14ac:dyDescent="0.25">
      <c r="A13" s="17"/>
      <c r="B13" s="17"/>
      <c r="C13" s="17"/>
      <c r="D13" s="17"/>
      <c r="E13" s="17"/>
      <c r="F13" s="17"/>
      <c r="G13" s="17"/>
      <c r="H13" s="17"/>
    </row>
    <row r="14" spans="1:8" x14ac:dyDescent="0.25">
      <c r="A14" s="17"/>
      <c r="B14" s="17"/>
      <c r="C14" s="17"/>
      <c r="D14" s="17"/>
      <c r="E14" s="17"/>
      <c r="F14" s="17"/>
      <c r="G14" s="17"/>
      <c r="H14" s="17"/>
    </row>
    <row r="15" spans="1:8" x14ac:dyDescent="0.25">
      <c r="A15" s="17"/>
      <c r="B15" s="17"/>
      <c r="C15" s="17"/>
      <c r="D15" s="17"/>
      <c r="E15" s="17"/>
      <c r="F15" s="17"/>
      <c r="G15" s="17"/>
      <c r="H15" s="17"/>
    </row>
    <row r="16" spans="1:8" x14ac:dyDescent="0.25">
      <c r="A16" s="17"/>
      <c r="B16" s="17"/>
      <c r="C16" s="17"/>
      <c r="D16" s="17"/>
      <c r="E16" s="17"/>
      <c r="F16" s="17"/>
      <c r="G16" s="17"/>
      <c r="H16" s="17"/>
    </row>
    <row r="17" spans="1:8" x14ac:dyDescent="0.25">
      <c r="A17" s="17"/>
      <c r="B17" s="17"/>
      <c r="C17" s="17"/>
      <c r="D17" s="17"/>
      <c r="E17" s="17"/>
      <c r="F17" s="17"/>
      <c r="G17" s="17"/>
      <c r="H17" s="17"/>
    </row>
    <row r="18" spans="1:8" ht="27" customHeight="1" x14ac:dyDescent="0.25">
      <c r="A18" s="17"/>
      <c r="B18" s="121" t="s">
        <v>324</v>
      </c>
      <c r="C18" s="120"/>
      <c r="D18" s="120"/>
      <c r="E18" s="120"/>
      <c r="F18" s="120"/>
      <c r="G18" s="120"/>
      <c r="H18" s="17"/>
    </row>
    <row r="19" spans="1:8" ht="15" customHeight="1" x14ac:dyDescent="0.25">
      <c r="A19" s="17"/>
      <c r="B19" s="120" t="s">
        <v>325</v>
      </c>
      <c r="C19" s="120"/>
      <c r="D19" s="120"/>
      <c r="E19" s="120"/>
      <c r="F19" s="120"/>
      <c r="G19" s="120"/>
      <c r="H19" s="17"/>
    </row>
    <row r="20" spans="1:8" ht="15" customHeight="1" x14ac:dyDescent="0.25">
      <c r="A20" s="17"/>
      <c r="B20" s="120" t="s">
        <v>326</v>
      </c>
      <c r="C20" s="120"/>
      <c r="D20" s="120"/>
      <c r="E20" s="120"/>
      <c r="F20" s="120"/>
      <c r="G20" s="120"/>
      <c r="H20" s="17"/>
    </row>
    <row r="22" spans="1:8" ht="30.75" customHeight="1" x14ac:dyDescent="0.25">
      <c r="B22" s="118" t="s">
        <v>73</v>
      </c>
      <c r="C22" s="119" t="s">
        <v>74</v>
      </c>
      <c r="D22" s="119"/>
      <c r="E22" s="119"/>
    </row>
    <row r="23" spans="1:8" ht="30.75" customHeight="1" x14ac:dyDescent="0.25">
      <c r="B23" s="118"/>
      <c r="C23" s="122" t="s">
        <v>75</v>
      </c>
      <c r="D23" s="122"/>
      <c r="E23" s="122" t="s">
        <v>311</v>
      </c>
      <c r="F23" s="122"/>
      <c r="G23" s="122" t="s">
        <v>76</v>
      </c>
      <c r="H23" s="122"/>
    </row>
    <row r="24" spans="1:8" ht="58.5" customHeight="1" x14ac:dyDescent="0.25">
      <c r="B24" s="118"/>
      <c r="C24" s="89" t="s">
        <v>22</v>
      </c>
      <c r="D24" s="57" t="s">
        <v>313</v>
      </c>
      <c r="E24" s="89" t="s">
        <v>22</v>
      </c>
      <c r="F24" s="89" t="s">
        <v>313</v>
      </c>
      <c r="G24" s="89" t="s">
        <v>22</v>
      </c>
      <c r="H24" s="89" t="s">
        <v>313</v>
      </c>
    </row>
    <row r="25" spans="1:8" x14ac:dyDescent="0.25">
      <c r="B25" s="15">
        <v>43617</v>
      </c>
      <c r="C25" s="55">
        <v>3074</v>
      </c>
      <c r="D25" s="55">
        <v>15593</v>
      </c>
      <c r="E25" s="55">
        <v>1185</v>
      </c>
      <c r="F25" s="55">
        <v>4952</v>
      </c>
      <c r="G25" s="56">
        <f>E25/C25</f>
        <v>0.38549121665582303</v>
      </c>
      <c r="H25" s="56">
        <f>F25/D25</f>
        <v>0.31757840056435582</v>
      </c>
    </row>
    <row r="26" spans="1:8" x14ac:dyDescent="0.25">
      <c r="B26" s="15">
        <v>43647</v>
      </c>
      <c r="C26" s="55">
        <v>5013</v>
      </c>
      <c r="D26" s="55">
        <v>15997</v>
      </c>
      <c r="E26" s="55">
        <v>1242</v>
      </c>
      <c r="F26" s="55">
        <v>5355</v>
      </c>
      <c r="G26" s="56">
        <f t="shared" ref="G26:G70" si="0">E26/C26</f>
        <v>0.24775583482944344</v>
      </c>
      <c r="H26" s="56">
        <f t="shared" ref="H26:H70" si="1">F26/D26</f>
        <v>0.33475026567481403</v>
      </c>
    </row>
    <row r="27" spans="1:8" x14ac:dyDescent="0.25">
      <c r="B27" s="15">
        <v>43678</v>
      </c>
      <c r="C27" s="55">
        <v>5060</v>
      </c>
      <c r="D27" s="55">
        <v>13575</v>
      </c>
      <c r="E27" s="55">
        <v>1189</v>
      </c>
      <c r="F27" s="55">
        <v>4500</v>
      </c>
      <c r="G27" s="56">
        <f t="shared" si="0"/>
        <v>0.2349802371541502</v>
      </c>
      <c r="H27" s="56">
        <f t="shared" si="1"/>
        <v>0.33149171270718231</v>
      </c>
    </row>
    <row r="28" spans="1:8" x14ac:dyDescent="0.25">
      <c r="B28" s="15">
        <v>43709</v>
      </c>
      <c r="C28" s="55">
        <v>3805</v>
      </c>
      <c r="D28" s="55">
        <v>13478</v>
      </c>
      <c r="E28" s="55">
        <v>1119</v>
      </c>
      <c r="F28" s="55">
        <v>3990</v>
      </c>
      <c r="G28" s="56">
        <f t="shared" si="0"/>
        <v>0.29408672798948754</v>
      </c>
      <c r="H28" s="56">
        <f t="shared" si="1"/>
        <v>0.29603798783202256</v>
      </c>
    </row>
    <row r="29" spans="1:8" x14ac:dyDescent="0.25">
      <c r="B29" s="15">
        <v>43739</v>
      </c>
      <c r="C29" s="55">
        <v>3666</v>
      </c>
      <c r="D29" s="55">
        <v>15104</v>
      </c>
      <c r="E29" s="55">
        <v>1111</v>
      </c>
      <c r="F29" s="55">
        <v>5133</v>
      </c>
      <c r="G29" s="56">
        <f t="shared" si="0"/>
        <v>0.30305510092744137</v>
      </c>
      <c r="H29" s="56">
        <f t="shared" si="1"/>
        <v>0.33984375</v>
      </c>
    </row>
    <row r="30" spans="1:8" x14ac:dyDescent="0.25">
      <c r="B30" s="15">
        <v>43770</v>
      </c>
      <c r="C30" s="55">
        <v>3083</v>
      </c>
      <c r="D30" s="55">
        <v>16132</v>
      </c>
      <c r="E30" s="55">
        <v>714</v>
      </c>
      <c r="F30" s="55">
        <v>6062</v>
      </c>
      <c r="G30" s="56">
        <f t="shared" si="0"/>
        <v>0.23159260460590333</v>
      </c>
      <c r="H30" s="56">
        <f t="shared" si="1"/>
        <v>0.37577485742623357</v>
      </c>
    </row>
    <row r="31" spans="1:8" x14ac:dyDescent="0.25">
      <c r="B31" s="15">
        <v>43800</v>
      </c>
      <c r="C31" s="55">
        <v>2690</v>
      </c>
      <c r="D31" s="55">
        <v>14521</v>
      </c>
      <c r="E31">
        <v>363</v>
      </c>
      <c r="F31" s="55">
        <v>6556</v>
      </c>
      <c r="G31" s="56">
        <f t="shared" si="0"/>
        <v>0.13494423791821561</v>
      </c>
      <c r="H31" s="56">
        <f t="shared" si="1"/>
        <v>0.45148405757179255</v>
      </c>
    </row>
    <row r="32" spans="1:8" x14ac:dyDescent="0.25">
      <c r="B32" s="15">
        <v>43831</v>
      </c>
      <c r="C32" s="55">
        <v>1059</v>
      </c>
      <c r="D32" s="55">
        <v>14729</v>
      </c>
      <c r="E32" s="55">
        <v>493</v>
      </c>
      <c r="F32" s="55">
        <v>6488</v>
      </c>
      <c r="G32" s="56">
        <f t="shared" si="0"/>
        <v>0.46553352219074601</v>
      </c>
      <c r="H32" s="56">
        <f t="shared" si="1"/>
        <v>0.44049154728766376</v>
      </c>
    </row>
    <row r="33" spans="2:8" x14ac:dyDescent="0.25">
      <c r="B33" s="15">
        <v>43862</v>
      </c>
      <c r="C33" s="55">
        <v>2976</v>
      </c>
      <c r="D33" s="55">
        <v>17866</v>
      </c>
      <c r="E33" s="55">
        <v>1392</v>
      </c>
      <c r="F33" s="55">
        <v>7336</v>
      </c>
      <c r="G33" s="56">
        <f t="shared" si="0"/>
        <v>0.46774193548387094</v>
      </c>
      <c r="H33" s="56">
        <f t="shared" si="1"/>
        <v>0.41061233628120453</v>
      </c>
    </row>
    <row r="34" spans="2:8" x14ac:dyDescent="0.25">
      <c r="B34" s="15">
        <v>43891</v>
      </c>
      <c r="C34" s="55">
        <v>2878</v>
      </c>
      <c r="D34" s="55">
        <v>18365</v>
      </c>
      <c r="E34" s="55">
        <v>1392</v>
      </c>
      <c r="F34" s="55">
        <v>8634</v>
      </c>
      <c r="G34" s="56">
        <f t="shared" si="0"/>
        <v>0.48366921473245311</v>
      </c>
      <c r="H34" s="56">
        <f t="shared" si="1"/>
        <v>0.47013340593520281</v>
      </c>
    </row>
    <row r="35" spans="2:8" x14ac:dyDescent="0.25">
      <c r="B35" s="15">
        <v>43922</v>
      </c>
      <c r="C35" s="55">
        <v>2788</v>
      </c>
      <c r="D35" s="55">
        <v>14741</v>
      </c>
      <c r="E35" s="55">
        <v>1302</v>
      </c>
      <c r="F35" s="55">
        <v>6573</v>
      </c>
      <c r="G35" s="56">
        <f t="shared" si="0"/>
        <v>0.46700143472022954</v>
      </c>
      <c r="H35" s="56">
        <f t="shared" si="1"/>
        <v>0.44589919272776607</v>
      </c>
    </row>
    <row r="36" spans="2:8" x14ac:dyDescent="0.25">
      <c r="B36" s="15">
        <v>43952</v>
      </c>
      <c r="C36" s="55">
        <v>3095</v>
      </c>
      <c r="D36" s="55">
        <v>14727</v>
      </c>
      <c r="E36" s="55">
        <v>1186</v>
      </c>
      <c r="F36" s="55">
        <v>6886</v>
      </c>
      <c r="G36" s="56">
        <f t="shared" si="0"/>
        <v>0.38319870759289176</v>
      </c>
      <c r="H36" s="56">
        <f t="shared" si="1"/>
        <v>0.46757656005975418</v>
      </c>
    </row>
    <row r="37" spans="2:8" x14ac:dyDescent="0.25">
      <c r="B37" s="15">
        <v>43983</v>
      </c>
      <c r="C37" s="55">
        <v>9886</v>
      </c>
      <c r="D37" s="55">
        <v>24768</v>
      </c>
      <c r="E37" s="55">
        <v>7397</v>
      </c>
      <c r="F37" s="55">
        <v>7852</v>
      </c>
      <c r="G37" s="56">
        <f t="shared" si="0"/>
        <v>0.74822981994740034</v>
      </c>
      <c r="H37" s="56">
        <f t="shared" si="1"/>
        <v>0.31702196382428943</v>
      </c>
    </row>
    <row r="38" spans="2:8" x14ac:dyDescent="0.25">
      <c r="B38" s="15">
        <v>44013</v>
      </c>
      <c r="C38" s="55">
        <v>11506</v>
      </c>
      <c r="D38" s="55">
        <v>45550</v>
      </c>
      <c r="E38" s="55">
        <v>8947</v>
      </c>
      <c r="F38" s="55">
        <v>11492</v>
      </c>
      <c r="G38" s="56">
        <f t="shared" si="0"/>
        <v>0.7775942986268034</v>
      </c>
      <c r="H38" s="56">
        <f t="shared" si="1"/>
        <v>0.25229418221734357</v>
      </c>
    </row>
    <row r="39" spans="2:8" x14ac:dyDescent="0.25">
      <c r="B39" s="15">
        <v>44044</v>
      </c>
      <c r="C39" s="55">
        <v>9941</v>
      </c>
      <c r="D39" s="55">
        <v>43824</v>
      </c>
      <c r="E39" s="55">
        <v>8243</v>
      </c>
      <c r="F39" s="55">
        <v>10959</v>
      </c>
      <c r="G39" s="56">
        <f t="shared" si="0"/>
        <v>0.82919223418167187</v>
      </c>
      <c r="H39" s="56">
        <f t="shared" si="1"/>
        <v>0.25006845564074481</v>
      </c>
    </row>
    <row r="40" spans="2:8" x14ac:dyDescent="0.25">
      <c r="B40" s="15">
        <v>44075</v>
      </c>
      <c r="C40" s="55">
        <v>12669</v>
      </c>
      <c r="D40" s="55">
        <v>53853</v>
      </c>
      <c r="E40" s="55">
        <v>9616</v>
      </c>
      <c r="F40" s="55">
        <v>10781</v>
      </c>
      <c r="G40" s="56">
        <f t="shared" si="0"/>
        <v>0.75901807561764933</v>
      </c>
      <c r="H40" s="56">
        <f t="shared" si="1"/>
        <v>0.20019311830352998</v>
      </c>
    </row>
    <row r="41" spans="2:8" x14ac:dyDescent="0.25">
      <c r="B41" s="15">
        <v>44105</v>
      </c>
      <c r="C41" s="55">
        <v>14950</v>
      </c>
      <c r="D41" s="55">
        <v>62330</v>
      </c>
      <c r="E41" s="55">
        <v>10867</v>
      </c>
      <c r="F41" s="55">
        <v>11147</v>
      </c>
      <c r="G41" s="56">
        <f t="shared" si="0"/>
        <v>0.7268896321070234</v>
      </c>
      <c r="H41" s="56">
        <f t="shared" si="1"/>
        <v>0.17883844055831863</v>
      </c>
    </row>
    <row r="42" spans="2:8" x14ac:dyDescent="0.25">
      <c r="B42" s="15">
        <v>44136</v>
      </c>
      <c r="C42" s="55">
        <v>15207</v>
      </c>
      <c r="D42" s="55">
        <v>67418</v>
      </c>
      <c r="E42" s="55">
        <v>10867</v>
      </c>
      <c r="F42" s="55">
        <v>9982</v>
      </c>
      <c r="G42" s="56">
        <f t="shared" si="0"/>
        <v>0.71460511606497013</v>
      </c>
      <c r="H42" s="56">
        <f t="shared" si="1"/>
        <v>0.14806134860126377</v>
      </c>
    </row>
    <row r="43" spans="2:8" x14ac:dyDescent="0.25">
      <c r="B43" s="15">
        <v>44166</v>
      </c>
      <c r="C43" s="55">
        <v>8924</v>
      </c>
      <c r="D43" s="55">
        <v>62040</v>
      </c>
      <c r="E43" s="55">
        <v>4644</v>
      </c>
      <c r="F43" s="55">
        <v>8741</v>
      </c>
      <c r="G43" s="56">
        <f t="shared" si="0"/>
        <v>0.52039444195428064</v>
      </c>
      <c r="H43" s="56">
        <f t="shared" si="1"/>
        <v>0.14089297227595099</v>
      </c>
    </row>
    <row r="44" spans="2:8" x14ac:dyDescent="0.25">
      <c r="B44" s="15">
        <v>44197</v>
      </c>
      <c r="C44" s="55">
        <v>7010</v>
      </c>
      <c r="D44" s="55">
        <v>49744</v>
      </c>
      <c r="E44" s="55">
        <v>2971</v>
      </c>
      <c r="F44" s="55">
        <v>4311</v>
      </c>
      <c r="G44" s="56">
        <f t="shared" si="0"/>
        <v>0.4238231098430813</v>
      </c>
      <c r="H44" s="56">
        <f t="shared" si="1"/>
        <v>8.6663718237375356E-2</v>
      </c>
    </row>
    <row r="45" spans="2:8" x14ac:dyDescent="0.25">
      <c r="B45" s="15">
        <v>44228</v>
      </c>
      <c r="C45" s="55">
        <v>7823</v>
      </c>
      <c r="D45" s="55">
        <v>52583</v>
      </c>
      <c r="E45" s="55">
        <v>3261</v>
      </c>
      <c r="F45" s="55">
        <v>4000</v>
      </c>
      <c r="G45" s="56">
        <f t="shared" si="0"/>
        <v>0.41684775661510931</v>
      </c>
      <c r="H45" s="56">
        <f t="shared" si="1"/>
        <v>7.6070212806420331E-2</v>
      </c>
    </row>
    <row r="46" spans="2:8" x14ac:dyDescent="0.25">
      <c r="B46" s="15">
        <v>44256</v>
      </c>
      <c r="C46" s="55">
        <v>5615</v>
      </c>
      <c r="D46" s="55">
        <v>46512</v>
      </c>
      <c r="E46" s="55">
        <v>1962</v>
      </c>
      <c r="F46" s="55">
        <v>5565</v>
      </c>
      <c r="G46" s="56">
        <f t="shared" si="0"/>
        <v>0.34942119323241316</v>
      </c>
      <c r="H46" s="56">
        <f t="shared" si="1"/>
        <v>0.11964654282765738</v>
      </c>
    </row>
    <row r="47" spans="2:8" x14ac:dyDescent="0.25">
      <c r="B47" s="15">
        <v>44287</v>
      </c>
      <c r="C47" s="55">
        <v>3951</v>
      </c>
      <c r="D47" s="55">
        <v>42693</v>
      </c>
      <c r="E47" s="55">
        <v>929</v>
      </c>
      <c r="F47" s="55">
        <v>5307</v>
      </c>
      <c r="G47" s="56">
        <f t="shared" si="0"/>
        <v>0.23513034674765881</v>
      </c>
      <c r="H47" s="56">
        <f t="shared" si="1"/>
        <v>0.12430609233363783</v>
      </c>
    </row>
    <row r="48" spans="2:8" x14ac:dyDescent="0.25">
      <c r="B48" s="15">
        <v>44317</v>
      </c>
      <c r="C48" s="55">
        <v>3306</v>
      </c>
      <c r="D48" s="55">
        <v>37636</v>
      </c>
      <c r="E48" s="55">
        <v>929</v>
      </c>
      <c r="F48" s="55">
        <v>5702</v>
      </c>
      <c r="G48" s="56">
        <f t="shared" si="0"/>
        <v>0.2810042347247429</v>
      </c>
      <c r="H48" s="56">
        <f t="shared" si="1"/>
        <v>0.15150387926453396</v>
      </c>
    </row>
    <row r="49" spans="2:8" x14ac:dyDescent="0.25">
      <c r="B49" s="15">
        <v>44348</v>
      </c>
      <c r="C49" s="55">
        <v>2698</v>
      </c>
      <c r="D49" s="55">
        <v>34906</v>
      </c>
      <c r="E49" s="55">
        <v>841</v>
      </c>
      <c r="F49" s="55">
        <v>5550</v>
      </c>
      <c r="G49" s="56">
        <f t="shared" si="0"/>
        <v>0.31171237954040032</v>
      </c>
      <c r="H49" s="56">
        <f t="shared" si="1"/>
        <v>0.15899845298802498</v>
      </c>
    </row>
    <row r="50" spans="2:8" x14ac:dyDescent="0.25">
      <c r="B50" s="15">
        <v>44378</v>
      </c>
      <c r="C50" s="55">
        <v>2537</v>
      </c>
      <c r="D50" s="55">
        <v>24878</v>
      </c>
      <c r="E50" s="55">
        <v>777</v>
      </c>
      <c r="F50" s="55">
        <v>5632</v>
      </c>
      <c r="G50" s="56">
        <f t="shared" si="0"/>
        <v>0.306267244777296</v>
      </c>
      <c r="H50" s="56">
        <f t="shared" si="1"/>
        <v>0.22638475761717181</v>
      </c>
    </row>
    <row r="51" spans="2:8" x14ac:dyDescent="0.25">
      <c r="B51" s="15">
        <v>44409</v>
      </c>
      <c r="C51" s="55">
        <v>1367</v>
      </c>
      <c r="D51" s="55">
        <v>20382</v>
      </c>
      <c r="E51" s="55">
        <v>313</v>
      </c>
      <c r="F51" s="55">
        <v>5408</v>
      </c>
      <c r="G51" s="56">
        <f t="shared" si="0"/>
        <v>0.22896854425749816</v>
      </c>
      <c r="H51" s="56">
        <f t="shared" si="1"/>
        <v>0.26533215582376607</v>
      </c>
    </row>
    <row r="52" spans="2:8" x14ac:dyDescent="0.25">
      <c r="B52" s="15">
        <v>44440</v>
      </c>
      <c r="C52" s="55">
        <v>814</v>
      </c>
      <c r="D52" s="55">
        <v>15183</v>
      </c>
      <c r="E52">
        <v>239</v>
      </c>
      <c r="F52" s="55">
        <v>2662</v>
      </c>
      <c r="G52" s="56">
        <f t="shared" si="0"/>
        <v>0.29361179361179363</v>
      </c>
      <c r="H52" s="56">
        <f t="shared" si="1"/>
        <v>0.1753276691036027</v>
      </c>
    </row>
    <row r="53" spans="2:8" x14ac:dyDescent="0.25">
      <c r="B53" s="15">
        <v>44470</v>
      </c>
      <c r="C53" s="55">
        <v>238</v>
      </c>
      <c r="D53" s="55">
        <v>11660</v>
      </c>
      <c r="E53">
        <v>21</v>
      </c>
      <c r="F53" s="55">
        <v>2480</v>
      </c>
      <c r="G53" s="56">
        <f t="shared" si="0"/>
        <v>8.8235294117647065E-2</v>
      </c>
      <c r="H53" s="56">
        <f t="shared" si="1"/>
        <v>0.21269296740994853</v>
      </c>
    </row>
    <row r="54" spans="2:8" x14ac:dyDescent="0.25">
      <c r="B54" s="15">
        <v>44501</v>
      </c>
      <c r="C54" s="55">
        <v>262</v>
      </c>
      <c r="D54" s="55">
        <v>12509</v>
      </c>
      <c r="E54">
        <v>68</v>
      </c>
      <c r="F54" s="55">
        <v>3218</v>
      </c>
      <c r="G54" s="56">
        <f t="shared" si="0"/>
        <v>0.25954198473282442</v>
      </c>
      <c r="H54" s="56">
        <f t="shared" si="1"/>
        <v>0.25725477656087614</v>
      </c>
    </row>
    <row r="55" spans="2:8" x14ac:dyDescent="0.25">
      <c r="B55" s="15">
        <v>44531</v>
      </c>
      <c r="C55" s="55">
        <v>262</v>
      </c>
      <c r="D55" s="55">
        <v>11179</v>
      </c>
      <c r="E55">
        <v>68</v>
      </c>
      <c r="F55" s="55">
        <v>3860</v>
      </c>
      <c r="G55" s="56">
        <f t="shared" si="0"/>
        <v>0.25954198473282442</v>
      </c>
      <c r="H55" s="56">
        <f t="shared" si="1"/>
        <v>0.34529027641112803</v>
      </c>
    </row>
    <row r="56" spans="2:8" x14ac:dyDescent="0.25">
      <c r="B56" s="15">
        <v>44562</v>
      </c>
      <c r="C56" s="55">
        <v>239</v>
      </c>
      <c r="D56" s="55">
        <v>10206</v>
      </c>
      <c r="E56">
        <v>68</v>
      </c>
      <c r="F56" s="55">
        <v>3631</v>
      </c>
      <c r="G56" s="56">
        <f t="shared" si="0"/>
        <v>0.28451882845188287</v>
      </c>
      <c r="H56" s="56">
        <f t="shared" si="1"/>
        <v>0.35577111503037429</v>
      </c>
    </row>
    <row r="57" spans="2:8" x14ac:dyDescent="0.25">
      <c r="B57" s="15">
        <v>44593</v>
      </c>
      <c r="C57" s="55">
        <v>254</v>
      </c>
      <c r="D57" s="55">
        <v>12030</v>
      </c>
      <c r="E57">
        <v>47</v>
      </c>
      <c r="F57" s="55">
        <v>4623</v>
      </c>
      <c r="G57" s="56">
        <f t="shared" si="0"/>
        <v>0.18503937007874016</v>
      </c>
      <c r="H57" s="56">
        <f t="shared" si="1"/>
        <v>0.38428927680798003</v>
      </c>
    </row>
    <row r="58" spans="2:8" x14ac:dyDescent="0.25">
      <c r="B58" s="15">
        <v>44621</v>
      </c>
      <c r="C58" s="55">
        <v>358</v>
      </c>
      <c r="D58" s="55">
        <v>11983</v>
      </c>
      <c r="E58">
        <v>125</v>
      </c>
      <c r="F58" s="55">
        <v>5180</v>
      </c>
      <c r="G58" s="56">
        <f t="shared" si="0"/>
        <v>0.34916201117318435</v>
      </c>
      <c r="H58" s="56">
        <f t="shared" si="1"/>
        <v>0.43227906200450639</v>
      </c>
    </row>
    <row r="59" spans="2:8" x14ac:dyDescent="0.25">
      <c r="B59" s="15">
        <v>44652</v>
      </c>
      <c r="C59" s="55">
        <v>416</v>
      </c>
      <c r="D59" s="55">
        <v>12307</v>
      </c>
      <c r="E59">
        <v>125</v>
      </c>
      <c r="F59" s="55">
        <v>5238</v>
      </c>
      <c r="G59" s="56">
        <f t="shared" si="0"/>
        <v>0.30048076923076922</v>
      </c>
      <c r="H59" s="56">
        <f t="shared" si="1"/>
        <v>0.42561144064353618</v>
      </c>
    </row>
    <row r="60" spans="2:8" x14ac:dyDescent="0.25">
      <c r="B60" s="15">
        <v>44682</v>
      </c>
      <c r="C60" s="55">
        <v>313</v>
      </c>
      <c r="D60" s="55">
        <v>11451</v>
      </c>
      <c r="E60">
        <v>78</v>
      </c>
      <c r="F60" s="55">
        <v>4815</v>
      </c>
      <c r="G60" s="56">
        <f t="shared" si="0"/>
        <v>0.24920127795527156</v>
      </c>
      <c r="H60" s="56">
        <f t="shared" si="1"/>
        <v>0.42048729368614096</v>
      </c>
    </row>
    <row r="61" spans="2:8" x14ac:dyDescent="0.25">
      <c r="B61" s="15">
        <v>44713</v>
      </c>
      <c r="C61" s="55">
        <v>1763</v>
      </c>
      <c r="D61" s="55">
        <v>11973</v>
      </c>
      <c r="E61" s="55">
        <v>1000</v>
      </c>
      <c r="F61" s="55">
        <v>5420</v>
      </c>
      <c r="G61" s="56">
        <f t="shared" si="0"/>
        <v>0.56721497447532609</v>
      </c>
      <c r="H61" s="56">
        <f t="shared" si="1"/>
        <v>0.45268520838553411</v>
      </c>
    </row>
    <row r="62" spans="2:8" x14ac:dyDescent="0.25">
      <c r="B62" s="15">
        <v>44743</v>
      </c>
      <c r="C62" s="55">
        <v>1842</v>
      </c>
      <c r="D62" s="55">
        <v>13113</v>
      </c>
      <c r="E62" s="55">
        <v>1000</v>
      </c>
      <c r="F62" s="55">
        <v>5955</v>
      </c>
      <c r="G62" s="56">
        <f t="shared" si="0"/>
        <v>0.54288816503800219</v>
      </c>
      <c r="H62" s="56">
        <f t="shared" si="1"/>
        <v>0.45412948981926332</v>
      </c>
    </row>
    <row r="63" spans="2:8" x14ac:dyDescent="0.25">
      <c r="B63" s="15">
        <v>44774</v>
      </c>
      <c r="C63" s="55">
        <v>1732</v>
      </c>
      <c r="D63" s="55">
        <v>11535</v>
      </c>
      <c r="E63" s="55">
        <v>1000</v>
      </c>
      <c r="F63" s="55">
        <v>5223</v>
      </c>
      <c r="G63" s="56">
        <f t="shared" si="0"/>
        <v>0.57736720554272514</v>
      </c>
      <c r="H63" s="56">
        <f t="shared" si="1"/>
        <v>0.45279583875162549</v>
      </c>
    </row>
    <row r="64" spans="2:8" x14ac:dyDescent="0.25">
      <c r="B64" s="15">
        <v>44805</v>
      </c>
      <c r="C64" s="55">
        <v>1921</v>
      </c>
      <c r="D64" s="55">
        <v>12671</v>
      </c>
      <c r="E64" s="55">
        <v>1180</v>
      </c>
      <c r="F64" s="55">
        <v>5570</v>
      </c>
      <c r="G64" s="56">
        <f t="shared" si="0"/>
        <v>0.61426340447683503</v>
      </c>
      <c r="H64" s="56">
        <f t="shared" si="1"/>
        <v>0.43958645726461998</v>
      </c>
    </row>
    <row r="65" spans="2:8" x14ac:dyDescent="0.25">
      <c r="B65" s="15">
        <v>44835</v>
      </c>
      <c r="C65" s="55">
        <v>4264</v>
      </c>
      <c r="D65" s="55">
        <v>12429</v>
      </c>
      <c r="E65" s="55">
        <v>3516</v>
      </c>
      <c r="F65" s="55">
        <v>5594</v>
      </c>
      <c r="G65" s="56">
        <f t="shared" si="0"/>
        <v>0.82457786116322707</v>
      </c>
      <c r="H65" s="56">
        <f t="shared" si="1"/>
        <v>0.450076434145949</v>
      </c>
    </row>
    <row r="66" spans="2:8" x14ac:dyDescent="0.25">
      <c r="B66" s="15">
        <v>44866</v>
      </c>
      <c r="C66" s="55">
        <v>4396</v>
      </c>
      <c r="D66" s="55">
        <v>13198</v>
      </c>
      <c r="E66" s="55">
        <v>3648</v>
      </c>
      <c r="F66" s="55">
        <v>6391</v>
      </c>
      <c r="G66" s="56">
        <f t="shared" si="0"/>
        <v>0.8298453139217471</v>
      </c>
      <c r="H66" s="56">
        <f t="shared" si="1"/>
        <v>0.48424003636914686</v>
      </c>
    </row>
    <row r="67" spans="2:8" x14ac:dyDescent="0.25">
      <c r="B67" s="15">
        <v>44896</v>
      </c>
      <c r="C67" s="55">
        <v>3309</v>
      </c>
      <c r="D67" s="55">
        <v>11964</v>
      </c>
      <c r="E67" s="55">
        <v>2772</v>
      </c>
      <c r="F67" s="55">
        <v>4988</v>
      </c>
      <c r="G67" s="56">
        <f t="shared" si="0"/>
        <v>0.83771532184950137</v>
      </c>
      <c r="H67" s="56">
        <f t="shared" si="1"/>
        <v>0.41691741892343698</v>
      </c>
    </row>
    <row r="68" spans="2:8" x14ac:dyDescent="0.25">
      <c r="B68" s="15">
        <v>44927</v>
      </c>
      <c r="C68" s="55">
        <v>5607</v>
      </c>
      <c r="D68" s="55">
        <v>12330</v>
      </c>
      <c r="E68" s="55">
        <v>4914</v>
      </c>
      <c r="F68" s="55">
        <v>4973</v>
      </c>
      <c r="G68" s="56">
        <f t="shared" si="0"/>
        <v>0.8764044943820225</v>
      </c>
      <c r="H68" s="56">
        <f t="shared" si="1"/>
        <v>0.40332522303325224</v>
      </c>
    </row>
    <row r="69" spans="2:8" x14ac:dyDescent="0.25">
      <c r="B69" s="15">
        <v>44958</v>
      </c>
      <c r="C69" s="55">
        <v>7215</v>
      </c>
      <c r="D69" s="55">
        <v>15882</v>
      </c>
      <c r="E69" s="55">
        <v>6453</v>
      </c>
      <c r="F69" s="55">
        <v>5791</v>
      </c>
      <c r="G69" s="56">
        <f t="shared" si="0"/>
        <v>0.89438669438669438</v>
      </c>
      <c r="H69" s="56">
        <f t="shared" si="1"/>
        <v>0.36462662133232593</v>
      </c>
    </row>
    <row r="70" spans="2:8" x14ac:dyDescent="0.25">
      <c r="B70" s="15">
        <v>44986</v>
      </c>
      <c r="C70" s="55">
        <v>7247</v>
      </c>
      <c r="D70" s="55">
        <v>16469</v>
      </c>
      <c r="E70" s="55">
        <v>6425</v>
      </c>
      <c r="F70" s="55">
        <v>5334</v>
      </c>
      <c r="G70" s="56">
        <f t="shared" si="0"/>
        <v>0.88657375465709953</v>
      </c>
      <c r="H70" s="56">
        <f t="shared" si="1"/>
        <v>0.32388123140445685</v>
      </c>
    </row>
  </sheetData>
  <mergeCells count="8">
    <mergeCell ref="B22:B24"/>
    <mergeCell ref="C22:E22"/>
    <mergeCell ref="B20:G20"/>
    <mergeCell ref="B18:G18"/>
    <mergeCell ref="B19:G19"/>
    <mergeCell ref="C23:D23"/>
    <mergeCell ref="E23:F23"/>
    <mergeCell ref="G23:H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zoomScale="89" zoomScaleNormal="89" workbookViewId="0"/>
  </sheetViews>
  <sheetFormatPr baseColWidth="10" defaultColWidth="11.42578125" defaultRowHeight="12.75" x14ac:dyDescent="0.2"/>
  <cols>
    <col min="1" max="1" width="9.85546875" style="3" customWidth="1"/>
    <col min="2" max="2" width="11.42578125" style="3"/>
    <col min="3" max="3" width="38.28515625" style="3" customWidth="1"/>
    <col min="4" max="4" width="13.7109375" style="3" customWidth="1"/>
    <col min="5" max="13" width="11.42578125" style="3"/>
    <col min="14" max="15" width="11.42578125" style="3" customWidth="1"/>
    <col min="16" max="16384" width="11.42578125" style="3"/>
  </cols>
  <sheetData>
    <row r="2" spans="1:3" x14ac:dyDescent="0.2">
      <c r="C2" s="12" t="s">
        <v>329</v>
      </c>
    </row>
    <row r="3" spans="1:3" x14ac:dyDescent="0.2">
      <c r="A3" s="12"/>
      <c r="C3" s="3" t="s">
        <v>333</v>
      </c>
    </row>
    <row r="4" spans="1:3" x14ac:dyDescent="0.2">
      <c r="A4" s="12"/>
    </row>
    <row r="5" spans="1:3" x14ac:dyDescent="0.2">
      <c r="A5" s="12"/>
    </row>
    <row r="6" spans="1:3" x14ac:dyDescent="0.2">
      <c r="A6" s="12"/>
    </row>
    <row r="7" spans="1:3" x14ac:dyDescent="0.2">
      <c r="A7" s="12"/>
    </row>
    <row r="8" spans="1:3" x14ac:dyDescent="0.2">
      <c r="A8" s="12"/>
    </row>
    <row r="9" spans="1:3" x14ac:dyDescent="0.2">
      <c r="A9" s="12"/>
    </row>
    <row r="10" spans="1:3" x14ac:dyDescent="0.2">
      <c r="A10" s="12"/>
    </row>
    <row r="11" spans="1:3" x14ac:dyDescent="0.2">
      <c r="A11" s="12"/>
    </row>
    <row r="12" spans="1:3" x14ac:dyDescent="0.2">
      <c r="A12" s="12"/>
    </row>
    <row r="13" spans="1:3" x14ac:dyDescent="0.2">
      <c r="A13" s="12"/>
    </row>
    <row r="14" spans="1:3" x14ac:dyDescent="0.2">
      <c r="A14" s="12"/>
    </row>
    <row r="15" spans="1:3" x14ac:dyDescent="0.2">
      <c r="A15" s="12"/>
    </row>
    <row r="16" spans="1:3" x14ac:dyDescent="0.2">
      <c r="A16" s="12"/>
    </row>
    <row r="17" spans="1:13" x14ac:dyDescent="0.2">
      <c r="A17" s="12"/>
    </row>
    <row r="18" spans="1:13" x14ac:dyDescent="0.2">
      <c r="A18" s="12"/>
    </row>
    <row r="19" spans="1:13" x14ac:dyDescent="0.2">
      <c r="A19" s="12"/>
    </row>
    <row r="20" spans="1:13" x14ac:dyDescent="0.2">
      <c r="A20" s="12"/>
    </row>
    <row r="21" spans="1:13" x14ac:dyDescent="0.2">
      <c r="A21" s="12"/>
    </row>
    <row r="22" spans="1:13" x14ac:dyDescent="0.2">
      <c r="A22" s="12"/>
    </row>
    <row r="23" spans="1:13" x14ac:dyDescent="0.2">
      <c r="A23" s="12"/>
    </row>
    <row r="24" spans="1:13" x14ac:dyDescent="0.2">
      <c r="A24" s="12"/>
    </row>
    <row r="25" spans="1:13" ht="17.25" customHeight="1" x14ac:dyDescent="0.2">
      <c r="A25" s="12"/>
      <c r="C25" s="123" t="s">
        <v>330</v>
      </c>
      <c r="D25" s="123"/>
      <c r="E25" s="123"/>
      <c r="F25" s="123"/>
      <c r="G25" s="123"/>
      <c r="H25" s="123"/>
      <c r="I25" s="123"/>
      <c r="J25" s="123"/>
      <c r="K25" s="123"/>
      <c r="L25" s="123"/>
      <c r="M25" s="123"/>
    </row>
    <row r="26" spans="1:13" ht="28.5" customHeight="1" x14ac:dyDescent="0.2">
      <c r="A26" s="12"/>
      <c r="C26" s="124" t="s">
        <v>331</v>
      </c>
      <c r="D26" s="124"/>
      <c r="E26" s="124"/>
      <c r="F26" s="124"/>
      <c r="G26" s="124"/>
      <c r="H26" s="124"/>
      <c r="I26" s="124"/>
      <c r="J26" s="124"/>
    </row>
    <row r="27" spans="1:13" ht="13.5" customHeight="1" x14ac:dyDescent="0.2">
      <c r="A27" s="12"/>
      <c r="C27" s="18" t="s">
        <v>334</v>
      </c>
    </row>
    <row r="28" spans="1:13" x14ac:dyDescent="0.2">
      <c r="C28" s="3" t="s">
        <v>250</v>
      </c>
    </row>
    <row r="29" spans="1:13" ht="60" customHeight="1" x14ac:dyDescent="0.2"/>
    <row r="30" spans="1:13" ht="51" x14ac:dyDescent="0.2">
      <c r="C30" s="88" t="s">
        <v>251</v>
      </c>
      <c r="D30" s="88" t="s">
        <v>336</v>
      </c>
    </row>
    <row r="31" spans="1:13" x14ac:dyDescent="0.2">
      <c r="C31" s="73" t="s">
        <v>263</v>
      </c>
      <c r="D31" s="73">
        <v>-1.2</v>
      </c>
    </row>
    <row r="32" spans="1:13" x14ac:dyDescent="0.2">
      <c r="C32" s="6" t="s">
        <v>262</v>
      </c>
      <c r="D32" s="6">
        <v>-0.1</v>
      </c>
    </row>
    <row r="33" spans="3:4" x14ac:dyDescent="0.2">
      <c r="C33" s="6" t="s">
        <v>261</v>
      </c>
      <c r="D33" s="6">
        <v>-0.1</v>
      </c>
    </row>
    <row r="34" spans="3:4" x14ac:dyDescent="0.2">
      <c r="C34" s="6" t="s">
        <v>260</v>
      </c>
      <c r="D34" s="6">
        <v>-0.1</v>
      </c>
    </row>
    <row r="35" spans="3:4" x14ac:dyDescent="0.2">
      <c r="C35" s="6" t="s">
        <v>259</v>
      </c>
      <c r="D35" s="6">
        <v>-0.1</v>
      </c>
    </row>
    <row r="36" spans="3:4" x14ac:dyDescent="0.2">
      <c r="C36" s="6" t="s">
        <v>258</v>
      </c>
      <c r="D36" s="6">
        <v>-0.1</v>
      </c>
    </row>
    <row r="37" spans="3:4" x14ac:dyDescent="0.2">
      <c r="C37" s="6" t="s">
        <v>257</v>
      </c>
      <c r="D37" s="6">
        <v>0.1</v>
      </c>
    </row>
    <row r="38" spans="3:4" x14ac:dyDescent="0.2">
      <c r="C38" s="6" t="s">
        <v>256</v>
      </c>
      <c r="D38" s="6">
        <v>0.1</v>
      </c>
    </row>
    <row r="39" spans="3:4" x14ac:dyDescent="0.2">
      <c r="C39" s="6" t="s">
        <v>255</v>
      </c>
      <c r="D39" s="6">
        <v>0.2</v>
      </c>
    </row>
    <row r="40" spans="3:4" x14ac:dyDescent="0.2">
      <c r="C40" s="6" t="s">
        <v>254</v>
      </c>
      <c r="D40" s="6">
        <v>0.2</v>
      </c>
    </row>
    <row r="41" spans="3:4" x14ac:dyDescent="0.2">
      <c r="C41" s="6" t="s">
        <v>253</v>
      </c>
      <c r="D41" s="6">
        <v>0.2</v>
      </c>
    </row>
    <row r="42" spans="3:4" x14ac:dyDescent="0.2">
      <c r="C42" s="7" t="s">
        <v>252</v>
      </c>
      <c r="D42" s="7">
        <v>0.8</v>
      </c>
    </row>
  </sheetData>
  <mergeCells count="2">
    <mergeCell ref="C25:M25"/>
    <mergeCell ref="C26:J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workbookViewId="0"/>
  </sheetViews>
  <sheetFormatPr baseColWidth="10" defaultColWidth="11.42578125" defaultRowHeight="15" x14ac:dyDescent="0.25"/>
  <cols>
    <col min="1" max="3" width="11.42578125" style="48"/>
    <col min="4" max="5" width="13.28515625" style="48" bestFit="1" customWidth="1"/>
    <col min="6" max="16384" width="11.42578125" style="48"/>
  </cols>
  <sheetData>
    <row r="1" spans="2:11" x14ac:dyDescent="0.25">
      <c r="B1" s="53" t="s">
        <v>337</v>
      </c>
      <c r="C1" s="54"/>
      <c r="D1" s="54"/>
      <c r="E1" s="54"/>
      <c r="F1" s="54"/>
      <c r="G1" s="54"/>
      <c r="H1" s="54"/>
      <c r="I1" s="54"/>
      <c r="J1" s="54"/>
      <c r="K1" s="54"/>
    </row>
    <row r="2" spans="2:11" x14ac:dyDescent="0.25">
      <c r="B2" s="54" t="s">
        <v>308</v>
      </c>
      <c r="C2" s="54"/>
      <c r="D2" s="54"/>
      <c r="E2" s="54"/>
      <c r="F2" s="54"/>
      <c r="G2" s="54"/>
      <c r="H2" s="54"/>
      <c r="I2" s="54"/>
      <c r="J2" s="54"/>
      <c r="K2" s="54"/>
    </row>
    <row r="3" spans="2:11" x14ac:dyDescent="0.25">
      <c r="B3" s="54"/>
      <c r="C3" s="54"/>
      <c r="D3" s="54"/>
      <c r="E3" s="54"/>
      <c r="F3" s="54"/>
      <c r="G3" s="54"/>
      <c r="H3" s="54"/>
      <c r="I3" s="54"/>
      <c r="J3" s="54"/>
      <c r="K3" s="54"/>
    </row>
    <row r="4" spans="2:11" x14ac:dyDescent="0.25">
      <c r="B4" s="54"/>
      <c r="C4" s="54"/>
      <c r="D4" s="54"/>
      <c r="E4" s="54"/>
      <c r="F4" s="54"/>
      <c r="G4" s="54"/>
      <c r="H4" s="54"/>
      <c r="I4" s="54"/>
      <c r="J4" s="54"/>
      <c r="K4" s="54"/>
    </row>
    <row r="5" spans="2:11" x14ac:dyDescent="0.25">
      <c r="B5" s="54"/>
      <c r="C5" s="54"/>
      <c r="D5" s="54"/>
      <c r="E5" s="54"/>
      <c r="F5" s="54"/>
      <c r="G5" s="54"/>
      <c r="H5" s="54"/>
      <c r="I5" s="54"/>
      <c r="J5" s="54"/>
      <c r="K5" s="54"/>
    </row>
    <row r="6" spans="2:11" x14ac:dyDescent="0.25">
      <c r="B6" s="54"/>
      <c r="C6" s="54"/>
      <c r="D6" s="54"/>
      <c r="E6" s="54"/>
      <c r="F6" s="54"/>
      <c r="G6" s="54"/>
      <c r="H6" s="54"/>
      <c r="I6" s="54"/>
      <c r="J6" s="54"/>
      <c r="K6" s="54"/>
    </row>
    <row r="7" spans="2:11" x14ac:dyDescent="0.25">
      <c r="B7" s="54"/>
      <c r="C7" s="54"/>
      <c r="D7" s="54"/>
      <c r="E7" s="54"/>
      <c r="F7" s="54"/>
      <c r="G7" s="54"/>
      <c r="H7" s="54"/>
      <c r="I7" s="54"/>
      <c r="J7" s="54"/>
      <c r="K7" s="54"/>
    </row>
    <row r="8" spans="2:11" x14ac:dyDescent="0.25">
      <c r="B8" s="54"/>
      <c r="C8" s="54"/>
      <c r="D8" s="54"/>
      <c r="E8" s="54"/>
      <c r="F8" s="54"/>
      <c r="G8" s="54"/>
      <c r="H8" s="54"/>
      <c r="I8" s="54"/>
      <c r="J8" s="54"/>
      <c r="K8" s="54"/>
    </row>
    <row r="9" spans="2:11" x14ac:dyDescent="0.25">
      <c r="B9" s="54"/>
      <c r="C9" s="54"/>
      <c r="D9" s="54"/>
      <c r="E9" s="54"/>
      <c r="F9" s="54"/>
      <c r="G9" s="54"/>
      <c r="H9" s="54"/>
      <c r="I9" s="54"/>
      <c r="J9" s="54"/>
      <c r="K9" s="54"/>
    </row>
    <row r="10" spans="2:11" x14ac:dyDescent="0.25">
      <c r="B10" s="54"/>
      <c r="C10" s="54"/>
      <c r="D10" s="54"/>
      <c r="E10" s="54"/>
      <c r="F10" s="54"/>
      <c r="G10" s="54"/>
      <c r="H10" s="54"/>
      <c r="I10" s="54"/>
      <c r="J10" s="54"/>
      <c r="K10" s="54"/>
    </row>
    <row r="11" spans="2:11" x14ac:dyDescent="0.25">
      <c r="B11" s="54"/>
      <c r="C11" s="54"/>
      <c r="D11" s="54"/>
      <c r="E11" s="54"/>
      <c r="F11" s="54"/>
      <c r="G11" s="54"/>
      <c r="H11" s="54"/>
      <c r="I11" s="54"/>
      <c r="J11" s="54"/>
      <c r="K11" s="54"/>
    </row>
    <row r="12" spans="2:11" x14ac:dyDescent="0.25">
      <c r="B12" s="54"/>
      <c r="C12" s="54"/>
      <c r="D12" s="54"/>
      <c r="E12" s="54"/>
      <c r="F12" s="54"/>
      <c r="G12" s="54"/>
      <c r="H12" s="54"/>
      <c r="I12" s="54"/>
      <c r="J12" s="54"/>
      <c r="K12" s="54"/>
    </row>
    <row r="13" spans="2:11" x14ac:dyDescent="0.25">
      <c r="B13" s="54"/>
      <c r="C13" s="54"/>
      <c r="D13" s="54"/>
      <c r="E13" s="54"/>
      <c r="F13" s="54"/>
      <c r="G13" s="54"/>
      <c r="H13" s="54"/>
      <c r="I13" s="54"/>
      <c r="J13" s="54"/>
      <c r="K13" s="54"/>
    </row>
    <row r="14" spans="2:11" x14ac:dyDescent="0.25">
      <c r="B14" s="54"/>
      <c r="C14" s="54"/>
      <c r="D14" s="54"/>
      <c r="E14" s="54"/>
      <c r="F14" s="54"/>
      <c r="G14" s="54"/>
      <c r="H14" s="54"/>
      <c r="I14" s="54"/>
      <c r="J14" s="54"/>
      <c r="K14" s="54"/>
    </row>
    <row r="15" spans="2:11" x14ac:dyDescent="0.25">
      <c r="B15" s="54"/>
      <c r="C15" s="54"/>
      <c r="D15" s="54"/>
      <c r="E15" s="54"/>
      <c r="F15" s="54"/>
      <c r="G15" s="54"/>
      <c r="H15" s="54"/>
      <c r="I15" s="54"/>
      <c r="J15" s="54"/>
      <c r="K15" s="54"/>
    </row>
    <row r="16" spans="2:11" x14ac:dyDescent="0.25">
      <c r="B16" s="54"/>
      <c r="C16" s="54"/>
      <c r="D16" s="54"/>
      <c r="E16" s="54"/>
      <c r="F16" s="54"/>
      <c r="G16" s="54"/>
      <c r="H16" s="54"/>
      <c r="I16" s="54"/>
      <c r="J16" s="54"/>
      <c r="K16" s="54"/>
    </row>
    <row r="17" spans="1:11" x14ac:dyDescent="0.25">
      <c r="B17" s="54"/>
      <c r="C17" s="54"/>
      <c r="D17" s="54"/>
      <c r="E17" s="54"/>
      <c r="F17" s="54"/>
      <c r="G17" s="54"/>
      <c r="H17" s="54"/>
      <c r="I17" s="54"/>
      <c r="J17" s="54"/>
      <c r="K17" s="54"/>
    </row>
    <row r="18" spans="1:11" x14ac:dyDescent="0.25">
      <c r="B18" s="54"/>
      <c r="C18" s="54"/>
      <c r="D18" s="54"/>
      <c r="E18" s="54"/>
      <c r="F18" s="54"/>
      <c r="G18" s="54"/>
      <c r="H18" s="54"/>
      <c r="I18" s="54"/>
      <c r="J18" s="54"/>
      <c r="K18" s="54"/>
    </row>
    <row r="19" spans="1:11" x14ac:dyDescent="0.25">
      <c r="B19" s="54"/>
      <c r="C19" s="54"/>
      <c r="D19" s="54"/>
      <c r="E19" s="54"/>
      <c r="F19" s="54"/>
      <c r="G19" s="54"/>
      <c r="H19" s="54"/>
      <c r="I19" s="54"/>
      <c r="J19" s="54"/>
      <c r="K19" s="54"/>
    </row>
    <row r="20" spans="1:11" x14ac:dyDescent="0.25">
      <c r="B20" s="54"/>
      <c r="C20" s="54"/>
      <c r="D20" s="54"/>
      <c r="E20" s="54"/>
      <c r="F20" s="54"/>
      <c r="G20" s="54"/>
      <c r="H20" s="54"/>
      <c r="I20" s="54"/>
      <c r="J20" s="54"/>
      <c r="K20" s="54"/>
    </row>
    <row r="21" spans="1:11" x14ac:dyDescent="0.25">
      <c r="B21" s="54"/>
      <c r="C21" s="54"/>
      <c r="D21" s="54"/>
      <c r="E21" s="54"/>
      <c r="F21" s="54"/>
      <c r="G21" s="54"/>
      <c r="H21" s="54"/>
      <c r="I21" s="54"/>
      <c r="J21" s="54"/>
      <c r="K21" s="54"/>
    </row>
    <row r="22" spans="1:11" x14ac:dyDescent="0.25">
      <c r="B22" s="54"/>
      <c r="C22" s="54"/>
      <c r="D22" s="54"/>
      <c r="E22" s="54"/>
      <c r="F22" s="54"/>
      <c r="G22" s="54"/>
      <c r="H22" s="54"/>
      <c r="I22" s="54"/>
      <c r="J22" s="54"/>
      <c r="K22" s="54"/>
    </row>
    <row r="23" spans="1:11" x14ac:dyDescent="0.25">
      <c r="B23" s="54"/>
      <c r="C23" s="54"/>
      <c r="D23" s="54"/>
      <c r="E23" s="54"/>
      <c r="F23" s="54"/>
      <c r="G23" s="54"/>
      <c r="H23" s="54"/>
      <c r="I23" s="54"/>
      <c r="J23" s="54"/>
      <c r="K23" s="54"/>
    </row>
    <row r="24" spans="1:11" ht="30.75" customHeight="1" x14ac:dyDescent="0.25">
      <c r="B24" s="125" t="s">
        <v>309</v>
      </c>
      <c r="C24" s="125"/>
      <c r="D24" s="125"/>
      <c r="E24" s="125"/>
      <c r="F24" s="125"/>
      <c r="G24" s="125"/>
      <c r="H24" s="125"/>
      <c r="I24" s="125"/>
      <c r="J24" s="125"/>
      <c r="K24" s="125"/>
    </row>
    <row r="25" spans="1:11" x14ac:dyDescent="0.25">
      <c r="B25" s="54" t="s">
        <v>77</v>
      </c>
      <c r="C25" s="54"/>
      <c r="D25" s="54"/>
      <c r="E25" s="54"/>
      <c r="F25" s="54"/>
      <c r="G25" s="54"/>
      <c r="H25" s="54"/>
      <c r="I25" s="54"/>
      <c r="J25" s="54"/>
      <c r="K25" s="54"/>
    </row>
    <row r="26" spans="1:11" x14ac:dyDescent="0.25">
      <c r="B26" s="54" t="s">
        <v>310</v>
      </c>
      <c r="C26" s="54"/>
      <c r="D26" s="54"/>
      <c r="E26" s="54"/>
      <c r="F26" s="54"/>
      <c r="G26" s="54"/>
      <c r="H26" s="54"/>
      <c r="I26" s="54"/>
      <c r="J26" s="54"/>
      <c r="K26" s="54"/>
    </row>
    <row r="27" spans="1:11" x14ac:dyDescent="0.25">
      <c r="D27" s="49"/>
      <c r="E27" s="49"/>
    </row>
    <row r="30" spans="1:11" ht="50.25" customHeight="1" x14ac:dyDescent="0.25">
      <c r="A30" s="50"/>
      <c r="B30" s="50"/>
      <c r="C30" s="80"/>
      <c r="D30" s="74" t="s">
        <v>78</v>
      </c>
      <c r="E30" s="81" t="s">
        <v>22</v>
      </c>
    </row>
    <row r="31" spans="1:11" x14ac:dyDescent="0.25">
      <c r="A31" s="50"/>
      <c r="B31" s="75" t="s">
        <v>79</v>
      </c>
      <c r="C31" s="51">
        <f>2006</f>
        <v>2006</v>
      </c>
      <c r="D31" s="76">
        <v>0.14465380724697108</v>
      </c>
      <c r="E31" s="77">
        <v>0.81715363794275653</v>
      </c>
    </row>
    <row r="32" spans="1:11" x14ac:dyDescent="0.25">
      <c r="A32" s="50"/>
      <c r="B32" s="75" t="s">
        <v>80</v>
      </c>
      <c r="C32" s="51">
        <f t="shared" ref="C32:C60" si="0">C31+1/12</f>
        <v>2006.0833333333333</v>
      </c>
      <c r="D32" s="76">
        <v>0.1866223315849746</v>
      </c>
      <c r="E32" s="77">
        <v>0.45102879450030958</v>
      </c>
    </row>
    <row r="33" spans="1:5" x14ac:dyDescent="0.25">
      <c r="A33" s="50"/>
      <c r="B33" s="75" t="s">
        <v>81</v>
      </c>
      <c r="C33" s="51">
        <f t="shared" si="0"/>
        <v>2006.1666666666665</v>
      </c>
      <c r="D33" s="76">
        <v>0.31252790459898516</v>
      </c>
      <c r="E33" s="77">
        <v>0.93919525242357227</v>
      </c>
    </row>
    <row r="34" spans="1:5" x14ac:dyDescent="0.25">
      <c r="A34" s="50"/>
      <c r="B34" s="75" t="s">
        <v>82</v>
      </c>
      <c r="C34" s="51">
        <f t="shared" si="0"/>
        <v>2006.2499999999998</v>
      </c>
      <c r="D34" s="76">
        <v>0.58532331279600791</v>
      </c>
      <c r="E34" s="77">
        <v>0.4357735926902076</v>
      </c>
    </row>
    <row r="35" spans="1:5" x14ac:dyDescent="0.25">
      <c r="A35" s="50"/>
      <c r="B35" s="75" t="s">
        <v>83</v>
      </c>
      <c r="C35" s="51">
        <f t="shared" si="0"/>
        <v>2006.333333333333</v>
      </c>
      <c r="D35" s="76">
        <v>9.2193151824466704E-2</v>
      </c>
      <c r="E35" s="77">
        <v>1.473127315777141</v>
      </c>
    </row>
    <row r="36" spans="1:5" x14ac:dyDescent="0.25">
      <c r="A36" s="50"/>
      <c r="B36" s="75" t="s">
        <v>84</v>
      </c>
      <c r="C36" s="51">
        <f t="shared" si="0"/>
        <v>2006.4166666666663</v>
      </c>
      <c r="D36" s="76">
        <v>0.79516593448602546</v>
      </c>
      <c r="E36" s="77">
        <v>1.396851306726631</v>
      </c>
    </row>
    <row r="37" spans="1:5" x14ac:dyDescent="0.25">
      <c r="A37" s="50"/>
      <c r="B37" s="75" t="s">
        <v>85</v>
      </c>
      <c r="C37" s="51">
        <f t="shared" si="0"/>
        <v>2006.4999999999995</v>
      </c>
      <c r="D37" s="76">
        <v>0.82664232773952806</v>
      </c>
      <c r="E37" s="77">
        <v>1.3663409031064271</v>
      </c>
    </row>
    <row r="38" spans="1:5" x14ac:dyDescent="0.25">
      <c r="A38" s="50"/>
      <c r="B38" s="75" t="s">
        <v>86</v>
      </c>
      <c r="C38" s="51">
        <f t="shared" si="0"/>
        <v>2006.5833333333328</v>
      </c>
      <c r="D38" s="76">
        <v>0.79516593448602546</v>
      </c>
      <c r="E38" s="77">
        <v>1.412106508536733</v>
      </c>
    </row>
    <row r="39" spans="1:5" x14ac:dyDescent="0.25">
      <c r="A39" s="50"/>
      <c r="B39" s="75" t="s">
        <v>87</v>
      </c>
      <c r="C39" s="51">
        <f t="shared" si="0"/>
        <v>2006.6666666666661</v>
      </c>
      <c r="D39" s="76">
        <v>0.75319741014802188</v>
      </c>
      <c r="E39" s="77">
        <v>1.1527680777649996</v>
      </c>
    </row>
    <row r="40" spans="1:5" x14ac:dyDescent="0.25">
      <c r="A40" s="50"/>
      <c r="B40" s="75" t="s">
        <v>88</v>
      </c>
      <c r="C40" s="51">
        <f t="shared" si="0"/>
        <v>2006.7499999999993</v>
      </c>
      <c r="D40" s="76">
        <v>0.42794134652849475</v>
      </c>
      <c r="E40" s="77">
        <v>1.6867001411185683</v>
      </c>
    </row>
    <row r="41" spans="1:5" x14ac:dyDescent="0.25">
      <c r="A41" s="50"/>
      <c r="B41" s="75" t="s">
        <v>89</v>
      </c>
      <c r="C41" s="51">
        <f t="shared" si="0"/>
        <v>2006.8333333333326</v>
      </c>
      <c r="D41" s="76">
        <v>1.4561701928095805</v>
      </c>
      <c r="E41" s="77">
        <v>0.93919525242357227</v>
      </c>
    </row>
    <row r="42" spans="1:5" x14ac:dyDescent="0.25">
      <c r="A42" s="50"/>
      <c r="B42" s="75" t="s">
        <v>90</v>
      </c>
      <c r="C42" s="51">
        <f t="shared" si="0"/>
        <v>2006.9166666666658</v>
      </c>
      <c r="D42" s="76">
        <v>1.1938669156970587</v>
      </c>
      <c r="E42" s="77">
        <v>0.95445045423367425</v>
      </c>
    </row>
    <row r="43" spans="1:5" x14ac:dyDescent="0.25">
      <c r="A43" s="50"/>
      <c r="B43" s="75" t="s">
        <v>91</v>
      </c>
      <c r="C43" s="51">
        <f t="shared" si="0"/>
        <v>2006.9999999999991</v>
      </c>
      <c r="D43" s="76">
        <v>0.43843347761299567</v>
      </c>
      <c r="E43" s="77">
        <v>0.93919525242357227</v>
      </c>
    </row>
    <row r="44" spans="1:5" x14ac:dyDescent="0.25">
      <c r="A44" s="50"/>
      <c r="B44" s="75" t="s">
        <v>92</v>
      </c>
      <c r="C44" s="51">
        <f t="shared" si="0"/>
        <v>2007.0833333333323</v>
      </c>
      <c r="D44" s="76">
        <v>0.93156363858453684</v>
      </c>
      <c r="E44" s="77">
        <v>1.1375128759548978</v>
      </c>
    </row>
    <row r="45" spans="1:5" x14ac:dyDescent="0.25">
      <c r="A45" s="50"/>
      <c r="B45" s="75" t="s">
        <v>93</v>
      </c>
      <c r="C45" s="51">
        <f t="shared" si="0"/>
        <v>2007.1666666666656</v>
      </c>
      <c r="D45" s="76">
        <v>1.0889456048520498</v>
      </c>
      <c r="E45" s="77">
        <v>1.6104241320680586</v>
      </c>
    </row>
    <row r="46" spans="1:5" x14ac:dyDescent="0.25">
      <c r="A46" s="50"/>
      <c r="B46" s="75" t="s">
        <v>94</v>
      </c>
      <c r="C46" s="51">
        <f t="shared" si="0"/>
        <v>2007.2499999999989</v>
      </c>
      <c r="D46" s="76">
        <v>0.93156363858453684</v>
      </c>
      <c r="E46" s="77">
        <v>1.457872113967039</v>
      </c>
    </row>
    <row r="47" spans="1:5" x14ac:dyDescent="0.25">
      <c r="A47" s="50"/>
      <c r="B47" s="75" t="s">
        <v>95</v>
      </c>
      <c r="C47" s="51">
        <f t="shared" si="0"/>
        <v>2007.3333333333321</v>
      </c>
      <c r="D47" s="76">
        <v>1.2148511778660604</v>
      </c>
      <c r="E47" s="77">
        <v>1.1222576741447956</v>
      </c>
    </row>
    <row r="48" spans="1:5" x14ac:dyDescent="0.25">
      <c r="A48" s="50"/>
      <c r="B48" s="75" t="s">
        <v>96</v>
      </c>
      <c r="C48" s="51">
        <f t="shared" si="0"/>
        <v>2007.4166666666654</v>
      </c>
      <c r="D48" s="76">
        <v>0.98402429400704117</v>
      </c>
      <c r="E48" s="77">
        <v>1.4273617103468348</v>
      </c>
    </row>
    <row r="49" spans="1:5" x14ac:dyDescent="0.25">
      <c r="A49" s="50"/>
      <c r="B49" s="75" t="s">
        <v>97</v>
      </c>
      <c r="C49" s="51">
        <f t="shared" si="0"/>
        <v>2007.4999999999986</v>
      </c>
      <c r="D49" s="76">
        <v>0.77418167231702373</v>
      </c>
      <c r="E49" s="77">
        <v>1.2290440868155095</v>
      </c>
    </row>
    <row r="50" spans="1:5" x14ac:dyDescent="0.25">
      <c r="A50" s="50"/>
      <c r="B50" s="75" t="s">
        <v>98</v>
      </c>
      <c r="C50" s="51">
        <f t="shared" si="0"/>
        <v>2007.5833333333319</v>
      </c>
      <c r="D50" s="76">
        <v>0.77418167231702373</v>
      </c>
      <c r="E50" s="77">
        <v>1.6256793338781605</v>
      </c>
    </row>
    <row r="51" spans="1:5" x14ac:dyDescent="0.25">
      <c r="A51" s="50"/>
      <c r="B51" s="75" t="s">
        <v>99</v>
      </c>
      <c r="C51" s="51">
        <f t="shared" si="0"/>
        <v>2007.6666666666652</v>
      </c>
      <c r="D51" s="76">
        <v>0.7217210168945194</v>
      </c>
      <c r="E51" s="77">
        <v>1.5341481230175487</v>
      </c>
    </row>
    <row r="52" spans="1:5" x14ac:dyDescent="0.25">
      <c r="A52" s="50"/>
      <c r="B52" s="75" t="s">
        <v>100</v>
      </c>
      <c r="C52" s="51">
        <f t="shared" si="0"/>
        <v>2007.7499999999984</v>
      </c>
      <c r="D52" s="76">
        <v>0.65876823038751409</v>
      </c>
      <c r="E52" s="77">
        <v>0.49679439993061542</v>
      </c>
    </row>
    <row r="53" spans="1:5" x14ac:dyDescent="0.25">
      <c r="A53" s="50"/>
      <c r="B53" s="75" t="s">
        <v>101</v>
      </c>
      <c r="C53" s="51">
        <f t="shared" si="0"/>
        <v>2007.8333333333317</v>
      </c>
      <c r="D53" s="76">
        <v>0.70073675472551744</v>
      </c>
      <c r="E53" s="77">
        <v>1.7782313519791801</v>
      </c>
    </row>
    <row r="54" spans="1:5" x14ac:dyDescent="0.25">
      <c r="A54" s="50"/>
      <c r="B54" s="75" t="s">
        <v>102</v>
      </c>
      <c r="C54" s="51">
        <f t="shared" si="0"/>
        <v>2007.9166666666649</v>
      </c>
      <c r="D54" s="76">
        <v>0.82664232773952806</v>
      </c>
      <c r="E54" s="77">
        <v>1.732465746548874</v>
      </c>
    </row>
    <row r="55" spans="1:5" x14ac:dyDescent="0.25">
      <c r="A55" s="50"/>
      <c r="B55" s="75" t="s">
        <v>103</v>
      </c>
      <c r="C55" s="51">
        <f t="shared" si="0"/>
        <v>2007.9999999999982</v>
      </c>
      <c r="D55" s="76">
        <v>0.99451642509154203</v>
      </c>
      <c r="E55" s="77">
        <v>1.412106508536733</v>
      </c>
    </row>
    <row r="56" spans="1:5" x14ac:dyDescent="0.25">
      <c r="A56" s="50"/>
      <c r="B56" s="75" t="s">
        <v>104</v>
      </c>
      <c r="C56" s="51">
        <f t="shared" si="0"/>
        <v>2008.0833333333314</v>
      </c>
      <c r="D56" s="76">
        <v>1.4037095373870763</v>
      </c>
      <c r="E56" s="77">
        <v>1.5951689302579564</v>
      </c>
    </row>
    <row r="57" spans="1:5" x14ac:dyDescent="0.25">
      <c r="A57" s="50"/>
      <c r="B57" s="75" t="s">
        <v>105</v>
      </c>
      <c r="C57" s="51">
        <f t="shared" si="0"/>
        <v>2008.1666666666647</v>
      </c>
      <c r="D57" s="76">
        <v>1.0050085561760429</v>
      </c>
      <c r="E57" s="77">
        <v>0.57307040898112527</v>
      </c>
    </row>
    <row r="58" spans="1:5" x14ac:dyDescent="0.25">
      <c r="A58" s="50"/>
      <c r="B58" s="75" t="s">
        <v>106</v>
      </c>
      <c r="C58" s="51">
        <f t="shared" si="0"/>
        <v>2008.249999999998</v>
      </c>
      <c r="D58" s="76">
        <v>1.0155006872605437</v>
      </c>
      <c r="E58" s="77">
        <v>0.93919525242357227</v>
      </c>
    </row>
    <row r="59" spans="1:5" x14ac:dyDescent="0.25">
      <c r="A59" s="50"/>
      <c r="B59" s="75" t="s">
        <v>107</v>
      </c>
      <c r="C59" s="51">
        <f t="shared" si="0"/>
        <v>2008.3333333333312</v>
      </c>
      <c r="D59" s="76">
        <v>0.69024462364101669</v>
      </c>
      <c r="E59" s="77">
        <v>0.87817444518316445</v>
      </c>
    </row>
    <row r="60" spans="1:5" x14ac:dyDescent="0.25">
      <c r="A60" s="50"/>
      <c r="B60" s="75" t="s">
        <v>108</v>
      </c>
      <c r="C60" s="51">
        <f t="shared" si="0"/>
        <v>2008.4166666666645</v>
      </c>
      <c r="D60" s="76">
        <v>0.15514593833147197</v>
      </c>
      <c r="E60" s="77">
        <v>0.83240883975285851</v>
      </c>
    </row>
    <row r="61" spans="1:5" x14ac:dyDescent="0.25">
      <c r="A61" s="50"/>
      <c r="B61" s="75" t="s">
        <v>109</v>
      </c>
      <c r="C61" s="51">
        <f t="shared" ref="C61:C124" si="1">C60+1/12</f>
        <v>2008.4999999999977</v>
      </c>
      <c r="D61" s="76">
        <v>-8.6173076612048177E-2</v>
      </c>
      <c r="E61" s="77">
        <v>0.90868484880336831</v>
      </c>
    </row>
    <row r="62" spans="1:5" x14ac:dyDescent="0.25">
      <c r="A62" s="50"/>
      <c r="B62" s="75" t="s">
        <v>110</v>
      </c>
      <c r="C62" s="51">
        <f t="shared" si="1"/>
        <v>2008.583333333331</v>
      </c>
      <c r="D62" s="76">
        <v>-0.39044487806257355</v>
      </c>
      <c r="E62" s="77">
        <v>-0.54055932315631794</v>
      </c>
    </row>
    <row r="63" spans="1:5" x14ac:dyDescent="0.25">
      <c r="A63" s="50"/>
      <c r="B63" s="75" t="s">
        <v>111</v>
      </c>
      <c r="C63" s="51">
        <f t="shared" si="1"/>
        <v>2008.6666666666642</v>
      </c>
      <c r="D63" s="76">
        <v>-0.65274815517509543</v>
      </c>
      <c r="E63" s="77">
        <v>-0.12866887428356485</v>
      </c>
    </row>
    <row r="64" spans="1:5" x14ac:dyDescent="0.25">
      <c r="A64" s="50"/>
      <c r="B64" s="75" t="s">
        <v>112</v>
      </c>
      <c r="C64" s="51">
        <f t="shared" si="1"/>
        <v>2008.7499999999975</v>
      </c>
      <c r="D64" s="76">
        <v>-0.71570094168210074</v>
      </c>
      <c r="E64" s="77">
        <v>-0.17443447971387083</v>
      </c>
    </row>
    <row r="65" spans="1:5" x14ac:dyDescent="0.25">
      <c r="A65" s="50"/>
      <c r="B65" s="75" t="s">
        <v>113</v>
      </c>
      <c r="C65" s="51">
        <f t="shared" si="1"/>
        <v>2008.8333333333308</v>
      </c>
      <c r="D65" s="76">
        <v>-1.54457929735767</v>
      </c>
      <c r="E65" s="77">
        <v>-0.7083665430674394</v>
      </c>
    </row>
    <row r="66" spans="1:5" x14ac:dyDescent="0.25">
      <c r="A66" s="50"/>
      <c r="B66" s="75" t="s">
        <v>114</v>
      </c>
      <c r="C66" s="51">
        <f t="shared" si="1"/>
        <v>2008.916666666664</v>
      </c>
      <c r="D66" s="76">
        <v>-1.9957409339912076</v>
      </c>
      <c r="E66" s="77">
        <v>-1.2117882028008038</v>
      </c>
    </row>
    <row r="67" spans="1:5" x14ac:dyDescent="0.25">
      <c r="A67" s="50"/>
      <c r="B67" s="75" t="s">
        <v>115</v>
      </c>
      <c r="C67" s="51">
        <f t="shared" si="1"/>
        <v>2008.9999999999973</v>
      </c>
      <c r="D67" s="76">
        <v>-1.9118038853152004</v>
      </c>
      <c r="E67" s="77">
        <v>-1.6389338534836588</v>
      </c>
    </row>
    <row r="68" spans="1:5" x14ac:dyDescent="0.25">
      <c r="A68" s="50"/>
      <c r="B68" s="75" t="s">
        <v>116</v>
      </c>
      <c r="C68" s="51">
        <f t="shared" si="1"/>
        <v>2009.0833333333305</v>
      </c>
      <c r="D68" s="76">
        <v>-2.4993632260472496</v>
      </c>
      <c r="E68" s="77">
        <v>-1.1812777991806001</v>
      </c>
    </row>
    <row r="69" spans="1:5" x14ac:dyDescent="0.25">
      <c r="A69" s="50"/>
      <c r="B69" s="75" t="s">
        <v>117</v>
      </c>
      <c r="C69" s="51">
        <f t="shared" si="1"/>
        <v>2009.1666666666638</v>
      </c>
      <c r="D69" s="76">
        <v>-2.5623160125542546</v>
      </c>
      <c r="E69" s="77">
        <v>-2.1118451095968198</v>
      </c>
    </row>
    <row r="70" spans="1:5" x14ac:dyDescent="0.25">
      <c r="A70" s="50"/>
      <c r="B70" s="75" t="s">
        <v>118</v>
      </c>
      <c r="C70" s="51">
        <f t="shared" si="1"/>
        <v>2009.249999999997</v>
      </c>
      <c r="D70" s="76">
        <v>-2.6147766679767592</v>
      </c>
      <c r="E70" s="77">
        <v>-2.2643971276978392</v>
      </c>
    </row>
    <row r="71" spans="1:5" x14ac:dyDescent="0.25">
      <c r="A71" s="50"/>
      <c r="B71" s="75" t="s">
        <v>119</v>
      </c>
      <c r="C71" s="51">
        <f t="shared" si="1"/>
        <v>2009.3333333333303</v>
      </c>
      <c r="D71" s="76">
        <v>-2.9610169937652882</v>
      </c>
      <c r="E71" s="77">
        <v>-2.4016939439887568</v>
      </c>
    </row>
    <row r="72" spans="1:5" x14ac:dyDescent="0.25">
      <c r="A72" s="50"/>
      <c r="B72" s="75" t="s">
        <v>120</v>
      </c>
      <c r="C72" s="51">
        <f t="shared" si="1"/>
        <v>2009.4166666666636</v>
      </c>
      <c r="D72" s="76">
        <v>-1.9642645407377048</v>
      </c>
      <c r="E72" s="77">
        <v>-2.3101627331281449</v>
      </c>
    </row>
    <row r="73" spans="1:5" x14ac:dyDescent="0.25">
      <c r="A73" s="50"/>
      <c r="B73" s="75" t="s">
        <v>121</v>
      </c>
      <c r="C73" s="51">
        <f t="shared" si="1"/>
        <v>2009.4999999999968</v>
      </c>
      <c r="D73" s="76">
        <v>-1.3347366756676524</v>
      </c>
      <c r="E73" s="77">
        <v>-2.0965899077867176</v>
      </c>
    </row>
    <row r="74" spans="1:5" x14ac:dyDescent="0.25">
      <c r="A74" s="50"/>
      <c r="B74" s="75" t="s">
        <v>122</v>
      </c>
      <c r="C74" s="51">
        <f t="shared" si="1"/>
        <v>2009.5833333333301</v>
      </c>
      <c r="D74" s="76">
        <v>-1.4501501175971623</v>
      </c>
      <c r="E74" s="77">
        <v>-1.9745482933059018</v>
      </c>
    </row>
    <row r="75" spans="1:5" x14ac:dyDescent="0.25">
      <c r="A75" s="50"/>
      <c r="B75" s="75" t="s">
        <v>123</v>
      </c>
      <c r="C75" s="51">
        <f t="shared" si="1"/>
        <v>2009.6666666666633</v>
      </c>
      <c r="D75" s="76">
        <v>-1.5235950351886682</v>
      </c>
      <c r="E75" s="77">
        <v>-1.6389338534836588</v>
      </c>
    </row>
    <row r="76" spans="1:5" x14ac:dyDescent="0.25">
      <c r="A76" s="50"/>
      <c r="B76" s="75" t="s">
        <v>124</v>
      </c>
      <c r="C76" s="51">
        <f t="shared" si="1"/>
        <v>2009.7499999999966</v>
      </c>
      <c r="D76" s="76">
        <v>-1.4081815932591586</v>
      </c>
      <c r="E76" s="77">
        <v>-1.4711266335725373</v>
      </c>
    </row>
    <row r="77" spans="1:5" x14ac:dyDescent="0.25">
      <c r="A77" s="50"/>
      <c r="B77" s="75" t="s">
        <v>125</v>
      </c>
      <c r="C77" s="51">
        <f t="shared" si="1"/>
        <v>2009.8333333333298</v>
      </c>
      <c r="D77" s="76">
        <v>-1.0724333985551304</v>
      </c>
      <c r="E77" s="77">
        <v>-0.81515295573815305</v>
      </c>
    </row>
    <row r="78" spans="1:5" x14ac:dyDescent="0.25">
      <c r="A78" s="50"/>
      <c r="B78" s="75" t="s">
        <v>126</v>
      </c>
      <c r="C78" s="51">
        <f t="shared" si="1"/>
        <v>2009.9166666666631</v>
      </c>
      <c r="D78" s="76">
        <v>-1.0304648742171272</v>
      </c>
      <c r="E78" s="77">
        <v>-0.72362174487754127</v>
      </c>
    </row>
    <row r="79" spans="1:5" x14ac:dyDescent="0.25">
      <c r="A79" s="50"/>
      <c r="B79" s="75" t="s">
        <v>127</v>
      </c>
      <c r="C79" s="51">
        <f t="shared" si="1"/>
        <v>2009.9999999999964</v>
      </c>
      <c r="D79" s="76">
        <v>-0.88357503903411483</v>
      </c>
      <c r="E79" s="77">
        <v>-0.18968968152397273</v>
      </c>
    </row>
    <row r="80" spans="1:5" x14ac:dyDescent="0.25">
      <c r="A80" s="50"/>
      <c r="B80" s="75" t="s">
        <v>128</v>
      </c>
      <c r="C80" s="51">
        <f t="shared" si="1"/>
        <v>2010.0833333333296</v>
      </c>
      <c r="D80" s="76">
        <v>-0.78914585927360681</v>
      </c>
      <c r="E80" s="77">
        <v>-0.40326250686540022</v>
      </c>
    </row>
    <row r="81" spans="1:5" x14ac:dyDescent="0.25">
      <c r="A81" s="50"/>
      <c r="B81" s="75" t="s">
        <v>129</v>
      </c>
      <c r="C81" s="51">
        <f t="shared" si="1"/>
        <v>2010.1666666666629</v>
      </c>
      <c r="D81" s="76">
        <v>-0.64225602409059457</v>
      </c>
      <c r="E81" s="77">
        <v>0.32898718001949384</v>
      </c>
    </row>
    <row r="82" spans="1:5" x14ac:dyDescent="0.25">
      <c r="A82" s="50"/>
      <c r="B82" s="75" t="s">
        <v>130</v>
      </c>
      <c r="C82" s="51">
        <f t="shared" si="1"/>
        <v>2010.2499999999961</v>
      </c>
      <c r="D82" s="76">
        <v>-0.48487405782308152</v>
      </c>
      <c r="E82" s="77">
        <v>0.23745596915888209</v>
      </c>
    </row>
    <row r="83" spans="1:5" x14ac:dyDescent="0.25">
      <c r="A83" s="50"/>
      <c r="B83" s="75" t="s">
        <v>131</v>
      </c>
      <c r="C83" s="51">
        <f t="shared" si="1"/>
        <v>2010.3333333333294</v>
      </c>
      <c r="D83" s="76">
        <v>-0.31699996047106743</v>
      </c>
      <c r="E83" s="77">
        <v>0.49679439993061542</v>
      </c>
    </row>
    <row r="84" spans="1:5" x14ac:dyDescent="0.25">
      <c r="A84" s="50"/>
      <c r="B84" s="75" t="s">
        <v>132</v>
      </c>
      <c r="C84" s="51">
        <f t="shared" si="1"/>
        <v>2010.4166666666626</v>
      </c>
      <c r="D84" s="76">
        <v>-4.4204552274044663E-2</v>
      </c>
      <c r="E84" s="77">
        <v>0.51204960174071745</v>
      </c>
    </row>
    <row r="85" spans="1:5" x14ac:dyDescent="0.25">
      <c r="A85" s="50"/>
      <c r="B85" s="75" t="s">
        <v>133</v>
      </c>
      <c r="C85" s="51">
        <f t="shared" si="1"/>
        <v>2010.4999999999959</v>
      </c>
      <c r="D85" s="76">
        <v>-0.33798422264006922</v>
      </c>
      <c r="E85" s="77">
        <v>0.78664323432255268</v>
      </c>
    </row>
    <row r="86" spans="1:5" x14ac:dyDescent="0.25">
      <c r="A86" s="50"/>
      <c r="B86" s="75" t="s">
        <v>134</v>
      </c>
      <c r="C86" s="51">
        <f t="shared" si="1"/>
        <v>2010.5833333333292</v>
      </c>
      <c r="D86" s="76">
        <v>-1.0199727431326262</v>
      </c>
      <c r="E86" s="77">
        <v>0.58832561079122725</v>
      </c>
    </row>
    <row r="87" spans="1:5" x14ac:dyDescent="0.25">
      <c r="A87" s="50"/>
      <c r="B87" s="75" t="s">
        <v>135</v>
      </c>
      <c r="C87" s="51">
        <f t="shared" si="1"/>
        <v>2010.6666666666624</v>
      </c>
      <c r="D87" s="76">
        <v>0.1026852829089676</v>
      </c>
      <c r="E87" s="77">
        <v>0.64934641803163506</v>
      </c>
    </row>
    <row r="88" spans="1:5" x14ac:dyDescent="0.25">
      <c r="A88" s="50"/>
      <c r="B88" s="75" t="s">
        <v>136</v>
      </c>
      <c r="C88" s="51">
        <f t="shared" si="1"/>
        <v>2010.7499999999957</v>
      </c>
      <c r="D88" s="76">
        <v>0.45941773978199746</v>
      </c>
      <c r="E88" s="77">
        <v>0.48153919812051343</v>
      </c>
    </row>
    <row r="89" spans="1:5" x14ac:dyDescent="0.25">
      <c r="A89" s="50"/>
      <c r="B89" s="75" t="s">
        <v>137</v>
      </c>
      <c r="C89" s="51">
        <f t="shared" si="1"/>
        <v>2010.8333333333289</v>
      </c>
      <c r="D89" s="76">
        <v>0.85811872099303055</v>
      </c>
      <c r="E89" s="77">
        <v>-0.14392407609366689</v>
      </c>
    </row>
    <row r="90" spans="1:5" x14ac:dyDescent="0.25">
      <c r="A90" s="50"/>
      <c r="B90" s="75" t="s">
        <v>138</v>
      </c>
      <c r="C90" s="51">
        <f t="shared" si="1"/>
        <v>2010.9166666666622</v>
      </c>
      <c r="D90" s="76">
        <v>0.99451642509154203</v>
      </c>
      <c r="E90" s="77">
        <v>0.3594975836396978</v>
      </c>
    </row>
    <row r="91" spans="1:5" x14ac:dyDescent="0.25">
      <c r="A91" s="50"/>
      <c r="B91" s="75" t="s">
        <v>139</v>
      </c>
      <c r="C91" s="51">
        <f t="shared" si="1"/>
        <v>2010.9999999999955</v>
      </c>
      <c r="D91" s="76">
        <v>0.82664232773952806</v>
      </c>
      <c r="E91" s="77">
        <v>0.28322157458918801</v>
      </c>
    </row>
    <row r="92" spans="1:5" x14ac:dyDescent="0.25">
      <c r="A92" s="50"/>
      <c r="B92" s="75" t="s">
        <v>140</v>
      </c>
      <c r="C92" s="51">
        <f t="shared" si="1"/>
        <v>2011.0833333333287</v>
      </c>
      <c r="D92" s="76">
        <v>1.2043590467815595</v>
      </c>
      <c r="E92" s="77">
        <v>0.25271117096898404</v>
      </c>
    </row>
    <row r="93" spans="1:5" x14ac:dyDescent="0.25">
      <c r="A93" s="50"/>
      <c r="B93" s="75" t="s">
        <v>141</v>
      </c>
      <c r="C93" s="51">
        <f t="shared" si="1"/>
        <v>2011.166666666662</v>
      </c>
      <c r="D93" s="76">
        <v>1.0050085561760429</v>
      </c>
      <c r="E93" s="77">
        <v>8.6279420073527083E-3</v>
      </c>
    </row>
    <row r="94" spans="1:5" x14ac:dyDescent="0.25">
      <c r="A94" s="50"/>
      <c r="B94" s="75" t="s">
        <v>142</v>
      </c>
      <c r="C94" s="51">
        <f t="shared" si="1"/>
        <v>2011.2499999999952</v>
      </c>
      <c r="D94" s="76">
        <v>1.0574692115985471</v>
      </c>
      <c r="E94" s="77">
        <v>-2.1882461612851237E-2</v>
      </c>
    </row>
    <row r="95" spans="1:5" x14ac:dyDescent="0.25">
      <c r="A95" s="50"/>
      <c r="B95" s="75" t="s">
        <v>143</v>
      </c>
      <c r="C95" s="51">
        <f t="shared" si="1"/>
        <v>2011.3333333333285</v>
      </c>
      <c r="D95" s="76">
        <v>1.162390522443556</v>
      </c>
      <c r="E95" s="77">
        <v>8.6279420073527083E-3</v>
      </c>
    </row>
    <row r="96" spans="1:5" x14ac:dyDescent="0.25">
      <c r="A96" s="50"/>
      <c r="B96" s="75" t="s">
        <v>144</v>
      </c>
      <c r="C96" s="51">
        <f t="shared" si="1"/>
        <v>2011.4166666666617</v>
      </c>
      <c r="D96" s="76">
        <v>0.79516593448602546</v>
      </c>
      <c r="E96" s="77">
        <v>-0.11341367247346294</v>
      </c>
    </row>
    <row r="97" spans="1:5" x14ac:dyDescent="0.25">
      <c r="A97" s="50"/>
      <c r="B97" s="75" t="s">
        <v>145</v>
      </c>
      <c r="C97" s="51">
        <f t="shared" si="1"/>
        <v>2011.499999999995</v>
      </c>
      <c r="D97" s="76">
        <v>0.94205576966903759</v>
      </c>
      <c r="E97" s="77">
        <v>3.913834562755665E-2</v>
      </c>
    </row>
    <row r="98" spans="1:5" x14ac:dyDescent="0.25">
      <c r="A98" s="50"/>
      <c r="B98" s="75" t="s">
        <v>146</v>
      </c>
      <c r="C98" s="51">
        <f t="shared" si="1"/>
        <v>2011.5833333333283</v>
      </c>
      <c r="D98" s="76">
        <v>0.52237052628900271</v>
      </c>
      <c r="E98" s="77">
        <v>-6.6272598027491969E-3</v>
      </c>
    </row>
    <row r="99" spans="1:5" x14ac:dyDescent="0.25">
      <c r="A99" s="50"/>
      <c r="B99" s="75" t="s">
        <v>147</v>
      </c>
      <c r="C99" s="51">
        <f t="shared" si="1"/>
        <v>2011.6666666666615</v>
      </c>
      <c r="D99" s="76">
        <v>0.66926036147201495</v>
      </c>
      <c r="E99" s="77">
        <v>-0.43377291048560401</v>
      </c>
    </row>
    <row r="100" spans="1:5" x14ac:dyDescent="0.25">
      <c r="A100" s="50"/>
      <c r="B100" s="75" t="s">
        <v>148</v>
      </c>
      <c r="C100" s="51">
        <f t="shared" si="1"/>
        <v>2011.7499999999948</v>
      </c>
      <c r="D100" s="76">
        <v>0.22859085592297815</v>
      </c>
      <c r="E100" s="77">
        <v>-0.26596569057448255</v>
      </c>
    </row>
    <row r="101" spans="1:5" x14ac:dyDescent="0.25">
      <c r="A101" s="50"/>
      <c r="B101" s="75" t="s">
        <v>149</v>
      </c>
      <c r="C101" s="51">
        <f t="shared" si="1"/>
        <v>2011.833333333328</v>
      </c>
      <c r="D101" s="76">
        <v>-2.3220290105042913E-2</v>
      </c>
      <c r="E101" s="77">
        <v>-9.815847066336103E-2</v>
      </c>
    </row>
    <row r="102" spans="1:5" x14ac:dyDescent="0.25">
      <c r="A102" s="50"/>
      <c r="B102" s="75" t="s">
        <v>150</v>
      </c>
      <c r="C102" s="51">
        <f t="shared" si="1"/>
        <v>2011.9166666666613</v>
      </c>
      <c r="D102" s="76">
        <v>-0.18060225637255606</v>
      </c>
      <c r="E102" s="77">
        <v>0.3594975836396978</v>
      </c>
    </row>
    <row r="103" spans="1:5" x14ac:dyDescent="0.25">
      <c r="A103" s="50"/>
      <c r="B103" s="75" t="s">
        <v>151</v>
      </c>
      <c r="C103" s="51">
        <f t="shared" si="1"/>
        <v>2011.9999999999945</v>
      </c>
      <c r="D103" s="76">
        <v>-0.41142914023157534</v>
      </c>
      <c r="E103" s="77">
        <v>-0.17443447971387083</v>
      </c>
    </row>
    <row r="104" spans="1:5" x14ac:dyDescent="0.25">
      <c r="A104" s="50"/>
      <c r="B104" s="75" t="s">
        <v>152</v>
      </c>
      <c r="C104" s="51">
        <f t="shared" si="1"/>
        <v>2012.0833333333278</v>
      </c>
      <c r="D104" s="76">
        <v>-0.51635045107658406</v>
      </c>
      <c r="E104" s="77">
        <v>-0.72362174487754127</v>
      </c>
    </row>
    <row r="105" spans="1:5" x14ac:dyDescent="0.25">
      <c r="A105" s="50"/>
      <c r="B105" s="75" t="s">
        <v>153</v>
      </c>
      <c r="C105" s="51">
        <f t="shared" si="1"/>
        <v>2012.1666666666611</v>
      </c>
      <c r="D105" s="76">
        <v>-0.32749209155556835</v>
      </c>
      <c r="E105" s="77">
        <v>-0.15917927790376879</v>
      </c>
    </row>
    <row r="106" spans="1:5" x14ac:dyDescent="0.25">
      <c r="A106" s="50"/>
      <c r="B106" s="75" t="s">
        <v>154</v>
      </c>
      <c r="C106" s="51">
        <f t="shared" si="1"/>
        <v>2012.2499999999943</v>
      </c>
      <c r="D106" s="76">
        <v>-0.13863373203455256</v>
      </c>
      <c r="E106" s="77">
        <v>-0.11341367247346294</v>
      </c>
    </row>
    <row r="107" spans="1:5" x14ac:dyDescent="0.25">
      <c r="A107" s="50"/>
      <c r="B107" s="75" t="s">
        <v>155</v>
      </c>
      <c r="C107" s="51">
        <f t="shared" si="1"/>
        <v>2012.3333333333276</v>
      </c>
      <c r="D107" s="76">
        <v>-1.1983389715691413</v>
      </c>
      <c r="E107" s="77">
        <v>-0.64734573582703148</v>
      </c>
    </row>
    <row r="108" spans="1:5" x14ac:dyDescent="0.25">
      <c r="A108" s="50"/>
      <c r="B108" s="75" t="s">
        <v>156</v>
      </c>
      <c r="C108" s="51">
        <f t="shared" si="1"/>
        <v>2012.4166666666608</v>
      </c>
      <c r="D108" s="76">
        <v>-1.1353861850621358</v>
      </c>
      <c r="E108" s="77">
        <v>-0.35749690143509422</v>
      </c>
    </row>
    <row r="109" spans="1:5" x14ac:dyDescent="0.25">
      <c r="A109" s="50"/>
      <c r="B109" s="75" t="s">
        <v>157</v>
      </c>
      <c r="C109" s="51">
        <f t="shared" si="1"/>
        <v>2012.4999999999941</v>
      </c>
      <c r="D109" s="76">
        <v>-0.55831897541458753</v>
      </c>
      <c r="E109" s="77">
        <v>-1.0287257810795805</v>
      </c>
    </row>
    <row r="110" spans="1:5" x14ac:dyDescent="0.25">
      <c r="A110" s="50"/>
      <c r="B110" s="75" t="s">
        <v>158</v>
      </c>
      <c r="C110" s="51">
        <f t="shared" si="1"/>
        <v>2012.5833333333273</v>
      </c>
      <c r="D110" s="76">
        <v>-0.97800421879462263</v>
      </c>
      <c r="E110" s="77">
        <v>-0.22020008514417669</v>
      </c>
    </row>
    <row r="111" spans="1:5" x14ac:dyDescent="0.25">
      <c r="A111" s="50"/>
      <c r="B111" s="75" t="s">
        <v>159</v>
      </c>
      <c r="C111" s="51">
        <f t="shared" si="1"/>
        <v>2012.6666666666606</v>
      </c>
      <c r="D111" s="76">
        <v>-1.0829255296396316</v>
      </c>
      <c r="E111" s="77">
        <v>-0.26596569057448255</v>
      </c>
    </row>
    <row r="112" spans="1:5" x14ac:dyDescent="0.25">
      <c r="A112" s="50"/>
      <c r="B112" s="75" t="s">
        <v>160</v>
      </c>
      <c r="C112" s="51">
        <f t="shared" si="1"/>
        <v>2012.7499999999939</v>
      </c>
      <c r="D112" s="76">
        <v>-1.0619412674706297</v>
      </c>
      <c r="E112" s="77">
        <v>0.45102879450030958</v>
      </c>
    </row>
    <row r="113" spans="1:5" x14ac:dyDescent="0.25">
      <c r="A113" s="50"/>
      <c r="B113" s="75" t="s">
        <v>161</v>
      </c>
      <c r="C113" s="51">
        <f t="shared" si="1"/>
        <v>2012.8333333333271</v>
      </c>
      <c r="D113" s="76">
        <v>-1.1248940539776349</v>
      </c>
      <c r="E113" s="77">
        <v>3.913834562755665E-2</v>
      </c>
    </row>
    <row r="114" spans="1:5" x14ac:dyDescent="0.25">
      <c r="A114" s="50"/>
      <c r="B114" s="75" t="s">
        <v>162</v>
      </c>
      <c r="C114" s="51">
        <f t="shared" si="1"/>
        <v>2012.9166666666604</v>
      </c>
      <c r="D114" s="76">
        <v>-1.1983389715691413</v>
      </c>
      <c r="E114" s="77">
        <v>-0.89142896478866285</v>
      </c>
    </row>
    <row r="115" spans="1:5" x14ac:dyDescent="0.25">
      <c r="A115" s="50"/>
      <c r="B115" s="75" t="s">
        <v>163</v>
      </c>
      <c r="C115" s="51">
        <f t="shared" si="1"/>
        <v>2012.9999999999936</v>
      </c>
      <c r="D115" s="76">
        <v>-1.0934176607241324</v>
      </c>
      <c r="E115" s="77">
        <v>-0.29647609419468646</v>
      </c>
    </row>
    <row r="116" spans="1:5" x14ac:dyDescent="0.25">
      <c r="A116" s="50"/>
      <c r="B116" s="75" t="s">
        <v>164</v>
      </c>
      <c r="C116" s="51">
        <f t="shared" si="1"/>
        <v>2013.0833333333269</v>
      </c>
      <c r="D116" s="76">
        <v>-1.2612917580761465</v>
      </c>
      <c r="E116" s="77">
        <v>-0.35749690143509422</v>
      </c>
    </row>
    <row r="117" spans="1:5" x14ac:dyDescent="0.25">
      <c r="A117" s="50"/>
      <c r="B117" s="75" t="s">
        <v>165</v>
      </c>
      <c r="C117" s="51">
        <f t="shared" si="1"/>
        <v>2013.1666666666601</v>
      </c>
      <c r="D117" s="76">
        <v>-1.4291658554281603</v>
      </c>
      <c r="E117" s="77">
        <v>-0.58632492858662366</v>
      </c>
    </row>
    <row r="118" spans="1:5" x14ac:dyDescent="0.25">
      <c r="A118" s="50"/>
      <c r="B118" s="75" t="s">
        <v>166</v>
      </c>
      <c r="C118" s="51">
        <f t="shared" si="1"/>
        <v>2013.2499999999934</v>
      </c>
      <c r="D118" s="76">
        <v>-1.6390084771181779</v>
      </c>
      <c r="E118" s="77">
        <v>-0.55581452496641981</v>
      </c>
    </row>
    <row r="119" spans="1:5" x14ac:dyDescent="0.25">
      <c r="A119" s="50"/>
      <c r="B119" s="75" t="s">
        <v>167</v>
      </c>
      <c r="C119" s="51">
        <f t="shared" si="1"/>
        <v>2013.3333333333267</v>
      </c>
      <c r="D119" s="76">
        <v>-1.3662130689211551</v>
      </c>
      <c r="E119" s="77">
        <v>-0.40326250686540022</v>
      </c>
    </row>
    <row r="120" spans="1:5" x14ac:dyDescent="0.25">
      <c r="A120" s="50"/>
      <c r="B120" s="75" t="s">
        <v>168</v>
      </c>
      <c r="C120" s="51">
        <f t="shared" si="1"/>
        <v>2013.4166666666599</v>
      </c>
      <c r="D120" s="76">
        <v>-0.89406717011861569</v>
      </c>
      <c r="E120" s="77">
        <v>-0.79989775392805107</v>
      </c>
    </row>
    <row r="121" spans="1:5" x14ac:dyDescent="0.25">
      <c r="A121" s="50"/>
      <c r="B121" s="75" t="s">
        <v>169</v>
      </c>
      <c r="C121" s="51">
        <f t="shared" si="1"/>
        <v>2013.4999999999932</v>
      </c>
      <c r="D121" s="76">
        <v>-0.88357503903411483</v>
      </c>
      <c r="E121" s="77">
        <v>-0.60158013039672553</v>
      </c>
    </row>
    <row r="122" spans="1:5" x14ac:dyDescent="0.25">
      <c r="A122" s="50"/>
      <c r="B122" s="75" t="s">
        <v>170</v>
      </c>
      <c r="C122" s="51">
        <f t="shared" si="1"/>
        <v>2013.5833333333264</v>
      </c>
      <c r="D122" s="76">
        <v>-0.67373241734409728</v>
      </c>
      <c r="E122" s="77">
        <v>8.6279420073527083E-3</v>
      </c>
    </row>
    <row r="123" spans="1:5" x14ac:dyDescent="0.25">
      <c r="A123" s="50"/>
      <c r="B123" s="75" t="s">
        <v>171</v>
      </c>
      <c r="C123" s="51">
        <f t="shared" si="1"/>
        <v>2013.6666666666597</v>
      </c>
      <c r="D123" s="76">
        <v>-0.62127176192159284</v>
      </c>
      <c r="E123" s="77">
        <v>0.16117996010837229</v>
      </c>
    </row>
    <row r="124" spans="1:5" x14ac:dyDescent="0.25">
      <c r="A124" s="50"/>
      <c r="B124" s="75" t="s">
        <v>172</v>
      </c>
      <c r="C124" s="51">
        <f t="shared" si="1"/>
        <v>2013.749999999993</v>
      </c>
      <c r="D124" s="76">
        <v>-0.51635045107658406</v>
      </c>
      <c r="E124" s="77">
        <v>0.23745596915888209</v>
      </c>
    </row>
    <row r="125" spans="1:5" x14ac:dyDescent="0.25">
      <c r="A125" s="50"/>
      <c r="B125" s="75" t="s">
        <v>173</v>
      </c>
      <c r="C125" s="51">
        <f t="shared" ref="C125:C188" si="2">C124+1/12</f>
        <v>2013.8333333333262</v>
      </c>
      <c r="D125" s="76">
        <v>-0.5688111064990885</v>
      </c>
      <c r="E125" s="77">
        <v>-0.93719457021896879</v>
      </c>
    </row>
    <row r="126" spans="1:5" x14ac:dyDescent="0.25">
      <c r="A126" s="50"/>
      <c r="B126" s="75" t="s">
        <v>174</v>
      </c>
      <c r="C126" s="51">
        <f t="shared" si="2"/>
        <v>2013.9166666666595</v>
      </c>
      <c r="D126" s="76">
        <v>-0.62127176192159284</v>
      </c>
      <c r="E126" s="77">
        <v>-6.6272598027491969E-3</v>
      </c>
    </row>
    <row r="127" spans="1:5" x14ac:dyDescent="0.25">
      <c r="A127" s="50"/>
      <c r="B127" s="75" t="s">
        <v>175</v>
      </c>
      <c r="C127" s="51">
        <f t="shared" si="2"/>
        <v>2013.9999999999927</v>
      </c>
      <c r="D127" s="76">
        <v>-0.44290553348507794</v>
      </c>
      <c r="E127" s="77">
        <v>2.3883143817454749E-2</v>
      </c>
    </row>
    <row r="128" spans="1:5" x14ac:dyDescent="0.25">
      <c r="A128" s="50"/>
      <c r="B128" s="75" t="s">
        <v>176</v>
      </c>
      <c r="C128" s="51">
        <f t="shared" si="2"/>
        <v>2014.083333333326</v>
      </c>
      <c r="D128" s="76">
        <v>-0.52684258216108493</v>
      </c>
      <c r="E128" s="77">
        <v>-9.815847066336103E-2</v>
      </c>
    </row>
    <row r="129" spans="1:5" x14ac:dyDescent="0.25">
      <c r="A129" s="50"/>
      <c r="B129" s="75" t="s">
        <v>177</v>
      </c>
      <c r="C129" s="51">
        <f t="shared" si="2"/>
        <v>2014.1666666666592</v>
      </c>
      <c r="D129" s="76">
        <v>-0.35896848480907095</v>
      </c>
      <c r="E129" s="77">
        <v>0.11541435467806645</v>
      </c>
    </row>
    <row r="130" spans="1:5" x14ac:dyDescent="0.25">
      <c r="A130" s="50"/>
      <c r="B130" s="75" t="s">
        <v>178</v>
      </c>
      <c r="C130" s="51">
        <f t="shared" si="2"/>
        <v>2014.2499999999925</v>
      </c>
      <c r="D130" s="76">
        <v>-0.32749209155556835</v>
      </c>
      <c r="E130" s="77">
        <v>0.32898718001949384</v>
      </c>
    </row>
    <row r="131" spans="1:5" x14ac:dyDescent="0.25">
      <c r="A131" s="50"/>
      <c r="B131" s="75" t="s">
        <v>179</v>
      </c>
      <c r="C131" s="51">
        <f t="shared" si="2"/>
        <v>2014.3333333333258</v>
      </c>
      <c r="D131" s="76">
        <v>-0.50585831999208319</v>
      </c>
      <c r="E131" s="77">
        <v>0.3594975836396978</v>
      </c>
    </row>
    <row r="132" spans="1:5" x14ac:dyDescent="0.25">
      <c r="A132" s="50"/>
      <c r="B132" s="75" t="s">
        <v>180</v>
      </c>
      <c r="C132" s="51">
        <f t="shared" si="2"/>
        <v>2014.416666666659</v>
      </c>
      <c r="D132" s="76">
        <v>-0.40093700914707442</v>
      </c>
      <c r="E132" s="77">
        <v>8.6279420073527083E-3</v>
      </c>
    </row>
    <row r="133" spans="1:5" x14ac:dyDescent="0.25">
      <c r="A133" s="50"/>
      <c r="B133" s="75" t="s">
        <v>181</v>
      </c>
      <c r="C133" s="51">
        <f t="shared" si="2"/>
        <v>2014.4999999999923</v>
      </c>
      <c r="D133" s="76">
        <v>-0.48487405782308152</v>
      </c>
      <c r="E133" s="77">
        <v>-0.11341367247346294</v>
      </c>
    </row>
    <row r="134" spans="1:5" x14ac:dyDescent="0.25">
      <c r="A134" s="50"/>
      <c r="B134" s="75" t="s">
        <v>182</v>
      </c>
      <c r="C134" s="51">
        <f t="shared" si="2"/>
        <v>2014.5833333333255</v>
      </c>
      <c r="D134" s="76">
        <v>-0.6002874997525911</v>
      </c>
      <c r="E134" s="77">
        <v>-0.52530412134621574</v>
      </c>
    </row>
    <row r="135" spans="1:5" x14ac:dyDescent="0.25">
      <c r="A135" s="50"/>
      <c r="B135" s="75" t="s">
        <v>183</v>
      </c>
      <c r="C135" s="51">
        <f t="shared" si="2"/>
        <v>2014.6666666666588</v>
      </c>
      <c r="D135" s="76">
        <v>-0.51635045107658406</v>
      </c>
      <c r="E135" s="77">
        <v>-0.93719457021896879</v>
      </c>
    </row>
    <row r="136" spans="1:5" x14ac:dyDescent="0.25">
      <c r="A136" s="50"/>
      <c r="B136" s="75" t="s">
        <v>184</v>
      </c>
      <c r="C136" s="51">
        <f t="shared" si="2"/>
        <v>2014.749999999992</v>
      </c>
      <c r="D136" s="76">
        <v>-0.41142914023157534</v>
      </c>
      <c r="E136" s="77">
        <v>-0.93719457021896879</v>
      </c>
    </row>
    <row r="137" spans="1:5" x14ac:dyDescent="0.25">
      <c r="A137" s="50"/>
      <c r="B137" s="75" t="s">
        <v>185</v>
      </c>
      <c r="C137" s="51">
        <f t="shared" si="2"/>
        <v>2014.8333333333253</v>
      </c>
      <c r="D137" s="76">
        <v>-0.33798422264006922</v>
      </c>
      <c r="E137" s="77">
        <v>-0.64734573582703148</v>
      </c>
    </row>
    <row r="138" spans="1:5" x14ac:dyDescent="0.25">
      <c r="A138" s="50"/>
      <c r="B138" s="75" t="s">
        <v>186</v>
      </c>
      <c r="C138" s="51">
        <f t="shared" si="2"/>
        <v>2014.9166666666586</v>
      </c>
      <c r="D138" s="76">
        <v>-0.26453930504856304</v>
      </c>
      <c r="E138" s="77">
        <v>-0.51004891953611387</v>
      </c>
    </row>
    <row r="139" spans="1:5" x14ac:dyDescent="0.25">
      <c r="A139" s="50"/>
      <c r="B139" s="75" t="s">
        <v>187</v>
      </c>
      <c r="C139" s="51">
        <f t="shared" si="2"/>
        <v>2014.9999999999918</v>
      </c>
      <c r="D139" s="76">
        <v>-0.51635045107658406</v>
      </c>
      <c r="E139" s="77">
        <v>-0.60158013039672553</v>
      </c>
    </row>
    <row r="140" spans="1:5" x14ac:dyDescent="0.25">
      <c r="A140" s="50"/>
      <c r="B140" s="75" t="s">
        <v>188</v>
      </c>
      <c r="C140" s="51">
        <f t="shared" si="2"/>
        <v>2015.0833333333251</v>
      </c>
      <c r="D140" s="76">
        <v>-0.45339766456957881</v>
      </c>
      <c r="E140" s="77">
        <v>-5.2392865233055044E-2</v>
      </c>
    </row>
    <row r="141" spans="1:5" x14ac:dyDescent="0.25">
      <c r="A141" s="50"/>
      <c r="B141" s="75" t="s">
        <v>189</v>
      </c>
      <c r="C141" s="51">
        <f t="shared" si="2"/>
        <v>2015.1666666666583</v>
      </c>
      <c r="D141" s="76">
        <v>-0.37995274697807274</v>
      </c>
      <c r="E141" s="77">
        <v>8.6279420073527083E-3</v>
      </c>
    </row>
    <row r="142" spans="1:5" x14ac:dyDescent="0.25">
      <c r="A142" s="50"/>
      <c r="B142" s="75" t="s">
        <v>190</v>
      </c>
      <c r="C142" s="51">
        <f t="shared" si="2"/>
        <v>2015.2499999999916</v>
      </c>
      <c r="D142" s="76">
        <v>-0.28552356721756483</v>
      </c>
      <c r="E142" s="77">
        <v>-0.49479371772601194</v>
      </c>
    </row>
    <row r="143" spans="1:5" x14ac:dyDescent="0.25">
      <c r="A143" s="50"/>
      <c r="B143" s="75" t="s">
        <v>191</v>
      </c>
      <c r="C143" s="51">
        <f t="shared" si="2"/>
        <v>2015.3333333333248</v>
      </c>
      <c r="D143" s="76">
        <v>8.1701020739965824E-2</v>
      </c>
      <c r="E143" s="77">
        <v>-0.31173129600478838</v>
      </c>
    </row>
    <row r="144" spans="1:5" x14ac:dyDescent="0.25">
      <c r="A144" s="50"/>
      <c r="B144" s="75" t="s">
        <v>192</v>
      </c>
      <c r="C144" s="51">
        <f t="shared" si="2"/>
        <v>2015.4166666666581</v>
      </c>
      <c r="D144" s="76">
        <v>0.1866223315849746</v>
      </c>
      <c r="E144" s="77">
        <v>-0.23545528695427859</v>
      </c>
    </row>
    <row r="145" spans="1:5" x14ac:dyDescent="0.25">
      <c r="A145" s="50"/>
      <c r="B145" s="75" t="s">
        <v>193</v>
      </c>
      <c r="C145" s="51">
        <f t="shared" si="2"/>
        <v>2015.4999999999914</v>
      </c>
      <c r="D145" s="76">
        <v>0.21809872483847723</v>
      </c>
      <c r="E145" s="77">
        <v>2.3883143817454749E-2</v>
      </c>
    </row>
    <row r="146" spans="1:5" x14ac:dyDescent="0.25">
      <c r="A146" s="50"/>
      <c r="B146" s="75" t="s">
        <v>194</v>
      </c>
      <c r="C146" s="51">
        <f t="shared" si="2"/>
        <v>2015.5833333333246</v>
      </c>
      <c r="D146" s="76">
        <v>0.74270527906352102</v>
      </c>
      <c r="E146" s="77">
        <v>-8.2903268853258993E-2</v>
      </c>
    </row>
    <row r="147" spans="1:5" x14ac:dyDescent="0.25">
      <c r="A147" s="50"/>
      <c r="B147" s="75" t="s">
        <v>195</v>
      </c>
      <c r="C147" s="51">
        <f t="shared" si="2"/>
        <v>2015.6666666666579</v>
      </c>
      <c r="D147" s="76">
        <v>0.45941773978199746</v>
      </c>
      <c r="E147" s="77">
        <v>0.25271117096898404</v>
      </c>
    </row>
    <row r="148" spans="1:5" x14ac:dyDescent="0.25">
      <c r="A148" s="50"/>
      <c r="B148" s="75" t="s">
        <v>196</v>
      </c>
      <c r="C148" s="51">
        <f t="shared" si="2"/>
        <v>2015.7499999999911</v>
      </c>
      <c r="D148" s="76">
        <v>0.54335478845800445</v>
      </c>
      <c r="E148" s="77">
        <v>0.45102879450030958</v>
      </c>
    </row>
    <row r="149" spans="1:5" x14ac:dyDescent="0.25">
      <c r="A149" s="50"/>
      <c r="B149" s="75" t="s">
        <v>197</v>
      </c>
      <c r="C149" s="51">
        <f t="shared" si="2"/>
        <v>2015.8333333333244</v>
      </c>
      <c r="D149" s="76">
        <v>0.42794134652849475</v>
      </c>
      <c r="E149" s="77">
        <v>-0.60158013039672553</v>
      </c>
    </row>
    <row r="150" spans="1:5" x14ac:dyDescent="0.25">
      <c r="A150" s="50"/>
      <c r="B150" s="75" t="s">
        <v>198</v>
      </c>
      <c r="C150" s="51">
        <f t="shared" si="2"/>
        <v>2015.9166666666576</v>
      </c>
      <c r="D150" s="76">
        <v>0.48040200195099914</v>
      </c>
      <c r="E150" s="77">
        <v>-0.23545528695427859</v>
      </c>
    </row>
    <row r="151" spans="1:5" x14ac:dyDescent="0.25">
      <c r="A151" s="50"/>
      <c r="B151" s="75" t="s">
        <v>199</v>
      </c>
      <c r="C151" s="51">
        <f t="shared" si="2"/>
        <v>2015.9999999999909</v>
      </c>
      <c r="D151" s="76">
        <v>0.78467380340152459</v>
      </c>
      <c r="E151" s="77">
        <v>0.1459247582982704</v>
      </c>
    </row>
    <row r="152" spans="1:5" x14ac:dyDescent="0.25">
      <c r="A152" s="50"/>
      <c r="B152" s="75" t="s">
        <v>200</v>
      </c>
      <c r="C152" s="51">
        <f t="shared" si="2"/>
        <v>2016.0833333333242</v>
      </c>
      <c r="D152" s="76">
        <v>0.64827609930301322</v>
      </c>
      <c r="E152" s="77">
        <v>-0.32698649781489042</v>
      </c>
    </row>
    <row r="153" spans="1:5" x14ac:dyDescent="0.25">
      <c r="A153" s="50"/>
      <c r="B153" s="75" t="s">
        <v>201</v>
      </c>
      <c r="C153" s="51">
        <f t="shared" si="2"/>
        <v>2016.1666666666574</v>
      </c>
      <c r="D153" s="76">
        <v>0.38597282219049128</v>
      </c>
      <c r="E153" s="77">
        <v>-0.41851770867550214</v>
      </c>
    </row>
    <row r="154" spans="1:5" x14ac:dyDescent="0.25">
      <c r="A154" s="50"/>
      <c r="B154" s="75" t="s">
        <v>202</v>
      </c>
      <c r="C154" s="51">
        <f t="shared" si="2"/>
        <v>2016.2499999999907</v>
      </c>
      <c r="D154" s="76">
        <v>0.39646495327499215</v>
      </c>
      <c r="E154" s="77">
        <v>-5.2392865233055044E-2</v>
      </c>
    </row>
    <row r="155" spans="1:5" x14ac:dyDescent="0.25">
      <c r="A155" s="50"/>
      <c r="B155" s="75" t="s">
        <v>203</v>
      </c>
      <c r="C155" s="51">
        <f t="shared" si="2"/>
        <v>2016.3333333333239</v>
      </c>
      <c r="D155" s="76">
        <v>0.49089413303550006</v>
      </c>
      <c r="E155" s="77">
        <v>-0.11341367247346294</v>
      </c>
    </row>
    <row r="156" spans="1:5" x14ac:dyDescent="0.25">
      <c r="A156" s="50"/>
      <c r="B156" s="75" t="s">
        <v>204</v>
      </c>
      <c r="C156" s="51">
        <f t="shared" si="2"/>
        <v>2016.4166666666572</v>
      </c>
      <c r="D156" s="76">
        <v>0.52237052628900271</v>
      </c>
      <c r="E156" s="77">
        <v>-0.18968968152397273</v>
      </c>
    </row>
    <row r="157" spans="1:5" x14ac:dyDescent="0.25">
      <c r="A157" s="50"/>
      <c r="B157" s="75" t="s">
        <v>205</v>
      </c>
      <c r="C157" s="51">
        <f t="shared" si="2"/>
        <v>2016.4999999999905</v>
      </c>
      <c r="D157" s="76">
        <v>0.82664232773952806</v>
      </c>
      <c r="E157" s="77">
        <v>0.31373197820939192</v>
      </c>
    </row>
    <row r="158" spans="1:5" x14ac:dyDescent="0.25">
      <c r="A158" s="50"/>
      <c r="B158" s="75" t="s">
        <v>206</v>
      </c>
      <c r="C158" s="51">
        <f t="shared" si="2"/>
        <v>2016.5833333333237</v>
      </c>
      <c r="D158" s="76">
        <v>0.92107150750003597</v>
      </c>
      <c r="E158" s="77">
        <v>0.42051839088010562</v>
      </c>
    </row>
    <row r="159" spans="1:5" x14ac:dyDescent="0.25">
      <c r="A159" s="50"/>
      <c r="B159" s="75" t="s">
        <v>207</v>
      </c>
      <c r="C159" s="51">
        <f t="shared" si="2"/>
        <v>2016.666666666657</v>
      </c>
      <c r="D159" s="76">
        <v>0.90008724533103412</v>
      </c>
      <c r="E159" s="77">
        <v>-0.17443447971387083</v>
      </c>
    </row>
    <row r="160" spans="1:5" x14ac:dyDescent="0.25">
      <c r="A160" s="50"/>
      <c r="B160" s="75" t="s">
        <v>208</v>
      </c>
      <c r="C160" s="51">
        <f t="shared" si="2"/>
        <v>2016.7499999999902</v>
      </c>
      <c r="D160" s="76">
        <v>0.8161501966550273</v>
      </c>
      <c r="E160" s="77">
        <v>0.17643516191847433</v>
      </c>
    </row>
    <row r="161" spans="1:5" x14ac:dyDescent="0.25">
      <c r="A161" s="50"/>
      <c r="B161" s="75" t="s">
        <v>209</v>
      </c>
      <c r="C161" s="51">
        <f t="shared" si="2"/>
        <v>2016.8333333333235</v>
      </c>
      <c r="D161" s="76">
        <v>0.95254790075353846</v>
      </c>
      <c r="E161" s="77">
        <v>-0.26596569057448255</v>
      </c>
    </row>
    <row r="162" spans="1:5" x14ac:dyDescent="0.25">
      <c r="A162" s="50"/>
      <c r="B162" s="75" t="s">
        <v>210</v>
      </c>
      <c r="C162" s="51">
        <f t="shared" si="2"/>
        <v>2016.9166666666567</v>
      </c>
      <c r="D162" s="76">
        <v>0.95254790075353846</v>
      </c>
      <c r="E162" s="77">
        <v>0.1459247582982704</v>
      </c>
    </row>
    <row r="163" spans="1:5" x14ac:dyDescent="0.25">
      <c r="A163" s="50"/>
      <c r="B163" s="75" t="s">
        <v>211</v>
      </c>
      <c r="C163" s="51">
        <f t="shared" si="2"/>
        <v>2016.99999999999</v>
      </c>
      <c r="D163" s="76">
        <v>0.9735321629225403</v>
      </c>
      <c r="E163" s="77">
        <v>-0.23545528695427859</v>
      </c>
    </row>
    <row r="164" spans="1:5" x14ac:dyDescent="0.25">
      <c r="A164" s="50"/>
      <c r="B164" s="75" t="s">
        <v>212</v>
      </c>
      <c r="C164" s="51">
        <f t="shared" si="2"/>
        <v>2017.0833333333233</v>
      </c>
      <c r="D164" s="76">
        <v>0.95254790075353846</v>
      </c>
      <c r="E164" s="77">
        <v>0.16117996010837229</v>
      </c>
    </row>
    <row r="165" spans="1:5" x14ac:dyDescent="0.25">
      <c r="A165" s="50"/>
      <c r="B165" s="75" t="s">
        <v>213</v>
      </c>
      <c r="C165" s="51">
        <f t="shared" si="2"/>
        <v>2017.1666666666565</v>
      </c>
      <c r="D165" s="76">
        <v>0.99451642509154203</v>
      </c>
      <c r="E165" s="77">
        <v>0.55781520717102329</v>
      </c>
    </row>
    <row r="166" spans="1:5" x14ac:dyDescent="0.25">
      <c r="A166" s="50"/>
      <c r="B166" s="75" t="s">
        <v>214</v>
      </c>
      <c r="C166" s="51">
        <f t="shared" si="2"/>
        <v>2017.2499999999898</v>
      </c>
      <c r="D166" s="76">
        <v>0.98402429400704117</v>
      </c>
      <c r="E166" s="77">
        <v>2.3883143817454749E-2</v>
      </c>
    </row>
    <row r="167" spans="1:5" x14ac:dyDescent="0.25">
      <c r="A167" s="50"/>
      <c r="B167" s="75" t="s">
        <v>215</v>
      </c>
      <c r="C167" s="51">
        <f t="shared" si="2"/>
        <v>2017.333333333323</v>
      </c>
      <c r="D167" s="76">
        <v>0.78467380340152459</v>
      </c>
      <c r="E167" s="77">
        <v>0.28322157458918801</v>
      </c>
    </row>
    <row r="168" spans="1:5" x14ac:dyDescent="0.25">
      <c r="A168" s="50"/>
      <c r="B168" s="75" t="s">
        <v>216</v>
      </c>
      <c r="C168" s="51">
        <f t="shared" si="2"/>
        <v>2017.4166666666563</v>
      </c>
      <c r="D168" s="76">
        <v>0.57483118171150704</v>
      </c>
      <c r="E168" s="77">
        <v>0.4357735926902076</v>
      </c>
    </row>
    <row r="169" spans="1:5" x14ac:dyDescent="0.25">
      <c r="A169" s="50"/>
      <c r="B169" s="75" t="s">
        <v>217</v>
      </c>
      <c r="C169" s="51">
        <f t="shared" si="2"/>
        <v>2017.4999999999895</v>
      </c>
      <c r="D169" s="76">
        <v>0.56433905062700618</v>
      </c>
      <c r="E169" s="77">
        <v>3.913834562755665E-2</v>
      </c>
    </row>
    <row r="170" spans="1:5" x14ac:dyDescent="0.25">
      <c r="A170" s="50"/>
      <c r="B170" s="75" t="s">
        <v>218</v>
      </c>
      <c r="C170" s="51">
        <f t="shared" si="2"/>
        <v>2017.5833333333228</v>
      </c>
      <c r="D170" s="76">
        <v>0.53286265737350347</v>
      </c>
      <c r="E170" s="77">
        <v>0.49679439993061542</v>
      </c>
    </row>
    <row r="171" spans="1:5" x14ac:dyDescent="0.25">
      <c r="A171" s="50"/>
      <c r="B171" s="75" t="s">
        <v>219</v>
      </c>
      <c r="C171" s="51">
        <f t="shared" si="2"/>
        <v>2017.6666666666561</v>
      </c>
      <c r="D171" s="76">
        <v>0.63778396821851224</v>
      </c>
      <c r="E171" s="77">
        <v>0.26796637277908603</v>
      </c>
    </row>
    <row r="172" spans="1:5" x14ac:dyDescent="0.25">
      <c r="A172" s="50"/>
      <c r="B172" s="75" t="s">
        <v>220</v>
      </c>
      <c r="C172" s="51">
        <f t="shared" si="2"/>
        <v>2017.7499999999893</v>
      </c>
      <c r="D172" s="76">
        <v>0.62729183713401138</v>
      </c>
      <c r="E172" s="77">
        <v>0.4357735926902076</v>
      </c>
    </row>
    <row r="173" spans="1:5" x14ac:dyDescent="0.25">
      <c r="A173" s="50"/>
      <c r="B173" s="75" t="s">
        <v>221</v>
      </c>
      <c r="C173" s="51">
        <f t="shared" si="2"/>
        <v>2017.8333333333226</v>
      </c>
      <c r="D173" s="76">
        <v>0.42794134652849475</v>
      </c>
      <c r="E173" s="77">
        <v>0.57307040898112527</v>
      </c>
    </row>
    <row r="174" spans="1:5" x14ac:dyDescent="0.25">
      <c r="A174" s="50"/>
      <c r="B174" s="75" t="s">
        <v>222</v>
      </c>
      <c r="C174" s="51">
        <f t="shared" si="2"/>
        <v>2017.9166666666558</v>
      </c>
      <c r="D174" s="76">
        <v>1.1309141291900535</v>
      </c>
      <c r="E174" s="77">
        <v>0.66460161984173693</v>
      </c>
    </row>
    <row r="175" spans="1:5" x14ac:dyDescent="0.25">
      <c r="A175" s="50"/>
      <c r="B175" s="75" t="s">
        <v>223</v>
      </c>
      <c r="C175" s="51">
        <f t="shared" si="2"/>
        <v>2017.9999999999891</v>
      </c>
      <c r="D175" s="76">
        <v>0.84762658990852968</v>
      </c>
      <c r="E175" s="77">
        <v>0.72562242708214486</v>
      </c>
    </row>
    <row r="176" spans="1:5" x14ac:dyDescent="0.25">
      <c r="A176" s="50"/>
      <c r="B176" s="75" t="s">
        <v>224</v>
      </c>
      <c r="C176" s="51">
        <f t="shared" si="2"/>
        <v>2018.0833333333223</v>
      </c>
      <c r="D176" s="76">
        <v>0.84762658990852968</v>
      </c>
      <c r="E176" s="77">
        <v>0.67985682165183892</v>
      </c>
    </row>
    <row r="177" spans="1:5" x14ac:dyDescent="0.25">
      <c r="A177" s="50"/>
      <c r="B177" s="75" t="s">
        <v>225</v>
      </c>
      <c r="C177" s="51">
        <f t="shared" si="2"/>
        <v>2018.1666666666556</v>
      </c>
      <c r="D177" s="76">
        <v>1.1099298670210516</v>
      </c>
      <c r="E177" s="77">
        <v>0.6951120234619409</v>
      </c>
    </row>
    <row r="178" spans="1:5" x14ac:dyDescent="0.25">
      <c r="A178" s="50"/>
      <c r="B178" s="75" t="s">
        <v>226</v>
      </c>
      <c r="C178" s="51">
        <f t="shared" si="2"/>
        <v>2018.2499999999889</v>
      </c>
      <c r="D178" s="76">
        <v>0.88959511424653326</v>
      </c>
      <c r="E178" s="77">
        <v>0.55781520717102329</v>
      </c>
    </row>
    <row r="179" spans="1:5" x14ac:dyDescent="0.25">
      <c r="A179" s="50"/>
      <c r="B179" s="75" t="s">
        <v>227</v>
      </c>
      <c r="C179" s="51">
        <f t="shared" si="2"/>
        <v>2018.3333333333221</v>
      </c>
      <c r="D179" s="76">
        <v>0.9735321629225403</v>
      </c>
      <c r="E179" s="77">
        <v>0.4357735926902076</v>
      </c>
    </row>
    <row r="180" spans="1:5" x14ac:dyDescent="0.25">
      <c r="A180" s="50"/>
      <c r="B180" s="75" t="s">
        <v>228</v>
      </c>
      <c r="C180" s="51">
        <f t="shared" si="2"/>
        <v>2018.4166666666554</v>
      </c>
      <c r="D180" s="76">
        <v>0.83713445882402893</v>
      </c>
      <c r="E180" s="77">
        <v>0.86291924337306247</v>
      </c>
    </row>
    <row r="181" spans="1:5" x14ac:dyDescent="0.25">
      <c r="A181" s="50"/>
      <c r="B181" s="75" t="s">
        <v>229</v>
      </c>
      <c r="C181" s="51">
        <f t="shared" si="2"/>
        <v>2018.4999999999886</v>
      </c>
      <c r="D181" s="76">
        <v>0.53286265737350347</v>
      </c>
      <c r="E181" s="77">
        <v>1.2290440868155095</v>
      </c>
    </row>
    <row r="182" spans="1:5" x14ac:dyDescent="0.25">
      <c r="A182" s="50"/>
      <c r="B182" s="75" t="s">
        <v>230</v>
      </c>
      <c r="C182" s="51">
        <f t="shared" si="2"/>
        <v>2018.5833333333219</v>
      </c>
      <c r="D182" s="76">
        <v>0.54335478845800445</v>
      </c>
      <c r="E182" s="77">
        <v>0.31373197820939192</v>
      </c>
    </row>
    <row r="183" spans="1:5" x14ac:dyDescent="0.25">
      <c r="A183" s="50"/>
      <c r="B183" s="75" t="s">
        <v>231</v>
      </c>
      <c r="C183" s="51">
        <f t="shared" si="2"/>
        <v>2018.6666666666551</v>
      </c>
      <c r="D183" s="76">
        <v>0.50138626412000087</v>
      </c>
      <c r="E183" s="77">
        <v>0.3594975836396978</v>
      </c>
    </row>
    <row r="184" spans="1:5" x14ac:dyDescent="0.25">
      <c r="A184" s="50"/>
      <c r="B184" s="75" t="s">
        <v>232</v>
      </c>
      <c r="C184" s="51">
        <f t="shared" si="2"/>
        <v>2018.7499999999884</v>
      </c>
      <c r="D184" s="76">
        <v>0.24957511809197983</v>
      </c>
      <c r="E184" s="77">
        <v>0.10015915286796455</v>
      </c>
    </row>
    <row r="185" spans="1:5" x14ac:dyDescent="0.25">
      <c r="A185" s="50"/>
      <c r="B185" s="75" t="s">
        <v>233</v>
      </c>
      <c r="C185" s="51">
        <f t="shared" si="2"/>
        <v>2018.8333333333217</v>
      </c>
      <c r="D185" s="76">
        <v>0.48040200195099914</v>
      </c>
      <c r="E185" s="77">
        <v>0.25271117096898404</v>
      </c>
    </row>
    <row r="186" spans="1:5" x14ac:dyDescent="0.25">
      <c r="A186" s="50"/>
      <c r="B186" s="75" t="s">
        <v>234</v>
      </c>
      <c r="C186" s="51">
        <f t="shared" si="2"/>
        <v>2018.9166666666549</v>
      </c>
      <c r="D186" s="76">
        <v>-0.33798422264006922</v>
      </c>
      <c r="E186" s="77">
        <v>-0.26596569057448255</v>
      </c>
    </row>
    <row r="187" spans="1:5" x14ac:dyDescent="0.25">
      <c r="A187" s="50"/>
      <c r="B187" s="75" t="s">
        <v>235</v>
      </c>
      <c r="C187" s="51">
        <f t="shared" si="2"/>
        <v>2018.9999999999882</v>
      </c>
      <c r="D187" s="76">
        <v>0.12366954507796937</v>
      </c>
      <c r="E187" s="77">
        <v>-9.815847066336103E-2</v>
      </c>
    </row>
    <row r="188" spans="1:5" x14ac:dyDescent="0.25">
      <c r="A188" s="50"/>
      <c r="B188" s="75" t="s">
        <v>236</v>
      </c>
      <c r="C188" s="51">
        <f t="shared" si="2"/>
        <v>2019.0833333333214</v>
      </c>
      <c r="D188" s="76">
        <v>0.11317741399346848</v>
      </c>
      <c r="E188" s="77">
        <v>-0.12866887428356485</v>
      </c>
    </row>
    <row r="189" spans="1:5" x14ac:dyDescent="0.25">
      <c r="A189" s="50"/>
      <c r="B189" s="75" t="s">
        <v>237</v>
      </c>
      <c r="C189" s="51">
        <f t="shared" ref="C189:C238" si="3">C188+1/12</f>
        <v>2019.1666666666547</v>
      </c>
      <c r="D189" s="76">
        <v>0.22859085592297815</v>
      </c>
      <c r="E189" s="77">
        <v>8.6279420073527083E-3</v>
      </c>
    </row>
    <row r="190" spans="1:5" x14ac:dyDescent="0.25">
      <c r="A190" s="50"/>
      <c r="B190" s="75" t="s">
        <v>238</v>
      </c>
      <c r="C190" s="51">
        <f t="shared" si="3"/>
        <v>2019.2499999999879</v>
      </c>
      <c r="D190" s="76">
        <v>0.28105151134548251</v>
      </c>
      <c r="E190" s="77">
        <v>0.51204960174071745</v>
      </c>
    </row>
    <row r="191" spans="1:5" x14ac:dyDescent="0.25">
      <c r="A191" s="50"/>
      <c r="B191" s="75" t="s">
        <v>239</v>
      </c>
      <c r="C191" s="51">
        <f t="shared" si="3"/>
        <v>2019.3333333333212</v>
      </c>
      <c r="D191" s="76">
        <v>0.1026852829089676</v>
      </c>
      <c r="E191" s="77">
        <v>0.60358081260132912</v>
      </c>
    </row>
    <row r="192" spans="1:5" x14ac:dyDescent="0.25">
      <c r="A192" s="50"/>
      <c r="B192" s="75" t="s">
        <v>240</v>
      </c>
      <c r="C192" s="51">
        <f t="shared" si="3"/>
        <v>2019.4166666666545</v>
      </c>
      <c r="D192" s="76">
        <v>3.9732496401962331E-2</v>
      </c>
      <c r="E192" s="77">
        <v>8.6279420073527083E-3</v>
      </c>
    </row>
    <row r="193" spans="1:5" x14ac:dyDescent="0.25">
      <c r="A193" s="50"/>
      <c r="B193" s="75" t="s">
        <v>241</v>
      </c>
      <c r="C193" s="51">
        <f t="shared" si="3"/>
        <v>2019.4999999999877</v>
      </c>
      <c r="D193" s="76">
        <v>0.24957511809197983</v>
      </c>
      <c r="E193" s="77">
        <v>-3.7137663422953139E-2</v>
      </c>
    </row>
    <row r="194" spans="1:5" x14ac:dyDescent="0.25">
      <c r="A194" s="50"/>
      <c r="B194" s="75" t="s">
        <v>242</v>
      </c>
      <c r="C194" s="51">
        <f t="shared" si="3"/>
        <v>2019.583333333321</v>
      </c>
      <c r="D194" s="76">
        <v>0.32302003568348597</v>
      </c>
      <c r="E194" s="77">
        <v>-1.0439809828896824</v>
      </c>
    </row>
    <row r="195" spans="1:5" x14ac:dyDescent="0.25">
      <c r="A195" s="50"/>
      <c r="B195" s="75" t="s">
        <v>243</v>
      </c>
      <c r="C195" s="51">
        <f t="shared" si="3"/>
        <v>2019.6666666666542</v>
      </c>
      <c r="D195" s="76">
        <v>0.35449642893698868</v>
      </c>
      <c r="E195" s="77">
        <v>-0.38800730505529818</v>
      </c>
    </row>
    <row r="196" spans="1:5" x14ac:dyDescent="0.25">
      <c r="A196" s="50"/>
      <c r="B196" s="75" t="s">
        <v>244</v>
      </c>
      <c r="C196" s="51">
        <f t="shared" si="3"/>
        <v>2019.7499999999875</v>
      </c>
      <c r="D196" s="76">
        <v>0.55384691954250531</v>
      </c>
      <c r="E196" s="77">
        <v>-0.55581452496641981</v>
      </c>
    </row>
    <row r="197" spans="1:5" x14ac:dyDescent="0.25">
      <c r="A197" s="50"/>
      <c r="B197" s="75" t="s">
        <v>245</v>
      </c>
      <c r="C197" s="51">
        <f t="shared" si="3"/>
        <v>2019.8333333333208</v>
      </c>
      <c r="D197" s="76">
        <v>0.53286265737350347</v>
      </c>
      <c r="E197" s="77">
        <v>-1.242298606421008</v>
      </c>
    </row>
    <row r="198" spans="1:5" x14ac:dyDescent="0.25">
      <c r="A198" s="50"/>
      <c r="B198" s="75" t="s">
        <v>246</v>
      </c>
      <c r="C198" s="51">
        <f t="shared" si="3"/>
        <v>2019.916666666654</v>
      </c>
      <c r="D198" s="76">
        <v>0.56433905062700618</v>
      </c>
      <c r="E198" s="77">
        <v>-0.55581452496641981</v>
      </c>
    </row>
    <row r="199" spans="1:5" x14ac:dyDescent="0.25">
      <c r="A199" s="50"/>
      <c r="B199" s="75" t="s">
        <v>247</v>
      </c>
      <c r="C199" s="51">
        <f t="shared" si="3"/>
        <v>2019.9999999999873</v>
      </c>
      <c r="D199" s="76">
        <v>0.44892560869749654</v>
      </c>
      <c r="E199" s="77">
        <v>-0.47953851591591001</v>
      </c>
    </row>
    <row r="200" spans="1:5" x14ac:dyDescent="0.25">
      <c r="A200" s="50"/>
      <c r="B200" s="75" t="s">
        <v>248</v>
      </c>
      <c r="C200" s="51">
        <f t="shared" si="3"/>
        <v>2020.0833333333205</v>
      </c>
      <c r="D200" s="76">
        <v>0.60630757496500964</v>
      </c>
      <c r="E200" s="77">
        <v>-1.3643402209018234</v>
      </c>
    </row>
    <row r="201" spans="1:5" x14ac:dyDescent="0.25">
      <c r="A201" s="50"/>
      <c r="B201" s="75" t="s">
        <v>249</v>
      </c>
      <c r="C201" s="52">
        <f t="shared" si="3"/>
        <v>2020.1666666666538</v>
      </c>
      <c r="D201" s="76">
        <v>-0.78914585927360681</v>
      </c>
      <c r="E201" s="77">
        <v>-2.0813347059766154</v>
      </c>
    </row>
    <row r="202" spans="1:5" x14ac:dyDescent="0.25">
      <c r="B202" s="83" t="s">
        <v>271</v>
      </c>
      <c r="C202" s="52">
        <f t="shared" si="3"/>
        <v>2020.249999999987</v>
      </c>
      <c r="D202" s="76">
        <v>-6.9585189369601217</v>
      </c>
      <c r="E202" s="77">
        <v>-4.9950782517060901</v>
      </c>
    </row>
    <row r="203" spans="1:5" x14ac:dyDescent="0.25">
      <c r="B203" s="83" t="s">
        <v>272</v>
      </c>
      <c r="C203" s="52">
        <f t="shared" si="3"/>
        <v>2020.3333333333203</v>
      </c>
      <c r="D203" s="76">
        <v>-4.8600927200599466</v>
      </c>
      <c r="E203" s="77">
        <v>-4.7662502245545602</v>
      </c>
    </row>
    <row r="204" spans="1:5" x14ac:dyDescent="0.25">
      <c r="B204" s="83" t="s">
        <v>273</v>
      </c>
      <c r="C204" s="52">
        <f t="shared" si="3"/>
        <v>2020.4166666666536</v>
      </c>
      <c r="D204" s="76">
        <v>-1.3767052000056559</v>
      </c>
      <c r="E204" s="77">
        <v>-2.8440947964817136</v>
      </c>
    </row>
    <row r="205" spans="1:5" x14ac:dyDescent="0.25">
      <c r="B205" s="83" t="s">
        <v>274</v>
      </c>
      <c r="C205" s="52">
        <f t="shared" si="3"/>
        <v>2020.4999999999868</v>
      </c>
      <c r="D205" s="76">
        <v>-0.68422454842859814</v>
      </c>
      <c r="E205" s="77">
        <v>-2.1271003114069216</v>
      </c>
    </row>
    <row r="206" spans="1:5" x14ac:dyDescent="0.25">
      <c r="B206" s="83" t="s">
        <v>275</v>
      </c>
      <c r="C206" s="52">
        <f t="shared" si="3"/>
        <v>2020.5833333333201</v>
      </c>
      <c r="D206" s="76">
        <v>-0.30650782938656657</v>
      </c>
      <c r="E206" s="77">
        <v>-0.67785613944723533</v>
      </c>
    </row>
    <row r="207" spans="1:5" x14ac:dyDescent="0.25">
      <c r="B207" s="83" t="s">
        <v>276</v>
      </c>
      <c r="C207" s="52">
        <f t="shared" si="3"/>
        <v>2020.6666666666533</v>
      </c>
      <c r="D207" s="76">
        <v>-0.32749209155556835</v>
      </c>
      <c r="E207" s="77">
        <v>-1.0897465883199884</v>
      </c>
    </row>
    <row r="208" spans="1:5" x14ac:dyDescent="0.25">
      <c r="B208" s="83" t="s">
        <v>277</v>
      </c>
      <c r="C208" s="52">
        <f t="shared" si="3"/>
        <v>2020.7499999999866</v>
      </c>
      <c r="D208" s="76">
        <v>-1.0094806120481252</v>
      </c>
      <c r="E208" s="77">
        <v>-1.25755380823111</v>
      </c>
    </row>
    <row r="209" spans="2:5" x14ac:dyDescent="0.25">
      <c r="B209" s="83" t="s">
        <v>278</v>
      </c>
      <c r="C209" s="52">
        <f t="shared" si="3"/>
        <v>2020.8333333333198</v>
      </c>
      <c r="D209" s="76">
        <v>-1.8173747055546927</v>
      </c>
      <c r="E209" s="77">
        <v>-3.9729797304292589</v>
      </c>
    </row>
    <row r="210" spans="2:5" x14ac:dyDescent="0.25">
      <c r="B210" s="83" t="s">
        <v>279</v>
      </c>
      <c r="C210" s="52">
        <f t="shared" si="3"/>
        <v>2020.9166666666531</v>
      </c>
      <c r="D210" s="76">
        <v>-1.5655635595266719</v>
      </c>
      <c r="E210" s="77">
        <v>-1.4406162299523333</v>
      </c>
    </row>
    <row r="211" spans="2:5" x14ac:dyDescent="0.25">
      <c r="B211" s="83" t="s">
        <v>280</v>
      </c>
      <c r="C211" s="52">
        <f t="shared" si="3"/>
        <v>2020.9999999999864</v>
      </c>
      <c r="D211" s="76">
        <v>-1.2717838891606472</v>
      </c>
      <c r="E211" s="77">
        <v>0.45102879450030958</v>
      </c>
    </row>
    <row r="212" spans="2:5" x14ac:dyDescent="0.25">
      <c r="B212" s="83" t="s">
        <v>281</v>
      </c>
      <c r="C212" s="52">
        <f t="shared" si="3"/>
        <v>2021.0833333333196</v>
      </c>
      <c r="D212" s="76">
        <v>-1.0199727431326262</v>
      </c>
      <c r="E212" s="77">
        <v>-1.1507673955603963</v>
      </c>
    </row>
    <row r="213" spans="2:5" x14ac:dyDescent="0.25">
      <c r="B213" s="83" t="s">
        <v>282</v>
      </c>
      <c r="C213" s="52">
        <f t="shared" si="3"/>
        <v>2021.1666666666529</v>
      </c>
      <c r="D213" s="76">
        <v>-0.73668520385110248</v>
      </c>
      <c r="E213" s="77">
        <v>-0.7083665430674394</v>
      </c>
    </row>
    <row r="214" spans="2:5" x14ac:dyDescent="0.25">
      <c r="B214" s="83" t="s">
        <v>283</v>
      </c>
      <c r="C214" s="52">
        <f t="shared" si="3"/>
        <v>2021.2499999999861</v>
      </c>
      <c r="D214" s="76">
        <v>-0.88357503903411483</v>
      </c>
      <c r="E214" s="77">
        <v>-1.4863818353826392</v>
      </c>
    </row>
    <row r="215" spans="2:5" x14ac:dyDescent="0.25">
      <c r="B215" s="83" t="s">
        <v>284</v>
      </c>
      <c r="C215" s="52">
        <f t="shared" si="3"/>
        <v>2021.3333333333194</v>
      </c>
      <c r="D215" s="76">
        <v>0.23908298700747899</v>
      </c>
      <c r="E215" s="77">
        <v>-0.57106972677652168</v>
      </c>
    </row>
    <row r="216" spans="2:5" x14ac:dyDescent="0.25">
      <c r="B216" s="83" t="s">
        <v>285</v>
      </c>
      <c r="C216" s="52">
        <f t="shared" si="3"/>
        <v>2021.4166666666526</v>
      </c>
      <c r="D216" s="76">
        <v>0.66926036147201495</v>
      </c>
      <c r="E216" s="77">
        <v>-0.61683533220682774</v>
      </c>
    </row>
    <row r="217" spans="2:5" x14ac:dyDescent="0.25">
      <c r="B217" s="83" t="s">
        <v>286</v>
      </c>
      <c r="C217" s="52">
        <f t="shared" si="3"/>
        <v>2021.4999999999859</v>
      </c>
      <c r="D217" s="76">
        <v>0.48040200195099914</v>
      </c>
      <c r="E217" s="77">
        <v>-0.15917927790376879</v>
      </c>
    </row>
    <row r="218" spans="2:5" x14ac:dyDescent="0.25">
      <c r="B218" s="83" t="s">
        <v>287</v>
      </c>
      <c r="C218" s="52">
        <f t="shared" si="3"/>
        <v>2021.5833333333192</v>
      </c>
      <c r="D218" s="76">
        <v>0.44892560869749654</v>
      </c>
      <c r="E218" s="77">
        <v>-6.6272598027491969E-3</v>
      </c>
    </row>
    <row r="219" spans="2:5" x14ac:dyDescent="0.25">
      <c r="B219" s="83" t="s">
        <v>288</v>
      </c>
      <c r="C219" s="52">
        <f t="shared" si="3"/>
        <v>2021.6666666666524</v>
      </c>
      <c r="D219" s="76">
        <v>0.61679970604951062</v>
      </c>
      <c r="E219" s="77">
        <v>-0.79989775392805107</v>
      </c>
    </row>
    <row r="220" spans="2:5" x14ac:dyDescent="0.25">
      <c r="B220" s="83" t="s">
        <v>289</v>
      </c>
      <c r="C220" s="52">
        <f t="shared" si="3"/>
        <v>2021.7499999999857</v>
      </c>
      <c r="D220" s="76">
        <v>0.94205576966903759</v>
      </c>
      <c r="E220" s="77">
        <v>-0.22020008514417669</v>
      </c>
    </row>
    <row r="221" spans="2:5" x14ac:dyDescent="0.25">
      <c r="B221" s="83" t="s">
        <v>290</v>
      </c>
      <c r="C221" s="52">
        <f t="shared" si="3"/>
        <v>2021.8333333333189</v>
      </c>
      <c r="D221" s="76">
        <v>1.0364849494295456</v>
      </c>
      <c r="E221" s="77">
        <v>2.3883143817454749E-2</v>
      </c>
    </row>
    <row r="222" spans="2:5" x14ac:dyDescent="0.25">
      <c r="B222" s="83" t="s">
        <v>291</v>
      </c>
      <c r="C222" s="52">
        <f t="shared" si="3"/>
        <v>2021.9166666666522</v>
      </c>
      <c r="D222" s="76">
        <v>0.21809872483847723</v>
      </c>
      <c r="E222" s="77">
        <v>-0.40326250686540022</v>
      </c>
    </row>
    <row r="223" spans="2:5" x14ac:dyDescent="0.25">
      <c r="B223" s="83" t="s">
        <v>292</v>
      </c>
      <c r="C223" s="52">
        <f t="shared" si="3"/>
        <v>2021.9999999999854</v>
      </c>
      <c r="D223" s="76">
        <v>0.31252790459898516</v>
      </c>
      <c r="E223" s="77">
        <v>-2.1882461612851237E-2</v>
      </c>
    </row>
    <row r="224" spans="2:5" x14ac:dyDescent="0.25">
      <c r="B224" s="83" t="s">
        <v>293</v>
      </c>
      <c r="C224" s="52">
        <f t="shared" si="3"/>
        <v>2022.0833333333187</v>
      </c>
      <c r="D224" s="76">
        <v>0.82664232773952806</v>
      </c>
      <c r="E224" s="77">
        <v>6.96487492477606E-2</v>
      </c>
    </row>
    <row r="225" spans="2:5" x14ac:dyDescent="0.25">
      <c r="B225" s="83" t="s">
        <v>294</v>
      </c>
      <c r="C225" s="52">
        <f t="shared" si="3"/>
        <v>2022.166666666652</v>
      </c>
      <c r="D225" s="76">
        <v>1.0364849494295456</v>
      </c>
      <c r="E225" s="77">
        <v>-0.18968968152397273</v>
      </c>
    </row>
    <row r="226" spans="2:5" x14ac:dyDescent="0.25">
      <c r="B226" s="83" t="s">
        <v>295</v>
      </c>
      <c r="C226" s="52">
        <f t="shared" si="3"/>
        <v>2022.2499999999852</v>
      </c>
      <c r="D226" s="76">
        <v>0.86861085207753153</v>
      </c>
      <c r="E226" s="77">
        <v>-0.31173129600478838</v>
      </c>
    </row>
    <row r="227" spans="2:5" x14ac:dyDescent="0.25">
      <c r="B227" s="83" t="s">
        <v>296</v>
      </c>
      <c r="C227" s="52">
        <f t="shared" si="3"/>
        <v>2022.3333333333185</v>
      </c>
      <c r="D227" s="76">
        <v>0.69024462364101669</v>
      </c>
      <c r="E227" s="77">
        <v>0.26796637277908603</v>
      </c>
    </row>
    <row r="228" spans="2:5" x14ac:dyDescent="0.25">
      <c r="B228" s="83" t="s">
        <v>297</v>
      </c>
      <c r="C228" s="52">
        <f t="shared" si="3"/>
        <v>2022.4166666666517</v>
      </c>
      <c r="D228" s="76">
        <v>0.50138626412000087</v>
      </c>
      <c r="E228" s="77">
        <v>-0.7083665430674394</v>
      </c>
    </row>
    <row r="229" spans="2:5" x14ac:dyDescent="0.25">
      <c r="B229" s="83" t="s">
        <v>298</v>
      </c>
      <c r="C229" s="52">
        <f t="shared" si="3"/>
        <v>2022.499999999985</v>
      </c>
      <c r="D229" s="76">
        <v>-2.2360279360411658E-3</v>
      </c>
      <c r="E229" s="77">
        <v>-1.196533000990702</v>
      </c>
    </row>
    <row r="230" spans="2:5" x14ac:dyDescent="0.25">
      <c r="B230" s="83" t="s">
        <v>299</v>
      </c>
      <c r="C230" s="52">
        <f t="shared" si="3"/>
        <v>2022.5833333333183</v>
      </c>
      <c r="D230" s="76">
        <v>0.11317741399346848</v>
      </c>
      <c r="E230" s="77">
        <v>0.25271117096898404</v>
      </c>
    </row>
    <row r="231" spans="2:5" x14ac:dyDescent="0.25">
      <c r="B231" s="83" t="s">
        <v>300</v>
      </c>
      <c r="C231" s="52">
        <f t="shared" si="3"/>
        <v>2022.6666666666515</v>
      </c>
      <c r="D231" s="76">
        <v>0.69024462364101669</v>
      </c>
      <c r="E231" s="77">
        <v>-0.35749690143509422</v>
      </c>
    </row>
    <row r="232" spans="2:5" x14ac:dyDescent="0.25">
      <c r="B232" s="83" t="s">
        <v>301</v>
      </c>
      <c r="C232" s="52">
        <f t="shared" si="3"/>
        <v>2022.7499999999848</v>
      </c>
      <c r="D232" s="76">
        <v>0.7217210168945194</v>
      </c>
      <c r="E232" s="77">
        <v>-0.63209053401692961</v>
      </c>
    </row>
    <row r="233" spans="2:5" x14ac:dyDescent="0.25">
      <c r="B233" s="83" t="s">
        <v>302</v>
      </c>
      <c r="C233" s="52">
        <f t="shared" si="3"/>
        <v>2022.833333333318</v>
      </c>
      <c r="D233" s="76">
        <v>0.77418167231702373</v>
      </c>
      <c r="E233" s="77">
        <v>-0.89142896478866285</v>
      </c>
    </row>
    <row r="234" spans="2:5" x14ac:dyDescent="0.25">
      <c r="B234" s="83" t="s">
        <v>303</v>
      </c>
      <c r="C234" s="52">
        <f t="shared" si="3"/>
        <v>2022.9166666666513</v>
      </c>
      <c r="D234" s="76">
        <v>0.80565806557052622</v>
      </c>
      <c r="E234" s="77">
        <v>-1.3185746154715177</v>
      </c>
    </row>
    <row r="235" spans="2:5" x14ac:dyDescent="0.25">
      <c r="B235" s="83" t="s">
        <v>304</v>
      </c>
      <c r="C235" s="52">
        <f t="shared" si="3"/>
        <v>2022.9999999999845</v>
      </c>
      <c r="D235" s="76">
        <v>1.2148511778660604</v>
      </c>
      <c r="E235" s="77">
        <v>-0.32698649781489042</v>
      </c>
    </row>
    <row r="236" spans="2:5" x14ac:dyDescent="0.25">
      <c r="B236" s="83" t="s">
        <v>305</v>
      </c>
      <c r="C236" s="52">
        <f t="shared" si="3"/>
        <v>2023.0833333333178</v>
      </c>
      <c r="D236" s="76">
        <v>0.86861085207753153</v>
      </c>
      <c r="E236" s="77">
        <v>-0.17443447971387083</v>
      </c>
    </row>
    <row r="237" spans="2:5" x14ac:dyDescent="0.25">
      <c r="B237" s="83" t="s">
        <v>306</v>
      </c>
      <c r="C237" s="52">
        <f t="shared" si="3"/>
        <v>2023.1666666666511</v>
      </c>
      <c r="D237" s="76">
        <v>1.0994377359365508</v>
      </c>
      <c r="E237" s="77">
        <v>-0.60158013039672553</v>
      </c>
    </row>
    <row r="238" spans="2:5" x14ac:dyDescent="0.25">
      <c r="B238" s="84" t="s">
        <v>307</v>
      </c>
      <c r="C238" s="85">
        <f t="shared" si="3"/>
        <v>2023.2499999999843</v>
      </c>
      <c r="D238" s="86">
        <v>0.35449642893698868</v>
      </c>
      <c r="E238" s="87">
        <v>-0.87617376297856087</v>
      </c>
    </row>
  </sheetData>
  <mergeCells count="1">
    <mergeCell ref="B24:K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F16" sqref="F16"/>
    </sheetView>
  </sheetViews>
  <sheetFormatPr baseColWidth="10" defaultColWidth="11.42578125" defaultRowHeight="12.75" x14ac:dyDescent="0.2"/>
  <cols>
    <col min="1" max="1" width="11.42578125" style="2"/>
    <col min="2" max="2" width="11.42578125" style="34"/>
    <col min="3" max="3" width="13.42578125" style="34" customWidth="1"/>
    <col min="4" max="5" width="13.5703125" style="34" customWidth="1"/>
    <col min="6" max="16384" width="11.42578125" style="2"/>
  </cols>
  <sheetData>
    <row r="1" spans="1:8" x14ac:dyDescent="0.2">
      <c r="B1" s="44" t="s">
        <v>15</v>
      </c>
    </row>
    <row r="2" spans="1:8" x14ac:dyDescent="0.2">
      <c r="B2" s="43"/>
      <c r="C2" s="126"/>
      <c r="D2" s="126"/>
      <c r="E2" s="126"/>
      <c r="F2" s="13"/>
      <c r="G2" s="13"/>
      <c r="H2" s="13"/>
    </row>
    <row r="3" spans="1:8" ht="25.5" x14ac:dyDescent="0.2">
      <c r="A3" s="13"/>
      <c r="B3" s="78"/>
      <c r="C3" s="72" t="s">
        <v>21</v>
      </c>
      <c r="D3" s="130" t="s">
        <v>22</v>
      </c>
      <c r="E3" s="131"/>
      <c r="F3" s="13"/>
      <c r="G3" s="13"/>
      <c r="H3" s="13"/>
    </row>
    <row r="4" spans="1:8" x14ac:dyDescent="0.2">
      <c r="A4" s="13"/>
      <c r="B4" s="38"/>
      <c r="C4" s="72" t="s">
        <v>264</v>
      </c>
      <c r="D4" s="82" t="s">
        <v>264</v>
      </c>
      <c r="E4" s="82" t="s">
        <v>265</v>
      </c>
      <c r="F4" s="13"/>
      <c r="G4" s="13"/>
      <c r="H4" s="13"/>
    </row>
    <row r="5" spans="1:8" x14ac:dyDescent="0.2">
      <c r="A5" s="13"/>
      <c r="B5" s="24" t="s">
        <v>23</v>
      </c>
      <c r="C5" s="25">
        <f>'[1]Effectifs CVS'!B59</f>
        <v>17611080.977794632</v>
      </c>
      <c r="D5" s="26">
        <v>1674754.0821832262</v>
      </c>
      <c r="E5" s="79">
        <f>D5/C5</f>
        <v>9.5096609021040862E-2</v>
      </c>
      <c r="F5" s="13"/>
      <c r="G5" s="13"/>
      <c r="H5" s="13"/>
    </row>
    <row r="6" spans="1:8" x14ac:dyDescent="0.2">
      <c r="A6" s="13"/>
      <c r="B6" s="24" t="s">
        <v>24</v>
      </c>
      <c r="C6" s="25">
        <f>'[1]Effectifs CVS'!B60</f>
        <v>17648016.053580839</v>
      </c>
      <c r="D6" s="26">
        <v>1681822.1985745507</v>
      </c>
      <c r="E6" s="41">
        <f t="shared" ref="E6:E52" si="0">D6/C6</f>
        <v>9.5298088661546945E-2</v>
      </c>
      <c r="F6" s="13"/>
      <c r="G6" s="13"/>
      <c r="H6" s="13"/>
    </row>
    <row r="7" spans="1:8" x14ac:dyDescent="0.2">
      <c r="A7" s="13"/>
      <c r="B7" s="24" t="s">
        <v>25</v>
      </c>
      <c r="C7" s="25">
        <f>'[1]Effectifs CVS'!B61</f>
        <v>17649762.305900548</v>
      </c>
      <c r="D7" s="26">
        <v>1679759.1717319316</v>
      </c>
      <c r="E7" s="41">
        <f t="shared" si="0"/>
        <v>9.5171773002878685E-2</v>
      </c>
      <c r="F7" s="128" t="s">
        <v>266</v>
      </c>
      <c r="G7" s="129"/>
      <c r="H7" s="13"/>
    </row>
    <row r="8" spans="1:8" ht="38.25" x14ac:dyDescent="0.2">
      <c r="A8" s="13"/>
      <c r="B8" s="24" t="s">
        <v>26</v>
      </c>
      <c r="C8" s="25">
        <f>'[1]Effectifs CVS'!B62</f>
        <v>17660184.331278078</v>
      </c>
      <c r="D8" s="26">
        <v>1680973.5899113298</v>
      </c>
      <c r="E8" s="41">
        <f t="shared" si="0"/>
        <v>9.5184373978143902E-2</v>
      </c>
      <c r="F8" s="82" t="s">
        <v>21</v>
      </c>
      <c r="G8" s="82" t="s">
        <v>22</v>
      </c>
      <c r="H8" s="13"/>
    </row>
    <row r="9" spans="1:8" x14ac:dyDescent="0.2">
      <c r="A9" s="13"/>
      <c r="B9" s="24" t="s">
        <v>27</v>
      </c>
      <c r="C9" s="25">
        <f>'[1]Effectifs CVS'!B63</f>
        <v>17626749.246629793</v>
      </c>
      <c r="D9" s="26">
        <v>1678962.0264146312</v>
      </c>
      <c r="E9" s="41">
        <f t="shared" si="0"/>
        <v>9.5250803362715686E-2</v>
      </c>
      <c r="F9" s="39">
        <f>C9/C5-1</f>
        <v>8.8968240251219299E-4</v>
      </c>
      <c r="G9" s="36">
        <f>D9/D5-1</f>
        <v>2.5125743989347082E-3</v>
      </c>
      <c r="H9" s="13"/>
    </row>
    <row r="10" spans="1:8" x14ac:dyDescent="0.2">
      <c r="A10" s="13"/>
      <c r="B10" s="24" t="s">
        <v>28</v>
      </c>
      <c r="C10" s="25">
        <f>'[1]Effectifs CVS'!B64</f>
        <v>17608428.766568061</v>
      </c>
      <c r="D10" s="26">
        <v>1679987.3676546826</v>
      </c>
      <c r="E10" s="41">
        <f t="shared" si="0"/>
        <v>9.5408136065175883E-2</v>
      </c>
      <c r="F10" s="39">
        <f t="shared" ref="F10:G10" si="1">C10/C6-1</f>
        <v>-2.2431579216942721E-3</v>
      </c>
      <c r="G10" s="36">
        <f t="shared" si="1"/>
        <v>-1.0909779413205145E-3</v>
      </c>
      <c r="H10" s="13"/>
    </row>
    <row r="11" spans="1:8" x14ac:dyDescent="0.2">
      <c r="A11" s="13"/>
      <c r="B11" s="24" t="s">
        <v>29</v>
      </c>
      <c r="C11" s="25">
        <f>'[1]Effectifs CVS'!B65</f>
        <v>17587478.364403035</v>
      </c>
      <c r="D11" s="26">
        <v>1681655.4990589514</v>
      </c>
      <c r="E11" s="41">
        <f t="shared" si="0"/>
        <v>9.5616634984047141E-2</v>
      </c>
      <c r="F11" s="39">
        <f t="shared" ref="F11:G11" si="2">C11/C7-1</f>
        <v>-3.5288827360971942E-3</v>
      </c>
      <c r="G11" s="36">
        <f t="shared" si="2"/>
        <v>1.1289280981061633E-3</v>
      </c>
      <c r="H11" s="13"/>
    </row>
    <row r="12" spans="1:8" x14ac:dyDescent="0.2">
      <c r="A12" s="13"/>
      <c r="B12" s="24" t="s">
        <v>30</v>
      </c>
      <c r="C12" s="25">
        <f>'[1]Effectifs CVS'!B66</f>
        <v>17549692.502301268</v>
      </c>
      <c r="D12" s="26">
        <v>1678799.6198480565</v>
      </c>
      <c r="E12" s="41">
        <f t="shared" si="0"/>
        <v>9.5659774074555309E-2</v>
      </c>
      <c r="F12" s="39">
        <f t="shared" ref="F12:G12" si="3">C12/C8-1</f>
        <v>-6.2565501528270007E-3</v>
      </c>
      <c r="G12" s="36">
        <f t="shared" si="3"/>
        <v>-1.2932803205956134E-3</v>
      </c>
      <c r="H12" s="13"/>
    </row>
    <row r="13" spans="1:8" x14ac:dyDescent="0.2">
      <c r="A13" s="13"/>
      <c r="B13" s="24" t="s">
        <v>31</v>
      </c>
      <c r="C13" s="25">
        <f>'[1]Effectifs CVS'!B67</f>
        <v>17523555.321971778</v>
      </c>
      <c r="D13" s="26">
        <v>1675729.8266809094</v>
      </c>
      <c r="E13" s="41">
        <f t="shared" si="0"/>
        <v>9.5627274025825576E-2</v>
      </c>
      <c r="F13" s="39">
        <f t="shared" ref="F13:G13" si="4">C13/C9-1</f>
        <v>-5.8543934116351837E-3</v>
      </c>
      <c r="G13" s="36">
        <f t="shared" si="4"/>
        <v>-1.925117830463452E-3</v>
      </c>
      <c r="H13" s="13"/>
    </row>
    <row r="14" spans="1:8" x14ac:dyDescent="0.2">
      <c r="A14" s="13"/>
      <c r="B14" s="24" t="s">
        <v>32</v>
      </c>
      <c r="C14" s="25">
        <f>'[1]Effectifs CVS'!B68</f>
        <v>17488862.612378944</v>
      </c>
      <c r="D14" s="26">
        <v>1668119.8182937098</v>
      </c>
      <c r="E14" s="41">
        <f t="shared" si="0"/>
        <v>9.5381835586779859E-2</v>
      </c>
      <c r="F14" s="39">
        <f t="shared" ref="F14:G14" si="5">C14/C10-1</f>
        <v>-6.7902795742984523E-3</v>
      </c>
      <c r="G14" s="36">
        <f t="shared" si="5"/>
        <v>-7.0640705933047165E-3</v>
      </c>
      <c r="H14" s="13"/>
    </row>
    <row r="15" spans="1:8" x14ac:dyDescent="0.2">
      <c r="A15" s="13"/>
      <c r="B15" s="24" t="s">
        <v>33</v>
      </c>
      <c r="C15" s="25">
        <f>'[1]Effectifs CVS'!B69</f>
        <v>17498552.317218907</v>
      </c>
      <c r="D15" s="26">
        <v>1672418.9763068534</v>
      </c>
      <c r="E15" s="41">
        <f t="shared" si="0"/>
        <v>9.5574705037808266E-2</v>
      </c>
      <c r="F15" s="39">
        <f t="shared" ref="F15:G15" si="6">C15/C11-1</f>
        <v>-5.0562135936504937E-3</v>
      </c>
      <c r="G15" s="36">
        <f t="shared" si="6"/>
        <v>-5.492517794082552E-3</v>
      </c>
      <c r="H15" s="13"/>
    </row>
    <row r="16" spans="1:8" x14ac:dyDescent="0.2">
      <c r="A16" s="13"/>
      <c r="B16" s="24" t="s">
        <v>34</v>
      </c>
      <c r="C16" s="25">
        <f>'[1]Effectifs CVS'!B70</f>
        <v>17507069.725127939</v>
      </c>
      <c r="D16" s="26">
        <v>1680206.4536761385</v>
      </c>
      <c r="E16" s="41">
        <f t="shared" si="0"/>
        <v>9.5973025757961891E-2</v>
      </c>
      <c r="F16" s="39">
        <f t="shared" ref="F16:G16" si="7">C16/C12-1</f>
        <v>-2.4286908256506701E-3</v>
      </c>
      <c r="G16" s="36">
        <f t="shared" si="7"/>
        <v>8.3799984908816683E-4</v>
      </c>
      <c r="H16" s="13"/>
    </row>
    <row r="17" spans="1:8" x14ac:dyDescent="0.2">
      <c r="A17" s="13"/>
      <c r="B17" s="24" t="s">
        <v>35</v>
      </c>
      <c r="C17" s="25">
        <f>'[1]Effectifs CVS'!B71</f>
        <v>17505691.500478655</v>
      </c>
      <c r="D17" s="26">
        <v>1682331.7791633094</v>
      </c>
      <c r="E17" s="41">
        <f t="shared" si="0"/>
        <v>9.6101989408262437E-2</v>
      </c>
      <c r="F17" s="39">
        <f t="shared" ref="F17:G17" si="8">C17/C13-1</f>
        <v>-1.0194176447015924E-3</v>
      </c>
      <c r="G17" s="36">
        <f t="shared" si="8"/>
        <v>3.9397475519524772E-3</v>
      </c>
      <c r="H17" s="13"/>
    </row>
    <row r="18" spans="1:8" x14ac:dyDescent="0.2">
      <c r="A18" s="13"/>
      <c r="B18" s="24" t="s">
        <v>36</v>
      </c>
      <c r="C18" s="25">
        <f>'[1]Effectifs CVS'!B72</f>
        <v>17511135.162856746</v>
      </c>
      <c r="D18" s="26">
        <v>1680661.2093474143</v>
      </c>
      <c r="E18" s="41">
        <f t="shared" si="0"/>
        <v>9.5976713886162093E-2</v>
      </c>
      <c r="F18" s="39">
        <f t="shared" ref="F18:G18" si="9">C18/C14-1</f>
        <v>1.2735276713786714E-3</v>
      </c>
      <c r="G18" s="36">
        <f t="shared" si="9"/>
        <v>7.5182795121593315E-3</v>
      </c>
      <c r="H18" s="13"/>
    </row>
    <row r="19" spans="1:8" x14ac:dyDescent="0.2">
      <c r="A19" s="13"/>
      <c r="B19" s="24" t="s">
        <v>37</v>
      </c>
      <c r="C19" s="25">
        <f>'[1]Effectifs CVS'!B73</f>
        <v>17486374.576845769</v>
      </c>
      <c r="D19" s="26">
        <v>1680724.9239703701</v>
      </c>
      <c r="E19" s="41">
        <f t="shared" si="0"/>
        <v>9.6116259924791281E-2</v>
      </c>
      <c r="F19" s="39">
        <f t="shared" ref="F19:G19" si="10">C19/C15-1</f>
        <v>-6.9592844895838279E-4</v>
      </c>
      <c r="G19" s="36">
        <f t="shared" si="10"/>
        <v>4.9664275406982039E-3</v>
      </c>
      <c r="H19" s="13"/>
    </row>
    <row r="20" spans="1:8" x14ac:dyDescent="0.2">
      <c r="A20" s="13"/>
      <c r="B20" s="24" t="s">
        <v>38</v>
      </c>
      <c r="C20" s="25">
        <f>'[1]Effectifs CVS'!B74</f>
        <v>17482032.83063804</v>
      </c>
      <c r="D20" s="26">
        <v>1680838.5192746385</v>
      </c>
      <c r="E20" s="41">
        <f t="shared" si="0"/>
        <v>9.6146628687763025E-2</v>
      </c>
      <c r="F20" s="39">
        <f t="shared" ref="F20:G20" si="11">C20/C16-1</f>
        <v>-1.4301019464133535E-3</v>
      </c>
      <c r="G20" s="36">
        <f t="shared" si="11"/>
        <v>3.761832940929466E-4</v>
      </c>
      <c r="H20" s="13"/>
    </row>
    <row r="21" spans="1:8" x14ac:dyDescent="0.2">
      <c r="A21" s="13"/>
      <c r="B21" s="24" t="s">
        <v>39</v>
      </c>
      <c r="C21" s="25">
        <f>'[1]Effectifs CVS'!B75</f>
        <v>17479881.91684714</v>
      </c>
      <c r="D21" s="26">
        <v>1685336.9912785972</v>
      </c>
      <c r="E21" s="41">
        <f t="shared" si="0"/>
        <v>9.641581100466512E-2</v>
      </c>
      <c r="F21" s="39">
        <f t="shared" ref="F21:G21" si="12">C21/C17-1</f>
        <v>-1.4743538483361629E-3</v>
      </c>
      <c r="G21" s="36">
        <f t="shared" si="12"/>
        <v>1.7863373637170277E-3</v>
      </c>
      <c r="H21" s="13"/>
    </row>
    <row r="22" spans="1:8" x14ac:dyDescent="0.2">
      <c r="A22" s="13"/>
      <c r="B22" s="24" t="s">
        <v>40</v>
      </c>
      <c r="C22" s="25">
        <f>'[1]Effectifs CVS'!B76</f>
        <v>17507471.941183537</v>
      </c>
      <c r="D22" s="26">
        <v>1690035.4285939906</v>
      </c>
      <c r="E22" s="41">
        <f t="shared" si="0"/>
        <v>9.6532236879869088E-2</v>
      </c>
      <c r="F22" s="39">
        <f t="shared" ref="F22:G22" si="13">C22/C18-1</f>
        <v>-2.0919384375372996E-4</v>
      </c>
      <c r="G22" s="36">
        <f t="shared" si="13"/>
        <v>5.5776971554049037E-3</v>
      </c>
      <c r="H22" s="13"/>
    </row>
    <row r="23" spans="1:8" x14ac:dyDescent="0.2">
      <c r="A23" s="13"/>
      <c r="B23" s="24" t="s">
        <v>41</v>
      </c>
      <c r="C23" s="25">
        <f>'[1]Effectifs CVS'!B77</f>
        <v>17543578.281696722</v>
      </c>
      <c r="D23" s="26">
        <v>1697510.4131825124</v>
      </c>
      <c r="E23" s="41">
        <f t="shared" si="0"/>
        <v>9.6759645377108225E-2</v>
      </c>
      <c r="F23" s="39">
        <f t="shared" ref="F23:G23" si="14">C23/C19-1</f>
        <v>3.2713301776514658E-3</v>
      </c>
      <c r="G23" s="36">
        <f t="shared" si="14"/>
        <v>9.9870531892214398E-3</v>
      </c>
      <c r="H23" s="13"/>
    </row>
    <row r="24" spans="1:8" x14ac:dyDescent="0.2">
      <c r="A24" s="13"/>
      <c r="B24" s="24" t="s">
        <v>42</v>
      </c>
      <c r="C24" s="25">
        <f>'[1]Effectifs CVS'!B78</f>
        <v>17582031.569479916</v>
      </c>
      <c r="D24" s="26">
        <v>1696262.6410687359</v>
      </c>
      <c r="E24" s="41">
        <f t="shared" si="0"/>
        <v>9.6477055814939136E-2</v>
      </c>
      <c r="F24" s="39">
        <f t="shared" ref="F24:G24" si="15">C24/C20-1</f>
        <v>5.7200864344919555E-3</v>
      </c>
      <c r="G24" s="36">
        <f t="shared" si="15"/>
        <v>9.1764447430402463E-3</v>
      </c>
      <c r="H24" s="13"/>
    </row>
    <row r="25" spans="1:8" x14ac:dyDescent="0.2">
      <c r="A25" s="13"/>
      <c r="B25" s="24" t="s">
        <v>43</v>
      </c>
      <c r="C25" s="25">
        <f>'[1]Effectifs CVS'!B79</f>
        <v>17605971.947845086</v>
      </c>
      <c r="D25" s="26">
        <v>1700043.5164883351</v>
      </c>
      <c r="E25" s="41">
        <f t="shared" si="0"/>
        <v>9.6560617131757662E-2</v>
      </c>
      <c r="F25" s="39">
        <f t="shared" ref="F25:G25" si="16">C25/C21-1</f>
        <v>7.2134372301693173E-3</v>
      </c>
      <c r="G25" s="36">
        <f t="shared" si="16"/>
        <v>8.7261629489190362E-3</v>
      </c>
      <c r="H25" s="13"/>
    </row>
    <row r="26" spans="1:8" x14ac:dyDescent="0.2">
      <c r="A26" s="13"/>
      <c r="B26" s="24" t="s">
        <v>44</v>
      </c>
      <c r="C26" s="25">
        <f>'[1]Effectifs CVS'!B80</f>
        <v>17656262.909428161</v>
      </c>
      <c r="D26" s="26">
        <v>1707978.4930227406</v>
      </c>
      <c r="E26" s="41">
        <f t="shared" si="0"/>
        <v>9.6734994363428264E-2</v>
      </c>
      <c r="F26" s="39">
        <f t="shared" ref="F26:G26" si="17">C26/C22-1</f>
        <v>8.4987123637545459E-3</v>
      </c>
      <c r="G26" s="36">
        <f t="shared" si="17"/>
        <v>1.0616975316119603E-2</v>
      </c>
      <c r="H26" s="13"/>
    </row>
    <row r="27" spans="1:8" x14ac:dyDescent="0.2">
      <c r="A27" s="13"/>
      <c r="B27" s="24" t="s">
        <v>45</v>
      </c>
      <c r="C27" s="25">
        <f>'[1]Effectifs CVS'!B81</f>
        <v>17745805.816240396</v>
      </c>
      <c r="D27" s="26">
        <v>1709110.0708790936</v>
      </c>
      <c r="E27" s="41">
        <f t="shared" si="0"/>
        <v>9.6310648757069711E-2</v>
      </c>
      <c r="F27" s="39">
        <f t="shared" ref="F27:G27" si="18">C27/C23-1</f>
        <v>1.1527154340837065E-2</v>
      </c>
      <c r="G27" s="36">
        <f t="shared" si="18"/>
        <v>6.8333352222764709E-3</v>
      </c>
      <c r="H27" s="13"/>
    </row>
    <row r="28" spans="1:8" x14ac:dyDescent="0.2">
      <c r="A28" s="13"/>
      <c r="B28" s="24" t="s">
        <v>46</v>
      </c>
      <c r="C28" s="25">
        <f>'[1]Effectifs CVS'!B82</f>
        <v>17813612.728751898</v>
      </c>
      <c r="D28" s="26">
        <v>1726957.1083417425</v>
      </c>
      <c r="E28" s="41">
        <f t="shared" si="0"/>
        <v>9.694592189906337E-2</v>
      </c>
      <c r="F28" s="39">
        <f t="shared" ref="F28:G28" si="19">C28/C24-1</f>
        <v>1.3171467606392984E-2</v>
      </c>
      <c r="G28" s="36">
        <f t="shared" si="19"/>
        <v>1.809535064314538E-2</v>
      </c>
      <c r="H28" s="13"/>
    </row>
    <row r="29" spans="1:8" x14ac:dyDescent="0.2">
      <c r="A29" s="13"/>
      <c r="B29" s="24" t="s">
        <v>47</v>
      </c>
      <c r="C29" s="25">
        <f>'[1]Effectifs CVS'!B83</f>
        <v>17896835.999284446</v>
      </c>
      <c r="D29" s="26">
        <v>1723079.6930153193</v>
      </c>
      <c r="E29" s="41">
        <f t="shared" si="0"/>
        <v>9.627845352576353E-2</v>
      </c>
      <c r="F29" s="39">
        <f t="shared" ref="F29:G29" si="20">C29/C25-1</f>
        <v>1.6520760813489854E-2</v>
      </c>
      <c r="G29" s="36">
        <f t="shared" si="20"/>
        <v>1.3550345213849901E-2</v>
      </c>
      <c r="H29" s="13"/>
    </row>
    <row r="30" spans="1:8" x14ac:dyDescent="0.2">
      <c r="A30" s="13"/>
      <c r="B30" s="24" t="s">
        <v>48</v>
      </c>
      <c r="C30" s="25">
        <f>'[1]Effectifs CVS'!B84</f>
        <v>17987112.158880651</v>
      </c>
      <c r="D30" s="26">
        <v>1732899.0267510747</v>
      </c>
      <c r="E30" s="41">
        <f t="shared" si="0"/>
        <v>9.6341147564118712E-2</v>
      </c>
      <c r="F30" s="39">
        <f t="shared" ref="F30:G30" si="21">C30/C26-1</f>
        <v>1.8738350870150633E-2</v>
      </c>
      <c r="G30" s="36">
        <f t="shared" si="21"/>
        <v>1.4590660145977763E-2</v>
      </c>
      <c r="H30" s="13"/>
    </row>
    <row r="31" spans="1:8" x14ac:dyDescent="0.2">
      <c r="A31" s="13"/>
      <c r="B31" s="24" t="s">
        <v>49</v>
      </c>
      <c r="C31" s="25">
        <f>'[1]Effectifs CVS'!B85</f>
        <v>18010813.867942847</v>
      </c>
      <c r="D31" s="26">
        <v>1729493.0683710189</v>
      </c>
      <c r="E31" s="41">
        <f t="shared" si="0"/>
        <v>9.6025259105548544E-2</v>
      </c>
      <c r="F31" s="39">
        <f t="shared" ref="F31:G31" si="22">C31/C27-1</f>
        <v>1.4933559763170789E-2</v>
      </c>
      <c r="G31" s="36">
        <f t="shared" si="22"/>
        <v>1.1926088225225451E-2</v>
      </c>
      <c r="H31" s="13"/>
    </row>
    <row r="32" spans="1:8" x14ac:dyDescent="0.2">
      <c r="A32" s="13"/>
      <c r="B32" s="24" t="s">
        <v>50</v>
      </c>
      <c r="C32" s="25">
        <f>'[1]Effectifs CVS'!B86</f>
        <v>18110058.830533482</v>
      </c>
      <c r="D32" s="26">
        <v>1733180.2765208646</v>
      </c>
      <c r="E32" s="41">
        <f t="shared" si="0"/>
        <v>9.5702630937826105E-2</v>
      </c>
      <c r="F32" s="39">
        <f t="shared" ref="F32:G32" si="23">C32/C28-1</f>
        <v>1.6641548589585442E-2</v>
      </c>
      <c r="G32" s="36">
        <f t="shared" si="23"/>
        <v>3.6035453046645571E-3</v>
      </c>
      <c r="H32" s="13"/>
    </row>
    <row r="33" spans="1:8" x14ac:dyDescent="0.2">
      <c r="A33" s="13"/>
      <c r="B33" s="24" t="s">
        <v>51</v>
      </c>
      <c r="C33" s="25">
        <f>'[1]Effectifs CVS'!B87</f>
        <v>18175007.638478555</v>
      </c>
      <c r="D33" s="26">
        <v>1740489.9925717891</v>
      </c>
      <c r="E33" s="41">
        <f t="shared" si="0"/>
        <v>9.5762820417581232E-2</v>
      </c>
      <c r="F33" s="39">
        <f t="shared" ref="F33:G33" si="24">C33/C29-1</f>
        <v>1.5543062427639809E-2</v>
      </c>
      <c r="G33" s="36">
        <f t="shared" si="24"/>
        <v>1.0104175463876874E-2</v>
      </c>
      <c r="H33" s="13"/>
    </row>
    <row r="34" spans="1:8" x14ac:dyDescent="0.2">
      <c r="A34" s="13"/>
      <c r="B34" s="24" t="s">
        <v>52</v>
      </c>
      <c r="C34" s="25">
        <f>'[1]Effectifs CVS'!B88</f>
        <v>18201983.336666234</v>
      </c>
      <c r="D34" s="26">
        <v>1738669.9150198705</v>
      </c>
      <c r="E34" s="41">
        <f t="shared" si="0"/>
        <v>9.5520904665233858E-2</v>
      </c>
      <c r="F34" s="39">
        <f t="shared" ref="F34:G34" si="25">C34/C30-1</f>
        <v>1.194584077130445E-2</v>
      </c>
      <c r="G34" s="36">
        <f t="shared" si="25"/>
        <v>3.3301930347409137E-3</v>
      </c>
      <c r="H34" s="13"/>
    </row>
    <row r="35" spans="1:8" x14ac:dyDescent="0.2">
      <c r="A35" s="13"/>
      <c r="B35" s="24" t="s">
        <v>53</v>
      </c>
      <c r="C35" s="25">
        <f>'[1]Effectifs CVS'!B89</f>
        <v>18225603.025341939</v>
      </c>
      <c r="D35" s="26">
        <v>1732636.5880254235</v>
      </c>
      <c r="E35" s="41">
        <f t="shared" si="0"/>
        <v>9.5066077408591895E-2</v>
      </c>
      <c r="F35" s="39">
        <f t="shared" ref="F35:G35" si="26">C35/C31-1</f>
        <v>1.1925566438804491E-2</v>
      </c>
      <c r="G35" s="36">
        <f t="shared" si="26"/>
        <v>1.817595983408804E-3</v>
      </c>
      <c r="H35" s="13"/>
    </row>
    <row r="36" spans="1:8" x14ac:dyDescent="0.2">
      <c r="A36" s="13"/>
      <c r="B36" s="24" t="s">
        <v>54</v>
      </c>
      <c r="C36" s="25">
        <f>'[1]Effectifs CVS'!B90</f>
        <v>18309832.950562507</v>
      </c>
      <c r="D36" s="26">
        <v>1737058.4689003611</v>
      </c>
      <c r="E36" s="41">
        <f t="shared" si="0"/>
        <v>9.4870252153064882E-2</v>
      </c>
      <c r="F36" s="39">
        <f t="shared" ref="F36:G36" si="27">C36/C32-1</f>
        <v>1.1031113807990822E-2</v>
      </c>
      <c r="G36" s="36">
        <f t="shared" si="27"/>
        <v>2.2376162664863308E-3</v>
      </c>
      <c r="H36" s="13"/>
    </row>
    <row r="37" spans="1:8" x14ac:dyDescent="0.2">
      <c r="A37" s="13"/>
      <c r="B37" s="24" t="s">
        <v>55</v>
      </c>
      <c r="C37" s="25">
        <f>'[1]Effectifs CVS'!B91</f>
        <v>18434217.991447426</v>
      </c>
      <c r="D37" s="26">
        <v>1744324.4429493349</v>
      </c>
      <c r="E37" s="41">
        <f t="shared" si="0"/>
        <v>9.4624271219892045E-2</v>
      </c>
      <c r="F37" s="39">
        <f t="shared" ref="F37:G37" si="28">C37/C33-1</f>
        <v>1.4261911638490554E-2</v>
      </c>
      <c r="G37" s="36">
        <f t="shared" si="28"/>
        <v>2.2030867134603671E-3</v>
      </c>
      <c r="H37" s="13"/>
    </row>
    <row r="38" spans="1:8" x14ac:dyDescent="0.2">
      <c r="A38" s="13"/>
      <c r="B38" s="24" t="s">
        <v>56</v>
      </c>
      <c r="C38" s="25">
        <f>'[1]Effectifs CVS'!B92</f>
        <v>18452122.72671802</v>
      </c>
      <c r="D38" s="26">
        <v>1744073.3625381915</v>
      </c>
      <c r="E38" s="41">
        <f t="shared" si="0"/>
        <v>9.4518846875694965E-2</v>
      </c>
      <c r="F38" s="39">
        <f t="shared" ref="F38:G38" si="29">C38/C34-1</f>
        <v>1.3742424955851096E-2</v>
      </c>
      <c r="G38" s="36">
        <f t="shared" si="29"/>
        <v>3.1078052663373601E-3</v>
      </c>
      <c r="H38" s="13"/>
    </row>
    <row r="39" spans="1:8" x14ac:dyDescent="0.2">
      <c r="A39" s="13"/>
      <c r="B39" s="24" t="s">
        <v>57</v>
      </c>
      <c r="C39" s="25">
        <f>'[1]Effectifs CVS'!B93</f>
        <v>18537793.92784021</v>
      </c>
      <c r="D39" s="26">
        <v>1743110.839249331</v>
      </c>
      <c r="E39" s="41">
        <f t="shared" si="0"/>
        <v>9.4030111999007224E-2</v>
      </c>
      <c r="F39" s="39">
        <f t="shared" ref="F39:G39" si="30">C39/C35-1</f>
        <v>1.7129249554277193E-2</v>
      </c>
      <c r="G39" s="36">
        <f t="shared" si="30"/>
        <v>6.0452672512498751E-3</v>
      </c>
      <c r="H39" s="13"/>
    </row>
    <row r="40" spans="1:8" x14ac:dyDescent="0.2">
      <c r="A40" s="13"/>
      <c r="B40" s="24" t="s">
        <v>58</v>
      </c>
      <c r="C40" s="25">
        <f>'[1]Effectifs CVS'!B94</f>
        <v>18622579.298707221</v>
      </c>
      <c r="D40" s="26">
        <v>1759876.4270165679</v>
      </c>
      <c r="E40" s="41">
        <f t="shared" si="0"/>
        <v>9.4502292018095388E-2</v>
      </c>
      <c r="F40" s="39">
        <f t="shared" ref="F40:G40" si="31">C40/C36-1</f>
        <v>1.7080786536346038E-2</v>
      </c>
      <c r="G40" s="36">
        <f t="shared" si="31"/>
        <v>1.3135975860761651E-2</v>
      </c>
      <c r="H40" s="13"/>
    </row>
    <row r="41" spans="1:8" x14ac:dyDescent="0.2">
      <c r="A41" s="13"/>
      <c r="B41" s="24" t="s">
        <v>59</v>
      </c>
      <c r="C41" s="25">
        <f>'[1]Effectifs CVS'!B95</f>
        <v>18100959.813381623</v>
      </c>
      <c r="D41" s="26">
        <v>1740833.1234709194</v>
      </c>
      <c r="E41" s="41">
        <f t="shared" si="0"/>
        <v>9.6173525681437153E-2</v>
      </c>
      <c r="F41" s="39">
        <f t="shared" ref="F41:G41" si="32">C41/C37-1</f>
        <v>-1.8078237884591508E-2</v>
      </c>
      <c r="G41" s="36">
        <f t="shared" si="32"/>
        <v>-2.0015310182274204E-3</v>
      </c>
      <c r="H41" s="13"/>
    </row>
    <row r="42" spans="1:8" x14ac:dyDescent="0.2">
      <c r="A42" s="13"/>
      <c r="B42" s="24" t="s">
        <v>60</v>
      </c>
      <c r="C42" s="25">
        <f>'[1]Effectifs CVS'!B96</f>
        <v>17992859.478334766</v>
      </c>
      <c r="D42" s="26">
        <v>1724574.0185885574</v>
      </c>
      <c r="E42" s="41">
        <f t="shared" si="0"/>
        <v>9.5847690060888877E-2</v>
      </c>
      <c r="F42" s="39">
        <f t="shared" ref="F42:G42" si="33">C42/C38-1</f>
        <v>-2.4889453380789406E-2</v>
      </c>
      <c r="G42" s="36">
        <f t="shared" si="33"/>
        <v>-1.1180346176067002E-2</v>
      </c>
      <c r="H42" s="13"/>
    </row>
    <row r="43" spans="1:8" x14ac:dyDescent="0.2">
      <c r="A43" s="13"/>
      <c r="B43" s="24" t="s">
        <v>61</v>
      </c>
      <c r="C43" s="25">
        <f>'[1]Effectifs CVS'!B97</f>
        <v>18371713.680267308</v>
      </c>
      <c r="D43" s="26">
        <v>1754141.3383500041</v>
      </c>
      <c r="E43" s="41">
        <f t="shared" si="0"/>
        <v>9.5480550637695408E-2</v>
      </c>
      <c r="F43" s="39">
        <f t="shared" ref="F43:G43" si="34">C43/C39-1</f>
        <v>-8.9590081872407135E-3</v>
      </c>
      <c r="G43" s="36">
        <f t="shared" si="34"/>
        <v>6.328053760151775E-3</v>
      </c>
      <c r="H43" s="13"/>
    </row>
    <row r="44" spans="1:8" x14ac:dyDescent="0.2">
      <c r="A44" s="13"/>
      <c r="B44" s="24" t="s">
        <v>62</v>
      </c>
      <c r="C44" s="25">
        <f>'[1]Effectifs CVS'!B98</f>
        <v>18300193.462676629</v>
      </c>
      <c r="D44" s="26">
        <v>1749007.8819023506</v>
      </c>
      <c r="E44" s="41">
        <f t="shared" si="0"/>
        <v>9.5573190822789075E-2</v>
      </c>
      <c r="F44" s="39">
        <f t="shared" ref="F44:G44" si="35">C44/C40-1</f>
        <v>-1.7311556624864055E-2</v>
      </c>
      <c r="G44" s="36">
        <f t="shared" si="35"/>
        <v>-6.1757433347989776E-3</v>
      </c>
      <c r="H44" s="13"/>
    </row>
    <row r="45" spans="1:8" x14ac:dyDescent="0.2">
      <c r="A45" s="13"/>
      <c r="B45" s="24" t="s">
        <v>63</v>
      </c>
      <c r="C45" s="25">
        <f>'[1]Effectifs CVS'!B99</f>
        <v>18432407.637700025</v>
      </c>
      <c r="D45" s="26">
        <v>1758224.5103981502</v>
      </c>
      <c r="E45" s="41">
        <f t="shared" si="0"/>
        <v>9.5387675064327049E-2</v>
      </c>
      <c r="F45" s="39">
        <f t="shared" ref="F45:G45" si="36">C45/C41-1</f>
        <v>1.8311063486996515E-2</v>
      </c>
      <c r="G45" s="36">
        <f t="shared" si="36"/>
        <v>9.9902665526925283E-3</v>
      </c>
      <c r="H45" s="13"/>
    </row>
    <row r="46" spans="1:8" x14ac:dyDescent="0.2">
      <c r="A46" s="13"/>
      <c r="B46" s="24" t="s">
        <v>64</v>
      </c>
      <c r="C46" s="25">
        <f>'[1]Effectifs CVS'!B100</f>
        <v>18675898.443840109</v>
      </c>
      <c r="D46" s="26">
        <v>1784212.5517574674</v>
      </c>
      <c r="E46" s="41">
        <f t="shared" si="0"/>
        <v>9.5535567251167838E-2</v>
      </c>
      <c r="F46" s="39">
        <f t="shared" ref="F46:G46" si="37">C46/C42-1</f>
        <v>3.796166842339832E-2</v>
      </c>
      <c r="G46" s="36">
        <f t="shared" si="37"/>
        <v>3.4581602486230212E-2</v>
      </c>
      <c r="H46" s="13"/>
    </row>
    <row r="47" spans="1:8" x14ac:dyDescent="0.2">
      <c r="A47" s="13"/>
      <c r="B47" s="24" t="s">
        <v>65</v>
      </c>
      <c r="C47" s="25">
        <f>'[1]Effectifs CVS'!B101</f>
        <v>18824760.493938986</v>
      </c>
      <c r="D47" s="26">
        <v>1793666.973880583</v>
      </c>
      <c r="E47" s="41">
        <f t="shared" si="0"/>
        <v>9.5282326405060527E-2</v>
      </c>
      <c r="F47" s="39">
        <f t="shared" ref="F47:G47" si="38">C47/C43-1</f>
        <v>2.4660019285968282E-2</v>
      </c>
      <c r="G47" s="36">
        <f t="shared" si="38"/>
        <v>2.2532754155236923E-2</v>
      </c>
      <c r="H47" s="13"/>
    </row>
    <row r="48" spans="1:8" x14ac:dyDescent="0.2">
      <c r="A48" s="13"/>
      <c r="B48" s="24" t="s">
        <v>66</v>
      </c>
      <c r="C48" s="25">
        <f>'[1]Effectifs CVS'!B102</f>
        <v>18992094.890023798</v>
      </c>
      <c r="D48" s="26">
        <v>1813713.1028368708</v>
      </c>
      <c r="E48" s="41">
        <f t="shared" si="0"/>
        <v>9.5498317238799257E-2</v>
      </c>
      <c r="F48" s="39">
        <f t="shared" ref="F48:G48" si="39">C48/C44-1</f>
        <v>3.7808421466052122E-2</v>
      </c>
      <c r="G48" s="36">
        <f t="shared" si="39"/>
        <v>3.6995385557749394E-2</v>
      </c>
      <c r="H48" s="13"/>
    </row>
    <row r="49" spans="1:8" x14ac:dyDescent="0.2">
      <c r="A49" s="13"/>
      <c r="B49" s="24" t="s">
        <v>67</v>
      </c>
      <c r="C49" s="25">
        <f>'[1]Effectifs CVS'!B103</f>
        <v>19067739.379664093</v>
      </c>
      <c r="D49" s="26">
        <v>1814172.8835201492</v>
      </c>
      <c r="E49" s="41">
        <f t="shared" si="0"/>
        <v>9.51435745684137E-2</v>
      </c>
      <c r="F49" s="39">
        <f t="shared" ref="F49:G49" si="40">C49/C45-1</f>
        <v>3.4468190724288084E-2</v>
      </c>
      <c r="G49" s="36">
        <f t="shared" si="40"/>
        <v>3.182094936745572E-2</v>
      </c>
      <c r="H49" s="23"/>
    </row>
    <row r="50" spans="1:8" x14ac:dyDescent="0.2">
      <c r="A50" s="13"/>
      <c r="B50" s="24" t="s">
        <v>68</v>
      </c>
      <c r="C50" s="25">
        <f>'[1]Effectifs CVS'!B104</f>
        <v>19138434.711325441</v>
      </c>
      <c r="D50" s="26">
        <v>1808556.4911094708</v>
      </c>
      <c r="E50" s="41">
        <f t="shared" si="0"/>
        <v>9.4498662946517348E-2</v>
      </c>
      <c r="F50" s="39">
        <f t="shared" ref="F50:G50" si="41">C50/C46-1</f>
        <v>2.4766480117474066E-2</v>
      </c>
      <c r="G50" s="36">
        <f t="shared" si="41"/>
        <v>1.3644080313202744E-2</v>
      </c>
      <c r="H50" s="23"/>
    </row>
    <row r="51" spans="1:8" x14ac:dyDescent="0.2">
      <c r="A51" s="13"/>
      <c r="B51" s="24" t="s">
        <v>69</v>
      </c>
      <c r="C51" s="25">
        <f>'[1]Effectifs CVS'!B105</f>
        <v>19196421.842013676</v>
      </c>
      <c r="D51" s="26">
        <v>1808653.7146514298</v>
      </c>
      <c r="E51" s="41">
        <f t="shared" si="0"/>
        <v>9.4218273047791318E-2</v>
      </c>
      <c r="F51" s="39">
        <f t="shared" ref="F51:G51" si="42">C51/C47-1</f>
        <v>1.9743217885526576E-2</v>
      </c>
      <c r="G51" s="36">
        <f t="shared" si="42"/>
        <v>8.3553641724378735E-3</v>
      </c>
      <c r="H51" s="13"/>
    </row>
    <row r="52" spans="1:8" x14ac:dyDescent="0.2">
      <c r="A52" s="13"/>
      <c r="B52" s="27" t="s">
        <v>70</v>
      </c>
      <c r="C52" s="28">
        <f>'[1]Effectifs CVS'!B106</f>
        <v>19223036.680799488</v>
      </c>
      <c r="D52" s="29">
        <v>1804263.0036043345</v>
      </c>
      <c r="E52" s="42">
        <f t="shared" si="0"/>
        <v>9.3859416364038023E-2</v>
      </c>
      <c r="F52" s="40">
        <f t="shared" ref="F52:G52" si="43">C52/C48-1</f>
        <v>1.2159890318208078E-2</v>
      </c>
      <c r="G52" s="37">
        <f t="shared" si="43"/>
        <v>-5.2103605679173493E-3</v>
      </c>
      <c r="H52" s="22"/>
    </row>
    <row r="53" spans="1:8" x14ac:dyDescent="0.2">
      <c r="A53" s="13"/>
      <c r="B53" s="30"/>
      <c r="C53" s="31"/>
      <c r="D53" s="31"/>
      <c r="E53" s="31"/>
      <c r="F53" s="13"/>
      <c r="G53" s="13"/>
      <c r="H53" s="13"/>
    </row>
    <row r="54" spans="1:8" x14ac:dyDescent="0.2">
      <c r="A54" s="13"/>
      <c r="B54" s="30"/>
      <c r="C54" s="31"/>
      <c r="D54" s="31"/>
      <c r="E54" s="31"/>
      <c r="F54" s="13"/>
      <c r="G54" s="13"/>
      <c r="H54" s="13"/>
    </row>
    <row r="55" spans="1:8" x14ac:dyDescent="0.2">
      <c r="A55" s="13"/>
      <c r="B55" s="30"/>
      <c r="C55" s="31"/>
      <c r="D55" s="31"/>
      <c r="E55" s="31"/>
      <c r="F55" s="13"/>
      <c r="G55" s="13"/>
      <c r="H55" s="13"/>
    </row>
    <row r="56" spans="1:8" x14ac:dyDescent="0.2">
      <c r="A56" s="13"/>
      <c r="B56" s="30"/>
      <c r="C56" s="31"/>
      <c r="D56" s="31"/>
      <c r="E56" s="31"/>
      <c r="F56" s="13"/>
      <c r="G56" s="13"/>
      <c r="H56" s="13"/>
    </row>
    <row r="57" spans="1:8" x14ac:dyDescent="0.2">
      <c r="B57" s="32"/>
      <c r="C57" s="33"/>
      <c r="D57" s="33"/>
      <c r="E57" s="33"/>
    </row>
    <row r="58" spans="1:8" x14ac:dyDescent="0.2">
      <c r="B58" s="32"/>
      <c r="C58" s="33"/>
      <c r="D58" s="33"/>
      <c r="E58" s="33"/>
    </row>
    <row r="59" spans="1:8" x14ac:dyDescent="0.2">
      <c r="B59" s="32"/>
      <c r="C59" s="33"/>
      <c r="D59" s="33"/>
      <c r="E59" s="33"/>
    </row>
    <row r="60" spans="1:8" x14ac:dyDescent="0.2">
      <c r="B60" s="32"/>
      <c r="C60" s="33"/>
      <c r="D60" s="33"/>
      <c r="E60" s="33"/>
    </row>
    <row r="61" spans="1:8" x14ac:dyDescent="0.2">
      <c r="B61" s="32"/>
      <c r="C61" s="33"/>
      <c r="D61" s="33"/>
      <c r="E61" s="33"/>
    </row>
    <row r="62" spans="1:8" x14ac:dyDescent="0.2">
      <c r="B62" s="32"/>
      <c r="C62" s="33"/>
      <c r="D62" s="33"/>
      <c r="E62" s="33"/>
    </row>
    <row r="63" spans="1:8" x14ac:dyDescent="0.2">
      <c r="B63" s="32"/>
      <c r="C63" s="33"/>
      <c r="D63" s="33"/>
      <c r="E63" s="33"/>
    </row>
    <row r="64" spans="1:8" x14ac:dyDescent="0.2">
      <c r="B64" s="32"/>
      <c r="C64" s="33"/>
      <c r="D64" s="33"/>
      <c r="E64" s="33"/>
    </row>
    <row r="65" spans="2:9" x14ac:dyDescent="0.2">
      <c r="B65" s="32"/>
      <c r="C65" s="33"/>
      <c r="D65" s="33"/>
      <c r="E65" s="33"/>
    </row>
    <row r="66" spans="2:9" x14ac:dyDescent="0.2">
      <c r="B66" s="32"/>
      <c r="C66" s="33"/>
      <c r="D66" s="33"/>
      <c r="E66" s="33"/>
    </row>
    <row r="67" spans="2:9" x14ac:dyDescent="0.2">
      <c r="B67" s="32"/>
      <c r="C67" s="33"/>
      <c r="D67" s="33"/>
      <c r="E67" s="33"/>
    </row>
    <row r="68" spans="2:9" x14ac:dyDescent="0.2">
      <c r="B68" s="32"/>
      <c r="C68" s="33"/>
      <c r="D68" s="33"/>
      <c r="E68" s="33"/>
    </row>
    <row r="69" spans="2:9" x14ac:dyDescent="0.2">
      <c r="B69" s="32"/>
      <c r="C69" s="33"/>
      <c r="D69" s="33"/>
      <c r="E69" s="33"/>
    </row>
    <row r="70" spans="2:9" x14ac:dyDescent="0.2">
      <c r="B70" s="32"/>
      <c r="C70" s="33"/>
      <c r="D70" s="33"/>
      <c r="E70" s="33"/>
    </row>
    <row r="71" spans="2:9" ht="12.75" customHeight="1" x14ac:dyDescent="0.2">
      <c r="D71" s="35"/>
      <c r="E71" s="35"/>
      <c r="F71" s="127"/>
      <c r="G71" s="127"/>
      <c r="H71" s="127"/>
      <c r="I71" s="127"/>
    </row>
    <row r="72" spans="2:9" ht="38.25" customHeight="1" x14ac:dyDescent="0.2">
      <c r="D72" s="35"/>
      <c r="E72" s="35"/>
      <c r="F72" s="127"/>
      <c r="G72" s="127"/>
      <c r="H72" s="127"/>
      <c r="I72" s="127"/>
    </row>
  </sheetData>
  <mergeCells count="5">
    <mergeCell ref="C2:E2"/>
    <mergeCell ref="F71:I71"/>
    <mergeCell ref="F72:I72"/>
    <mergeCell ref="F7:G7"/>
    <mergeCell ref="D3: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topLeftCell="A25" workbookViewId="0">
      <selection activeCell="C51" sqref="C51"/>
    </sheetView>
  </sheetViews>
  <sheetFormatPr baseColWidth="10" defaultColWidth="11.42578125" defaultRowHeight="15" x14ac:dyDescent="0.25"/>
  <cols>
    <col min="5" max="5" width="14.5703125" bestFit="1" customWidth="1"/>
    <col min="7" max="7" width="13.28515625" customWidth="1"/>
    <col min="8" max="8" width="15.85546875" customWidth="1"/>
    <col min="9" max="9" width="14.5703125" customWidth="1"/>
    <col min="10" max="10" width="15.42578125" customWidth="1"/>
  </cols>
  <sheetData>
    <row r="1" spans="1:8" x14ac:dyDescent="0.25">
      <c r="A1" s="17"/>
      <c r="B1" s="16" t="s">
        <v>16</v>
      </c>
      <c r="C1" s="17"/>
      <c r="D1" s="17"/>
      <c r="E1" s="17"/>
      <c r="F1" s="17"/>
      <c r="G1" s="17"/>
    </row>
    <row r="2" spans="1:8" x14ac:dyDescent="0.25">
      <c r="A2" s="17"/>
      <c r="B2" s="17"/>
      <c r="C2" s="17"/>
      <c r="D2" s="17"/>
      <c r="E2" s="17"/>
      <c r="F2" s="17"/>
      <c r="G2" s="17"/>
    </row>
    <row r="3" spans="1:8" ht="30.75" customHeight="1" x14ac:dyDescent="0.25">
      <c r="A3" s="17"/>
      <c r="B3" s="132" t="s">
        <v>73</v>
      </c>
      <c r="C3" s="139" t="s">
        <v>267</v>
      </c>
      <c r="D3" s="140"/>
      <c r="E3" s="141"/>
      <c r="F3" s="141"/>
      <c r="G3" s="140"/>
      <c r="H3" s="142"/>
    </row>
    <row r="4" spans="1:8" ht="30.75" customHeight="1" x14ac:dyDescent="0.25">
      <c r="A4" s="17"/>
      <c r="B4" s="133"/>
      <c r="C4" s="135" t="s">
        <v>75</v>
      </c>
      <c r="D4" s="122"/>
      <c r="E4" s="136" t="s">
        <v>311</v>
      </c>
      <c r="F4" s="137"/>
      <c r="G4" s="122" t="s">
        <v>76</v>
      </c>
      <c r="H4" s="138"/>
    </row>
    <row r="5" spans="1:8" ht="60" x14ac:dyDescent="0.25">
      <c r="A5" s="17"/>
      <c r="B5" s="134"/>
      <c r="C5" s="91" t="s">
        <v>22</v>
      </c>
      <c r="D5" s="58" t="s">
        <v>313</v>
      </c>
      <c r="E5" s="91" t="s">
        <v>22</v>
      </c>
      <c r="F5" s="58" t="s">
        <v>313</v>
      </c>
      <c r="G5" s="91" t="s">
        <v>22</v>
      </c>
      <c r="H5" s="92" t="s">
        <v>313</v>
      </c>
    </row>
    <row r="6" spans="1:8" x14ac:dyDescent="0.25">
      <c r="A6" s="17"/>
      <c r="B6" s="45">
        <v>43617</v>
      </c>
      <c r="C6" s="59">
        <v>29</v>
      </c>
      <c r="D6" s="60">
        <v>230</v>
      </c>
      <c r="E6" s="61">
        <v>10</v>
      </c>
      <c r="F6" s="62">
        <v>68</v>
      </c>
      <c r="G6" s="63">
        <v>0.34482758620689657</v>
      </c>
      <c r="H6" s="64">
        <v>0.29565217391304349</v>
      </c>
    </row>
    <row r="7" spans="1:8" x14ac:dyDescent="0.25">
      <c r="A7" s="17"/>
      <c r="B7" s="45">
        <v>43647</v>
      </c>
      <c r="C7" s="59">
        <v>30</v>
      </c>
      <c r="D7" s="60">
        <v>230</v>
      </c>
      <c r="E7" s="61">
        <v>10</v>
      </c>
      <c r="F7" s="62">
        <v>71</v>
      </c>
      <c r="G7" s="63">
        <v>0.33333333333333331</v>
      </c>
      <c r="H7" s="64">
        <v>0.30869565217391304</v>
      </c>
    </row>
    <row r="8" spans="1:8" x14ac:dyDescent="0.25">
      <c r="A8" s="17"/>
      <c r="B8" s="45">
        <v>43678</v>
      </c>
      <c r="C8" s="59">
        <v>31</v>
      </c>
      <c r="D8" s="60">
        <v>199</v>
      </c>
      <c r="E8" s="61">
        <v>9</v>
      </c>
      <c r="F8" s="62">
        <v>61</v>
      </c>
      <c r="G8" s="63">
        <v>0.29032258064516131</v>
      </c>
      <c r="H8" s="64">
        <v>0.30653266331658291</v>
      </c>
    </row>
    <row r="9" spans="1:8" x14ac:dyDescent="0.25">
      <c r="A9" s="17"/>
      <c r="B9" s="45">
        <v>43709</v>
      </c>
      <c r="C9" s="59">
        <v>25</v>
      </c>
      <c r="D9" s="60">
        <v>205</v>
      </c>
      <c r="E9" s="61">
        <v>8</v>
      </c>
      <c r="F9" s="62">
        <v>57</v>
      </c>
      <c r="G9" s="63">
        <v>0.32</v>
      </c>
      <c r="H9" s="64">
        <v>0.2780487804878049</v>
      </c>
    </row>
    <row r="10" spans="1:8" x14ac:dyDescent="0.25">
      <c r="A10" s="17"/>
      <c r="B10" s="45">
        <v>43739</v>
      </c>
      <c r="C10" s="59">
        <v>23</v>
      </c>
      <c r="D10" s="60">
        <v>218</v>
      </c>
      <c r="E10" s="61">
        <v>8</v>
      </c>
      <c r="F10" s="62">
        <v>68</v>
      </c>
      <c r="G10" s="63">
        <v>0.34782608695652173</v>
      </c>
      <c r="H10" s="64">
        <v>0.31192660550458717</v>
      </c>
    </row>
    <row r="11" spans="1:8" x14ac:dyDescent="0.25">
      <c r="A11" s="17"/>
      <c r="B11" s="45">
        <v>43770</v>
      </c>
      <c r="C11" s="59">
        <v>19</v>
      </c>
      <c r="D11" s="60">
        <v>228</v>
      </c>
      <c r="E11" s="61">
        <v>5</v>
      </c>
      <c r="F11" s="62">
        <v>77</v>
      </c>
      <c r="G11" s="63">
        <v>0.26315789473684209</v>
      </c>
      <c r="H11" s="64">
        <v>0.33771929824561403</v>
      </c>
    </row>
    <row r="12" spans="1:8" x14ac:dyDescent="0.25">
      <c r="A12" s="17"/>
      <c r="B12" s="45">
        <v>43800</v>
      </c>
      <c r="C12" s="59">
        <v>15</v>
      </c>
      <c r="D12" s="60">
        <v>212</v>
      </c>
      <c r="E12" s="61">
        <v>4</v>
      </c>
      <c r="F12" s="62">
        <v>81</v>
      </c>
      <c r="G12" s="63">
        <v>0.26666666666666666</v>
      </c>
      <c r="H12" s="64">
        <v>0.38207547169811323</v>
      </c>
    </row>
    <row r="13" spans="1:8" x14ac:dyDescent="0.25">
      <c r="A13" s="17"/>
      <c r="B13" s="45">
        <v>43831</v>
      </c>
      <c r="C13" s="59">
        <v>16</v>
      </c>
      <c r="D13" s="60">
        <v>212</v>
      </c>
      <c r="E13" s="61">
        <v>5</v>
      </c>
      <c r="F13" s="62">
        <v>78</v>
      </c>
      <c r="G13" s="63">
        <v>0.3125</v>
      </c>
      <c r="H13" s="64">
        <v>0.36792452830188677</v>
      </c>
    </row>
    <row r="14" spans="1:8" x14ac:dyDescent="0.25">
      <c r="A14" s="17"/>
      <c r="B14" s="45">
        <v>43862</v>
      </c>
      <c r="C14" s="59">
        <v>22</v>
      </c>
      <c r="D14" s="60">
        <v>258</v>
      </c>
      <c r="E14" s="61">
        <v>10</v>
      </c>
      <c r="F14" s="62">
        <v>91</v>
      </c>
      <c r="G14" s="63">
        <v>0.45454545454545453</v>
      </c>
      <c r="H14" s="64">
        <v>0.35271317829457366</v>
      </c>
    </row>
    <row r="15" spans="1:8" x14ac:dyDescent="0.25">
      <c r="A15" s="17"/>
      <c r="B15" s="45">
        <v>43891</v>
      </c>
      <c r="C15" s="59">
        <v>20</v>
      </c>
      <c r="D15" s="60">
        <v>241</v>
      </c>
      <c r="E15" s="61">
        <v>10</v>
      </c>
      <c r="F15" s="62">
        <v>92</v>
      </c>
      <c r="G15" s="63">
        <v>0.5</v>
      </c>
      <c r="H15" s="64">
        <v>0.38174273858921159</v>
      </c>
    </row>
    <row r="16" spans="1:8" x14ac:dyDescent="0.25">
      <c r="A16" s="17"/>
      <c r="B16" s="45">
        <v>43922</v>
      </c>
      <c r="C16" s="59">
        <v>19</v>
      </c>
      <c r="D16" s="60">
        <v>201</v>
      </c>
      <c r="E16" s="61">
        <v>9</v>
      </c>
      <c r="F16" s="62">
        <v>76</v>
      </c>
      <c r="G16" s="63">
        <v>0.47368421052631576</v>
      </c>
      <c r="H16" s="64">
        <v>0.37810945273631841</v>
      </c>
    </row>
    <row r="17" spans="1:8" x14ac:dyDescent="0.25">
      <c r="A17" s="17"/>
      <c r="B17" s="45">
        <v>43952</v>
      </c>
      <c r="C17" s="59">
        <v>21</v>
      </c>
      <c r="D17" s="60">
        <v>181</v>
      </c>
      <c r="E17" s="61">
        <v>8</v>
      </c>
      <c r="F17" s="62">
        <v>67</v>
      </c>
      <c r="G17" s="63">
        <v>0.38095238095238093</v>
      </c>
      <c r="H17" s="64">
        <v>0.37016574585635359</v>
      </c>
    </row>
    <row r="18" spans="1:8" x14ac:dyDescent="0.25">
      <c r="A18" s="17"/>
      <c r="B18" s="45">
        <v>43983</v>
      </c>
      <c r="C18" s="59">
        <v>30</v>
      </c>
      <c r="D18" s="60">
        <v>251</v>
      </c>
      <c r="E18" s="61">
        <v>11</v>
      </c>
      <c r="F18" s="62">
        <v>74</v>
      </c>
      <c r="G18" s="63">
        <v>0.36666666666666664</v>
      </c>
      <c r="H18" s="64">
        <v>0.29482071713147412</v>
      </c>
    </row>
    <row r="19" spans="1:8" x14ac:dyDescent="0.25">
      <c r="A19" s="17"/>
      <c r="B19" s="45">
        <v>44013</v>
      </c>
      <c r="C19" s="59">
        <v>31</v>
      </c>
      <c r="D19" s="60">
        <v>334</v>
      </c>
      <c r="E19" s="61">
        <v>13</v>
      </c>
      <c r="F19" s="62">
        <v>79</v>
      </c>
      <c r="G19" s="63">
        <v>0.41935483870967744</v>
      </c>
      <c r="H19" s="64">
        <v>0.23652694610778444</v>
      </c>
    </row>
    <row r="20" spans="1:8" x14ac:dyDescent="0.25">
      <c r="A20" s="17"/>
      <c r="B20" s="45">
        <v>44044</v>
      </c>
      <c r="C20" s="59">
        <v>30</v>
      </c>
      <c r="D20" s="60">
        <v>306</v>
      </c>
      <c r="E20" s="61">
        <v>10</v>
      </c>
      <c r="F20" s="62">
        <v>69</v>
      </c>
      <c r="G20" s="63">
        <v>0.33333333333333331</v>
      </c>
      <c r="H20" s="64">
        <v>0.22549019607843138</v>
      </c>
    </row>
    <row r="21" spans="1:8" x14ac:dyDescent="0.25">
      <c r="A21" s="17"/>
      <c r="B21" s="45">
        <v>44075</v>
      </c>
      <c r="C21" s="59">
        <v>41</v>
      </c>
      <c r="D21" s="60">
        <v>398</v>
      </c>
      <c r="E21" s="61">
        <v>18</v>
      </c>
      <c r="F21" s="62">
        <v>74</v>
      </c>
      <c r="G21" s="63">
        <v>0.43902439024390244</v>
      </c>
      <c r="H21" s="64">
        <v>0.18592964824120603</v>
      </c>
    </row>
    <row r="22" spans="1:8" x14ac:dyDescent="0.25">
      <c r="A22" s="17"/>
      <c r="B22" s="45">
        <v>44105</v>
      </c>
      <c r="C22" s="59">
        <v>47</v>
      </c>
      <c r="D22" s="60">
        <v>493</v>
      </c>
      <c r="E22" s="61">
        <v>19</v>
      </c>
      <c r="F22" s="62">
        <v>81</v>
      </c>
      <c r="G22" s="63">
        <v>0.40425531914893614</v>
      </c>
      <c r="H22" s="64">
        <v>0.1643002028397566</v>
      </c>
    </row>
    <row r="23" spans="1:8" x14ac:dyDescent="0.25">
      <c r="A23" s="17"/>
      <c r="B23" s="45">
        <v>44136</v>
      </c>
      <c r="C23" s="59">
        <v>50</v>
      </c>
      <c r="D23" s="60">
        <v>553</v>
      </c>
      <c r="E23" s="61">
        <v>19</v>
      </c>
      <c r="F23" s="62">
        <v>82</v>
      </c>
      <c r="G23" s="63">
        <v>0.38</v>
      </c>
      <c r="H23" s="64">
        <v>0.14828209764918626</v>
      </c>
    </row>
    <row r="24" spans="1:8" x14ac:dyDescent="0.25">
      <c r="A24" s="17"/>
      <c r="B24" s="45">
        <v>44166</v>
      </c>
      <c r="C24" s="59">
        <v>44</v>
      </c>
      <c r="D24" s="60">
        <v>535</v>
      </c>
      <c r="E24" s="61">
        <v>16</v>
      </c>
      <c r="F24" s="62">
        <v>72</v>
      </c>
      <c r="G24" s="63">
        <v>0.36363636363636365</v>
      </c>
      <c r="H24" s="64">
        <v>0.13457943925233645</v>
      </c>
    </row>
    <row r="25" spans="1:8" x14ac:dyDescent="0.25">
      <c r="A25" s="17"/>
      <c r="B25" s="45">
        <v>44197</v>
      </c>
      <c r="C25" s="59">
        <v>39</v>
      </c>
      <c r="D25" s="60">
        <v>488</v>
      </c>
      <c r="E25" s="61">
        <v>13</v>
      </c>
      <c r="F25" s="62">
        <v>60</v>
      </c>
      <c r="G25" s="63">
        <v>0.33333333333333331</v>
      </c>
      <c r="H25" s="64">
        <v>0.12295081967213115</v>
      </c>
    </row>
    <row r="26" spans="1:8" x14ac:dyDescent="0.25">
      <c r="A26" s="17"/>
      <c r="B26" s="45">
        <v>44228</v>
      </c>
      <c r="C26" s="59">
        <v>41</v>
      </c>
      <c r="D26" s="60">
        <v>507</v>
      </c>
      <c r="E26" s="61">
        <v>13</v>
      </c>
      <c r="F26" s="62">
        <v>59</v>
      </c>
      <c r="G26" s="63">
        <v>0.31707317073170732</v>
      </c>
      <c r="H26" s="64">
        <v>0.11637080867850098</v>
      </c>
    </row>
    <row r="27" spans="1:8" x14ac:dyDescent="0.25">
      <c r="A27" s="17"/>
      <c r="B27" s="45">
        <v>44256</v>
      </c>
      <c r="C27" s="59">
        <v>34</v>
      </c>
      <c r="D27" s="60">
        <v>444</v>
      </c>
      <c r="E27" s="61">
        <v>6</v>
      </c>
      <c r="F27" s="62">
        <v>60</v>
      </c>
      <c r="G27" s="63">
        <v>0.17647058823529413</v>
      </c>
      <c r="H27" s="64">
        <v>0.13513513513513514</v>
      </c>
    </row>
    <row r="28" spans="1:8" x14ac:dyDescent="0.25">
      <c r="A28" s="17"/>
      <c r="B28" s="45">
        <v>44287</v>
      </c>
      <c r="C28" s="59">
        <v>32</v>
      </c>
      <c r="D28" s="60">
        <v>386</v>
      </c>
      <c r="E28" s="61">
        <v>6</v>
      </c>
      <c r="F28" s="62">
        <v>52</v>
      </c>
      <c r="G28" s="63">
        <v>0.1875</v>
      </c>
      <c r="H28" s="64">
        <v>0.13471502590673576</v>
      </c>
    </row>
    <row r="29" spans="1:8" x14ac:dyDescent="0.25">
      <c r="A29" s="17"/>
      <c r="B29" s="45">
        <v>44317</v>
      </c>
      <c r="C29" s="59">
        <v>27</v>
      </c>
      <c r="D29" s="60">
        <v>339</v>
      </c>
      <c r="E29" s="61">
        <v>6</v>
      </c>
      <c r="F29" s="62">
        <v>49</v>
      </c>
      <c r="G29" s="63">
        <v>0.22222222222222221</v>
      </c>
      <c r="H29" s="64">
        <v>0.14454277286135694</v>
      </c>
    </row>
    <row r="30" spans="1:8" x14ac:dyDescent="0.25">
      <c r="A30" s="17"/>
      <c r="B30" s="45">
        <v>44348</v>
      </c>
      <c r="C30" s="59">
        <v>23</v>
      </c>
      <c r="D30" s="60">
        <v>299</v>
      </c>
      <c r="E30" s="61">
        <v>5</v>
      </c>
      <c r="F30" s="62">
        <v>44</v>
      </c>
      <c r="G30" s="63">
        <v>0.21739130434782608</v>
      </c>
      <c r="H30" s="64">
        <v>0.14715719063545152</v>
      </c>
    </row>
    <row r="31" spans="1:8" x14ac:dyDescent="0.25">
      <c r="A31" s="17"/>
      <c r="B31" s="45">
        <v>44378</v>
      </c>
      <c r="C31" s="59">
        <v>21</v>
      </c>
      <c r="D31" s="60">
        <v>244</v>
      </c>
      <c r="E31" s="61">
        <v>4</v>
      </c>
      <c r="F31" s="62">
        <v>42</v>
      </c>
      <c r="G31" s="63">
        <v>0.19047619047619047</v>
      </c>
      <c r="H31" s="64">
        <v>0.1721311475409836</v>
      </c>
    </row>
    <row r="32" spans="1:8" x14ac:dyDescent="0.25">
      <c r="A32" s="17"/>
      <c r="B32" s="45">
        <v>44409</v>
      </c>
      <c r="C32" s="59">
        <v>15</v>
      </c>
      <c r="D32" s="60">
        <v>204</v>
      </c>
      <c r="E32" s="61">
        <v>3</v>
      </c>
      <c r="F32" s="62">
        <v>38</v>
      </c>
      <c r="G32" s="63">
        <v>0.2</v>
      </c>
      <c r="H32" s="64">
        <v>0.18627450980392157</v>
      </c>
    </row>
    <row r="33" spans="1:8" x14ac:dyDescent="0.25">
      <c r="A33" s="17"/>
      <c r="B33" s="45">
        <v>44440</v>
      </c>
      <c r="C33" s="59">
        <v>10</v>
      </c>
      <c r="D33" s="60">
        <v>169</v>
      </c>
      <c r="E33" s="61">
        <v>2</v>
      </c>
      <c r="F33" s="62">
        <v>27</v>
      </c>
      <c r="G33" s="63">
        <v>0.2</v>
      </c>
      <c r="H33" s="64">
        <v>0.15976331360946747</v>
      </c>
    </row>
    <row r="34" spans="1:8" x14ac:dyDescent="0.25">
      <c r="A34" s="17"/>
      <c r="B34" s="45">
        <v>44470</v>
      </c>
      <c r="C34" s="59">
        <v>9</v>
      </c>
      <c r="D34" s="60">
        <v>145</v>
      </c>
      <c r="E34" s="61">
        <v>1</v>
      </c>
      <c r="F34" s="62">
        <v>26</v>
      </c>
      <c r="G34" s="63">
        <v>0.1111111111111111</v>
      </c>
      <c r="H34" s="64">
        <v>0.1793103448275862</v>
      </c>
    </row>
    <row r="35" spans="1:8" x14ac:dyDescent="0.25">
      <c r="A35" s="17"/>
      <c r="B35" s="45">
        <v>44501</v>
      </c>
      <c r="C35" s="59">
        <v>9</v>
      </c>
      <c r="D35" s="60">
        <v>137</v>
      </c>
      <c r="E35" s="61">
        <v>2</v>
      </c>
      <c r="F35" s="62">
        <v>30</v>
      </c>
      <c r="G35" s="63">
        <v>0.22222222222222221</v>
      </c>
      <c r="H35" s="64">
        <v>0.21897810218978103</v>
      </c>
    </row>
    <row r="36" spans="1:8" x14ac:dyDescent="0.25">
      <c r="A36" s="17"/>
      <c r="B36" s="45">
        <v>44531</v>
      </c>
      <c r="C36" s="59">
        <v>9</v>
      </c>
      <c r="D36" s="60">
        <v>125</v>
      </c>
      <c r="E36" s="61">
        <v>2</v>
      </c>
      <c r="F36" s="62">
        <v>34</v>
      </c>
      <c r="G36" s="63">
        <v>0.22222222222222221</v>
      </c>
      <c r="H36" s="64">
        <v>0.27200000000000002</v>
      </c>
    </row>
    <row r="37" spans="1:8" x14ac:dyDescent="0.25">
      <c r="A37" s="17"/>
      <c r="B37" s="45">
        <v>44562</v>
      </c>
      <c r="C37" s="59">
        <v>8</v>
      </c>
      <c r="D37" s="60">
        <v>124</v>
      </c>
      <c r="E37" s="61">
        <v>2</v>
      </c>
      <c r="F37" s="62">
        <v>32</v>
      </c>
      <c r="G37" s="63">
        <v>0.25</v>
      </c>
      <c r="H37" s="64">
        <v>0.25806451612903225</v>
      </c>
    </row>
    <row r="38" spans="1:8" x14ac:dyDescent="0.25">
      <c r="A38" s="17"/>
      <c r="B38" s="45">
        <v>44593</v>
      </c>
      <c r="C38" s="59">
        <v>7</v>
      </c>
      <c r="D38" s="60">
        <v>144</v>
      </c>
      <c r="E38" s="61">
        <v>1</v>
      </c>
      <c r="F38" s="62">
        <v>42</v>
      </c>
      <c r="G38" s="63">
        <v>0.14285714285714285</v>
      </c>
      <c r="H38" s="64">
        <v>0.29166666666666669</v>
      </c>
    </row>
    <row r="39" spans="1:8" x14ac:dyDescent="0.25">
      <c r="A39" s="17"/>
      <c r="B39" s="45">
        <v>44621</v>
      </c>
      <c r="C39" s="59">
        <v>9</v>
      </c>
      <c r="D39" s="60">
        <v>147</v>
      </c>
      <c r="E39" s="61">
        <v>2</v>
      </c>
      <c r="F39" s="62">
        <v>50</v>
      </c>
      <c r="G39" s="63">
        <v>0.22222222222222221</v>
      </c>
      <c r="H39" s="64">
        <v>0.3401360544217687</v>
      </c>
    </row>
    <row r="40" spans="1:8" x14ac:dyDescent="0.25">
      <c r="A40" s="17"/>
      <c r="B40" s="45">
        <v>44652</v>
      </c>
      <c r="C40" s="59">
        <v>7</v>
      </c>
      <c r="D40" s="60">
        <v>147</v>
      </c>
      <c r="E40" s="61">
        <v>2</v>
      </c>
      <c r="F40" s="62">
        <v>51</v>
      </c>
      <c r="G40" s="63">
        <v>0.2857142857142857</v>
      </c>
      <c r="H40" s="64">
        <v>0.34693877551020408</v>
      </c>
    </row>
    <row r="41" spans="1:8" x14ac:dyDescent="0.25">
      <c r="A41" s="17"/>
      <c r="B41" s="45">
        <v>44682</v>
      </c>
      <c r="C41" s="59">
        <v>5</v>
      </c>
      <c r="D41" s="60">
        <v>153</v>
      </c>
      <c r="E41" s="61">
        <v>1</v>
      </c>
      <c r="F41" s="62">
        <v>53</v>
      </c>
      <c r="G41" s="63">
        <v>0.2</v>
      </c>
      <c r="H41" s="64">
        <v>0.34640522875816993</v>
      </c>
    </row>
    <row r="42" spans="1:8" x14ac:dyDescent="0.25">
      <c r="A42" s="17"/>
      <c r="B42" s="45">
        <v>44713</v>
      </c>
      <c r="C42" s="59">
        <v>10</v>
      </c>
      <c r="D42" s="60">
        <v>164</v>
      </c>
      <c r="E42" s="61">
        <v>3</v>
      </c>
      <c r="F42" s="62">
        <v>65</v>
      </c>
      <c r="G42" s="63">
        <v>0.3</v>
      </c>
      <c r="H42" s="64">
        <v>0.39634146341463417</v>
      </c>
    </row>
    <row r="43" spans="1:8" x14ac:dyDescent="0.25">
      <c r="A43" s="17"/>
      <c r="B43" s="45">
        <v>44743</v>
      </c>
      <c r="C43" s="59">
        <v>12</v>
      </c>
      <c r="D43" s="60">
        <v>161</v>
      </c>
      <c r="E43" s="61">
        <v>3</v>
      </c>
      <c r="F43" s="62">
        <v>68</v>
      </c>
      <c r="G43" s="63">
        <v>0.25</v>
      </c>
      <c r="H43" s="64">
        <v>0.42236024844720499</v>
      </c>
    </row>
    <row r="44" spans="1:8" x14ac:dyDescent="0.25">
      <c r="A44" s="17"/>
      <c r="B44" s="45">
        <v>44774</v>
      </c>
      <c r="C44" s="59">
        <v>10</v>
      </c>
      <c r="D44" s="60">
        <v>144</v>
      </c>
      <c r="E44" s="61">
        <v>3</v>
      </c>
      <c r="F44" s="62">
        <v>60</v>
      </c>
      <c r="G44" s="63">
        <v>0.3</v>
      </c>
      <c r="H44" s="64">
        <v>0.41666666666666669</v>
      </c>
    </row>
    <row r="45" spans="1:8" x14ac:dyDescent="0.25">
      <c r="A45" s="17"/>
      <c r="B45" s="45">
        <v>44805</v>
      </c>
      <c r="C45" s="59">
        <v>10</v>
      </c>
      <c r="D45" s="60">
        <v>154</v>
      </c>
      <c r="E45" s="61">
        <v>3</v>
      </c>
      <c r="F45" s="62">
        <v>56</v>
      </c>
      <c r="G45" s="63">
        <v>0.3</v>
      </c>
      <c r="H45" s="64">
        <v>0.36363636363636365</v>
      </c>
    </row>
    <row r="46" spans="1:8" x14ac:dyDescent="0.25">
      <c r="A46" s="17"/>
      <c r="B46" s="45">
        <v>44835</v>
      </c>
      <c r="C46" s="59">
        <v>14</v>
      </c>
      <c r="D46" s="60">
        <v>159</v>
      </c>
      <c r="E46" s="61">
        <v>5</v>
      </c>
      <c r="F46" s="62">
        <v>56</v>
      </c>
      <c r="G46" s="63">
        <v>0.35714285714285715</v>
      </c>
      <c r="H46" s="64">
        <v>0.3522012578616352</v>
      </c>
    </row>
    <row r="47" spans="1:8" x14ac:dyDescent="0.25">
      <c r="A47" s="17"/>
      <c r="B47" s="45">
        <v>44866</v>
      </c>
      <c r="C47" s="59">
        <v>16</v>
      </c>
      <c r="D47" s="60">
        <v>155</v>
      </c>
      <c r="E47" s="61">
        <v>7</v>
      </c>
      <c r="F47" s="62">
        <v>54</v>
      </c>
      <c r="G47" s="63">
        <v>0.4375</v>
      </c>
      <c r="H47" s="64">
        <v>0.34838709677419355</v>
      </c>
    </row>
    <row r="48" spans="1:8" x14ac:dyDescent="0.25">
      <c r="A48" s="17"/>
      <c r="B48" s="45">
        <v>44896</v>
      </c>
      <c r="C48" s="59">
        <v>14</v>
      </c>
      <c r="D48" s="60">
        <v>137</v>
      </c>
      <c r="E48" s="61">
        <v>6</v>
      </c>
      <c r="F48" s="62">
        <v>39</v>
      </c>
      <c r="G48" s="63">
        <v>0.42857142857142855</v>
      </c>
      <c r="H48" s="64">
        <v>0.28467153284671531</v>
      </c>
    </row>
    <row r="49" spans="1:8" x14ac:dyDescent="0.25">
      <c r="A49" s="17"/>
      <c r="B49" s="45">
        <v>44927</v>
      </c>
      <c r="C49" s="59">
        <v>20</v>
      </c>
      <c r="D49" s="60">
        <v>149</v>
      </c>
      <c r="E49" s="61">
        <v>10</v>
      </c>
      <c r="F49" s="62">
        <v>44</v>
      </c>
      <c r="G49" s="63">
        <v>0.5</v>
      </c>
      <c r="H49" s="64">
        <v>0.29530201342281881</v>
      </c>
    </row>
    <row r="50" spans="1:8" x14ac:dyDescent="0.25">
      <c r="A50" s="17"/>
      <c r="B50" s="45">
        <v>44958</v>
      </c>
      <c r="C50" s="59">
        <v>22</v>
      </c>
      <c r="D50" s="60">
        <v>181</v>
      </c>
      <c r="E50" s="61">
        <v>11</v>
      </c>
      <c r="F50" s="62">
        <v>51</v>
      </c>
      <c r="G50" s="63">
        <v>0.5</v>
      </c>
      <c r="H50" s="64">
        <v>0.28176795580110497</v>
      </c>
    </row>
    <row r="51" spans="1:8" x14ac:dyDescent="0.25">
      <c r="A51" s="17"/>
      <c r="B51" s="46">
        <v>44986</v>
      </c>
      <c r="C51" s="65">
        <v>24</v>
      </c>
      <c r="D51" s="66">
        <v>192</v>
      </c>
      <c r="E51" s="67">
        <v>13</v>
      </c>
      <c r="F51" s="68">
        <v>55</v>
      </c>
      <c r="G51" s="69">
        <v>0.54166666666666663</v>
      </c>
      <c r="H51" s="70">
        <v>0.28645833333333331</v>
      </c>
    </row>
    <row r="52" spans="1:8" x14ac:dyDescent="0.25">
      <c r="A52" s="17"/>
      <c r="B52" s="17"/>
      <c r="C52" s="17"/>
      <c r="D52" s="17"/>
      <c r="E52" s="17"/>
      <c r="F52" s="17"/>
      <c r="G52" s="17"/>
    </row>
    <row r="53" spans="1:8" ht="28.5" customHeight="1" x14ac:dyDescent="0.25">
      <c r="A53" s="17"/>
      <c r="B53" s="120" t="s">
        <v>314</v>
      </c>
      <c r="C53" s="120"/>
      <c r="D53" s="120"/>
      <c r="E53" s="120"/>
      <c r="F53" s="120"/>
      <c r="G53" s="120"/>
    </row>
    <row r="54" spans="1:8" x14ac:dyDescent="0.25">
      <c r="A54" s="17"/>
      <c r="B54" s="120" t="s">
        <v>71</v>
      </c>
      <c r="C54" s="120"/>
      <c r="D54" s="120"/>
      <c r="E54" s="120"/>
      <c r="F54" s="120"/>
      <c r="G54" s="120"/>
    </row>
    <row r="55" spans="1:8" x14ac:dyDescent="0.25">
      <c r="A55" s="17"/>
      <c r="B55" s="120" t="s">
        <v>72</v>
      </c>
      <c r="C55" s="120"/>
      <c r="D55" s="120"/>
      <c r="E55" s="120"/>
      <c r="F55" s="120"/>
      <c r="G55" s="120"/>
    </row>
    <row r="56" spans="1:8" x14ac:dyDescent="0.25">
      <c r="A56" s="17"/>
      <c r="B56" s="17"/>
      <c r="C56" s="17"/>
      <c r="D56" s="17"/>
      <c r="E56" s="17"/>
      <c r="F56" s="17"/>
      <c r="G56" s="17"/>
    </row>
    <row r="57" spans="1:8" x14ac:dyDescent="0.25">
      <c r="A57" s="17"/>
      <c r="B57" s="17"/>
      <c r="C57" s="17"/>
      <c r="D57" s="17"/>
      <c r="E57" s="17"/>
      <c r="F57" s="17"/>
      <c r="G57" s="17"/>
    </row>
    <row r="58" spans="1:8" x14ac:dyDescent="0.25">
      <c r="A58" s="17"/>
      <c r="B58" s="17"/>
      <c r="C58" s="17"/>
      <c r="D58" s="17"/>
      <c r="E58" s="17"/>
      <c r="F58" s="17"/>
      <c r="G58" s="17"/>
    </row>
    <row r="59" spans="1:8" x14ac:dyDescent="0.25">
      <c r="A59" s="17"/>
      <c r="B59" s="17"/>
      <c r="C59" s="17"/>
      <c r="D59" s="17"/>
      <c r="E59" s="17"/>
      <c r="F59" s="17"/>
      <c r="G59" s="17"/>
    </row>
  </sheetData>
  <mergeCells count="8">
    <mergeCell ref="B53:G53"/>
    <mergeCell ref="B54:G54"/>
    <mergeCell ref="B55:G55"/>
    <mergeCell ref="B3:B5"/>
    <mergeCell ref="C4:D4"/>
    <mergeCell ref="E4:F4"/>
    <mergeCell ref="G4:H4"/>
    <mergeCell ref="C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baseColWidth="10" defaultColWidth="11.42578125" defaultRowHeight="12.75" x14ac:dyDescent="0.2"/>
  <cols>
    <col min="1" max="1" width="53.28515625" style="3" customWidth="1"/>
    <col min="2" max="2" width="14.5703125" style="47" customWidth="1"/>
    <col min="3" max="3" width="13.28515625" style="47" customWidth="1"/>
    <col min="4" max="4" width="14.140625" style="47" customWidth="1"/>
    <col min="5" max="16384" width="11.42578125" style="3"/>
  </cols>
  <sheetData>
    <row r="1" spans="1:11" x14ac:dyDescent="0.2">
      <c r="A1" s="12" t="s">
        <v>315</v>
      </c>
    </row>
    <row r="2" spans="1:11" x14ac:dyDescent="0.2">
      <c r="B2" s="143" t="s">
        <v>316</v>
      </c>
      <c r="C2" s="144"/>
      <c r="D2" s="145"/>
    </row>
    <row r="3" spans="1:11" ht="49.5" customHeight="1" x14ac:dyDescent="0.2">
      <c r="A3" s="100" t="s">
        <v>251</v>
      </c>
      <c r="B3" s="95" t="s">
        <v>268</v>
      </c>
      <c r="C3" s="90" t="s">
        <v>269</v>
      </c>
      <c r="D3" s="90" t="s">
        <v>270</v>
      </c>
    </row>
    <row r="4" spans="1:11" x14ac:dyDescent="0.2">
      <c r="A4" s="6" t="s">
        <v>252</v>
      </c>
      <c r="B4" s="96">
        <v>1.3368826090550456E-2</v>
      </c>
      <c r="C4" s="99">
        <v>4.5022489604176208E-2</v>
      </c>
      <c r="D4" s="96">
        <v>7.6302073377432222E-4</v>
      </c>
      <c r="E4" s="93"/>
      <c r="F4" s="93"/>
      <c r="G4" s="93"/>
      <c r="H4" s="93"/>
      <c r="I4" s="94"/>
      <c r="J4" s="93"/>
      <c r="K4" s="94"/>
    </row>
    <row r="5" spans="1:11" x14ac:dyDescent="0.2">
      <c r="A5" s="6" t="s">
        <v>253</v>
      </c>
      <c r="B5" s="97">
        <v>2.9364806060795834E-2</v>
      </c>
      <c r="C5" s="97">
        <v>9.9114990419999494E-2</v>
      </c>
      <c r="D5" s="97">
        <v>4.0066408411732146E-2</v>
      </c>
      <c r="E5" s="93"/>
      <c r="F5" s="93"/>
      <c r="G5" s="93"/>
      <c r="I5" s="94"/>
      <c r="J5" s="94"/>
      <c r="K5" s="94"/>
    </row>
    <row r="6" spans="1:11" x14ac:dyDescent="0.2">
      <c r="A6" s="6" t="s">
        <v>254</v>
      </c>
      <c r="B6" s="97">
        <v>-1.5981018863484797E-2</v>
      </c>
      <c r="C6" s="97">
        <v>7.4407667935356692E-2</v>
      </c>
      <c r="D6" s="97">
        <v>3.8503625943580033E-2</v>
      </c>
      <c r="E6" s="93"/>
      <c r="F6" s="93"/>
      <c r="G6" s="93"/>
      <c r="I6" s="94"/>
      <c r="J6" s="94"/>
      <c r="K6" s="94"/>
    </row>
    <row r="7" spans="1:11" x14ac:dyDescent="0.2">
      <c r="A7" s="6" t="s">
        <v>255</v>
      </c>
      <c r="B7" s="97">
        <v>1.6296523565646259E-2</v>
      </c>
      <c r="C7" s="97">
        <v>4.2834086132624183E-2</v>
      </c>
      <c r="D7" s="97">
        <v>1.248162829020627E-2</v>
      </c>
      <c r="E7" s="93"/>
      <c r="F7" s="93"/>
      <c r="G7" s="93"/>
      <c r="I7" s="94"/>
      <c r="J7" s="94"/>
      <c r="K7" s="94"/>
    </row>
    <row r="8" spans="1:11" x14ac:dyDescent="0.2">
      <c r="A8" s="6" t="s">
        <v>256</v>
      </c>
      <c r="B8" s="97">
        <v>0.1032363044657385</v>
      </c>
      <c r="C8" s="97">
        <v>0.30416256964929533</v>
      </c>
      <c r="D8" s="97">
        <v>6.4966071877356146E-2</v>
      </c>
      <c r="E8" s="93"/>
      <c r="F8" s="93"/>
      <c r="G8" s="93"/>
      <c r="I8" s="94"/>
      <c r="J8" s="94"/>
      <c r="K8" s="94"/>
    </row>
    <row r="9" spans="1:11" x14ac:dyDescent="0.2">
      <c r="A9" s="6" t="s">
        <v>257</v>
      </c>
      <c r="B9" s="97">
        <v>-3.3295583238958093E-2</v>
      </c>
      <c r="C9" s="97">
        <v>5.9184629803186395E-2</v>
      </c>
      <c r="D9" s="97">
        <v>5.844356943768525E-2</v>
      </c>
      <c r="E9" s="93"/>
      <c r="F9" s="93"/>
      <c r="G9" s="93"/>
      <c r="I9" s="94"/>
      <c r="J9" s="94"/>
      <c r="K9" s="94"/>
    </row>
    <row r="10" spans="1:11" x14ac:dyDescent="0.2">
      <c r="A10" s="6" t="s">
        <v>258</v>
      </c>
      <c r="B10" s="97">
        <v>-2.9675547348984477E-2</v>
      </c>
      <c r="C10" s="97">
        <v>-1.7670246024194647E-2</v>
      </c>
      <c r="D10" s="97">
        <v>-5.4656150546561477E-3</v>
      </c>
      <c r="E10" s="93"/>
      <c r="F10" s="93"/>
      <c r="G10" s="93"/>
      <c r="I10" s="94"/>
      <c r="J10" s="94"/>
      <c r="K10" s="94"/>
    </row>
    <row r="11" spans="1:11" x14ac:dyDescent="0.2">
      <c r="A11" s="6" t="s">
        <v>259</v>
      </c>
      <c r="B11" s="97">
        <v>-3.5126534323382308E-2</v>
      </c>
      <c r="C11" s="97">
        <v>7.4412614650081643E-2</v>
      </c>
      <c r="D11" s="97">
        <v>-4.6806022511328704E-2</v>
      </c>
      <c r="E11" s="93"/>
      <c r="F11" s="93"/>
      <c r="G11" s="93"/>
      <c r="I11" s="94"/>
      <c r="J11" s="94"/>
      <c r="K11" s="94"/>
    </row>
    <row r="12" spans="1:11" x14ac:dyDescent="0.2">
      <c r="A12" s="6" t="s">
        <v>260</v>
      </c>
      <c r="B12" s="97">
        <v>-1.0164985534443227E-3</v>
      </c>
      <c r="C12" s="97">
        <v>-6.2069505322479679E-2</v>
      </c>
      <c r="D12" s="97">
        <v>-6.1921054827672517E-2</v>
      </c>
      <c r="E12" s="93"/>
      <c r="F12" s="93"/>
      <c r="G12" s="93"/>
      <c r="I12" s="94"/>
      <c r="J12" s="94"/>
      <c r="K12" s="94"/>
    </row>
    <row r="13" spans="1:11" x14ac:dyDescent="0.2">
      <c r="A13" s="6" t="s">
        <v>261</v>
      </c>
      <c r="B13" s="97">
        <v>-1.9188395152405446E-2</v>
      </c>
      <c r="C13" s="97">
        <v>3.0019657399606769E-2</v>
      </c>
      <c r="D13" s="97">
        <v>2.1174695784145214E-3</v>
      </c>
      <c r="E13" s="93"/>
      <c r="F13" s="93"/>
      <c r="G13" s="93"/>
      <c r="I13" s="94"/>
      <c r="J13" s="94"/>
      <c r="K13" s="94"/>
    </row>
    <row r="14" spans="1:11" x14ac:dyDescent="0.2">
      <c r="A14" s="6" t="s">
        <v>262</v>
      </c>
      <c r="B14" s="97">
        <v>3.1471296595851683E-2</v>
      </c>
      <c r="C14" s="97">
        <v>1.3208106083047344E-2</v>
      </c>
      <c r="D14" s="97">
        <v>-5.3760297177842364E-2</v>
      </c>
      <c r="E14" s="93"/>
      <c r="F14" s="93"/>
      <c r="G14" s="93"/>
      <c r="I14" s="94"/>
      <c r="J14" s="94"/>
      <c r="K14" s="94"/>
    </row>
    <row r="15" spans="1:11" x14ac:dyDescent="0.2">
      <c r="A15" s="7" t="s">
        <v>263</v>
      </c>
      <c r="B15" s="98">
        <v>-4.2352980841361743E-2</v>
      </c>
      <c r="C15" s="98">
        <v>4.8158625266467192E-2</v>
      </c>
      <c r="D15" s="98">
        <v>-9.8767464005549144E-3</v>
      </c>
      <c r="E15" s="93"/>
      <c r="F15" s="93"/>
      <c r="G15" s="93"/>
      <c r="I15" s="94"/>
      <c r="J15" s="94"/>
      <c r="K15" s="94"/>
    </row>
    <row r="16" spans="1:11" x14ac:dyDescent="0.2">
      <c r="A16" s="18" t="s">
        <v>318</v>
      </c>
    </row>
    <row r="17" spans="1:1" x14ac:dyDescent="0.2">
      <c r="A17" s="18" t="s">
        <v>317</v>
      </c>
    </row>
    <row r="18" spans="1:1" x14ac:dyDescent="0.2">
      <c r="A18" s="3" t="s">
        <v>250</v>
      </c>
    </row>
  </sheetData>
  <mergeCells count="1">
    <mergeCell ref="B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f13b406e-0fa0-4cc2-9215-2e1ff272af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6830B73B063B47AB7A95E7B44678A6" ma:contentTypeVersion="5" ma:contentTypeDescription="Crée un document." ma:contentTypeScope="" ma:versionID="19a052f7a6c5168b1976801bae686583">
  <xsd:schema xmlns:xsd="http://www.w3.org/2001/XMLSchema" xmlns:xs="http://www.w3.org/2001/XMLSchema" xmlns:p="http://schemas.microsoft.com/office/2006/metadata/properties" xmlns:ns2="f13b406e-0fa0-4cc2-9215-2e1ff272afcf" xmlns:ns3="98e3a18f-2ae8-464b-baa5-248fef7f2e95" targetNamespace="http://schemas.microsoft.com/office/2006/metadata/properties" ma:root="true" ma:fieldsID="2221a469c45f6fe7f969896ac691c019" ns2:_="" ns3:_="">
    <xsd:import namespace="f13b406e-0fa0-4cc2-9215-2e1ff272afcf"/>
    <xsd:import namespace="98e3a18f-2ae8-464b-baa5-248fef7f2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3b406e-0fa0-4cc2-9215-2e1ff272af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État de validation" ma:internalName="_x00c9_tat_x0020_de_x0020_valid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e3a18f-2ae8-464b-baa5-248fef7f2e95"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23F0E6-E1DB-41B3-B0BC-F8BA29091BAA}">
  <ds:schemaRefs>
    <ds:schemaRef ds:uri="http://purl.org/dc/terms/"/>
    <ds:schemaRef ds:uri="http://purl.org/dc/elements/1.1/"/>
    <ds:schemaRef ds:uri="http://schemas.microsoft.com/office/2006/documentManagement/types"/>
    <ds:schemaRef ds:uri="f13b406e-0fa0-4cc2-9215-2e1ff272afcf"/>
    <ds:schemaRef ds:uri="http://purl.org/dc/dcmitype/"/>
    <ds:schemaRef ds:uri="http://schemas.microsoft.com/office/infopath/2007/PartnerControls"/>
    <ds:schemaRef ds:uri="http://schemas.microsoft.com/office/2006/metadata/properties"/>
    <ds:schemaRef ds:uri="http://schemas.openxmlformats.org/package/2006/metadata/core-properties"/>
    <ds:schemaRef ds:uri="98e3a18f-2ae8-464b-baa5-248fef7f2e95"/>
    <ds:schemaRef ds:uri="http://www.w3.org/XML/1998/namespace"/>
  </ds:schemaRefs>
</ds:datastoreItem>
</file>

<file path=customXml/itemProps2.xml><?xml version="1.0" encoding="utf-8"?>
<ds:datastoreItem xmlns:ds="http://schemas.openxmlformats.org/officeDocument/2006/customXml" ds:itemID="{3853D482-E290-43AC-B26D-95CF416D6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3b406e-0fa0-4cc2-9215-2e1ff272afcf"/>
    <ds:schemaRef ds:uri="98e3a18f-2ae8-464b-baa5-248fef7f2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D6EB37-C42C-44D8-8585-A42E00008F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Graphique 2 et données compléme</vt:lpstr>
      <vt:lpstr>Graphique 3</vt:lpstr>
      <vt:lpstr>Figure complémentaire</vt:lpstr>
      <vt:lpstr>données complémentaires 1</vt:lpstr>
      <vt:lpstr>données complémentaires 2</vt:lpstr>
      <vt:lpstr>données complémentaires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 le commerce de détail, l'emploi salarié s'ajuste et change de visage en 2022</dc:title>
  <dc:subject>Evolution de l'emploi salarié et de sa répartition dans le commerce de détail</dc:subject>
  <cp:keywords>emploi salarié; plans de sauvegarde de l’emploi; perspectives d'emploi; vendeurs; caissiers; manutentionnaires; Michel Houdebine; Dorian Roucher; Alexandre Cazenave-Lacroutz; Raphaël Lardeux; Guillaume Toure</cp:keywords>
  <dc:description/>
  <cp:revision/>
  <dcterms:created xsi:type="dcterms:W3CDTF">2023-01-11T07:48:44Z</dcterms:created>
  <dcterms:modified xsi:type="dcterms:W3CDTF">2023-05-10T15:00:29Z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0x010100146830B73B063B47AB7A95E7B44678A6</vt:lpwstr>
  </property>
</Properties>
</file>