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drawings/drawing5.xml" ContentType="application/vnd.openxmlformats-officedocument.drawingml.chartshapes+xml"/>
  <Override PartName="/xl/drawings/drawing6.xml" ContentType="application/vnd.openxmlformats-officedocument.drawing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drawings/drawing7.xml" ContentType="application/vnd.openxmlformats-officedocument.drawingml.chartshapes+xml"/>
  <Override PartName="/xl/drawings/drawing8.xml" ContentType="application/vnd.openxmlformats-officedocument.drawing+xml"/>
  <Override PartName="/xl/charts/chart4.xml" ContentType="application/vnd.openxmlformats-officedocument.drawingml.chart+xml"/>
  <Override PartName="/xl/theme/themeOverride4.xml" ContentType="application/vnd.openxmlformats-officedocument.themeOverride+xml"/>
  <Override PartName="/xl/drawings/drawing9.xml" ContentType="application/vnd.openxmlformats-officedocument.drawingml.chartshapes+xml"/>
  <Override PartName="/xl/drawings/drawing10.xml" ContentType="application/vnd.openxmlformats-officedocument.drawing+xml"/>
  <Override PartName="/xl/charts/chart5.xml" ContentType="application/vnd.openxmlformats-officedocument.drawingml.chart+xml"/>
  <Override PartName="/xl/theme/themeOverride5.xml" ContentType="application/vnd.openxmlformats-officedocument.themeOverride+xml"/>
  <Override PartName="/xl/drawings/drawing11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PDF DEFINITIFS 2022\2022-28 DA C3P\"/>
    </mc:Choice>
  </mc:AlternateContent>
  <bookViews>
    <workbookView xWindow="120" yWindow="105" windowWidth="15240" windowHeight="7680"/>
  </bookViews>
  <sheets>
    <sheet name="Lisez moi" sheetId="26" r:id="rId1"/>
    <sheet name="Tableau1 " sheetId="20" r:id="rId2"/>
    <sheet name="Figure 1" sheetId="25" r:id="rId3"/>
    <sheet name="Graph 1" sheetId="2" r:id="rId4"/>
    <sheet name="Graph 2" sheetId="13" r:id="rId5"/>
    <sheet name="Graph 3" sheetId="15" r:id="rId6"/>
    <sheet name="Graph 4" sheetId="10" r:id="rId7"/>
    <sheet name="Graph 5" sheetId="1" r:id="rId8"/>
    <sheet name="Tableau A" sheetId="22" r:id="rId9"/>
    <sheet name="Tableau B " sheetId="21" r:id="rId10"/>
    <sheet name="Tableau C" sheetId="23" r:id="rId11"/>
    <sheet name="Tableau D " sheetId="17" r:id="rId12"/>
  </sheets>
  <calcPr calcId="162913"/>
</workbook>
</file>

<file path=xl/calcChain.xml><?xml version="1.0" encoding="utf-8"?>
<calcChain xmlns="http://schemas.openxmlformats.org/spreadsheetml/2006/main">
  <c r="E15" i="17" l="1"/>
  <c r="G15" i="17" s="1"/>
  <c r="E14" i="17"/>
  <c r="G14" i="17" s="1"/>
  <c r="E13" i="17"/>
  <c r="G13" i="17" s="1"/>
  <c r="E12" i="17"/>
  <c r="G12" i="17" s="1"/>
  <c r="E11" i="17"/>
  <c r="G11" i="17" s="1"/>
  <c r="E10" i="17"/>
  <c r="G10" i="17" s="1"/>
  <c r="E9" i="17"/>
  <c r="E8" i="17"/>
  <c r="G8" i="17" s="1"/>
  <c r="E7" i="17"/>
  <c r="G7" i="17" s="1"/>
  <c r="E6" i="17"/>
  <c r="G6" i="17" s="1"/>
  <c r="E5" i="17"/>
  <c r="G5" i="17" s="1"/>
  <c r="D4" i="23" l="1"/>
  <c r="D3" i="23"/>
  <c r="C5" i="23"/>
  <c r="D5" i="23"/>
  <c r="B5" i="23"/>
</calcChain>
</file>

<file path=xl/sharedStrings.xml><?xml version="1.0" encoding="utf-8"?>
<sst xmlns="http://schemas.openxmlformats.org/spreadsheetml/2006/main" count="212" uniqueCount="191">
  <si>
    <t>travail répétitif</t>
  </si>
  <si>
    <t>postures pénibles</t>
  </si>
  <si>
    <t>températures extrêmes</t>
  </si>
  <si>
    <t>équipes alternantes</t>
  </si>
  <si>
    <t xml:space="preserve">travail de nuit </t>
  </si>
  <si>
    <t>agents chimiques dangereux</t>
  </si>
  <si>
    <t>OR</t>
  </si>
  <si>
    <t>facteurs socio-organisationnels</t>
  </si>
  <si>
    <t>sexe (femme)</t>
  </si>
  <si>
    <t>jeune (&lt;=30 ans)</t>
  </si>
  <si>
    <t>CDD-intérim</t>
  </si>
  <si>
    <t xml:space="preserve">présence de CHSCT </t>
  </si>
  <si>
    <t xml:space="preserve">présence syndicale </t>
  </si>
  <si>
    <t>% C2P</t>
  </si>
  <si>
    <t>Ensemble</t>
  </si>
  <si>
    <t>Hommes</t>
  </si>
  <si>
    <t>Femmes</t>
  </si>
  <si>
    <t>ensemble exposés</t>
  </si>
  <si>
    <t>AZ</t>
  </si>
  <si>
    <t>FZ</t>
  </si>
  <si>
    <t>GZ</t>
  </si>
  <si>
    <t>HZ</t>
  </si>
  <si>
    <t>IZ</t>
  </si>
  <si>
    <t>KZ</t>
  </si>
  <si>
    <t>50 à 249</t>
  </si>
  <si>
    <t>&lt; 50 sal</t>
  </si>
  <si>
    <t>250 &amp; +</t>
  </si>
  <si>
    <t>sans DS ni CHSCT</t>
  </si>
  <si>
    <t>avec CHSCT mais sans DS</t>
  </si>
  <si>
    <t>avec DS</t>
  </si>
  <si>
    <t>- de 25</t>
  </si>
  <si>
    <t>25 - 29</t>
  </si>
  <si>
    <t>30 - 34</t>
  </si>
  <si>
    <t>35 - 39</t>
  </si>
  <si>
    <t>40 - 44</t>
  </si>
  <si>
    <t>45 - 49</t>
  </si>
  <si>
    <t>50 - 54</t>
  </si>
  <si>
    <t>55 - 59</t>
  </si>
  <si>
    <t>60 &amp; +</t>
  </si>
  <si>
    <t>CA</t>
  </si>
  <si>
    <t>CC</t>
  </si>
  <si>
    <t>CD</t>
  </si>
  <si>
    <t>CE</t>
  </si>
  <si>
    <t>CG</t>
  </si>
  <si>
    <t>CH</t>
  </si>
  <si>
    <t>CJ</t>
  </si>
  <si>
    <t>CK</t>
  </si>
  <si>
    <t>CL</t>
  </si>
  <si>
    <t>CM</t>
  </si>
  <si>
    <t>DZ</t>
  </si>
  <si>
    <t>EZ</t>
  </si>
  <si>
    <t>MA</t>
  </si>
  <si>
    <t>NZ</t>
  </si>
  <si>
    <t>OZ</t>
  </si>
  <si>
    <t>QA</t>
  </si>
  <si>
    <t>QB</t>
  </si>
  <si>
    <t>SZ</t>
  </si>
  <si>
    <t>Agriculture, sylviculture et pêche</t>
  </si>
  <si>
    <t>Cokéfaction et raffinage</t>
  </si>
  <si>
    <t>Industrie chimique</t>
  </si>
  <si>
    <t>Fabrication d'équipements électriques</t>
  </si>
  <si>
    <t>Fabrication de matériels de transport</t>
  </si>
  <si>
    <t>Construction</t>
  </si>
  <si>
    <t>Transports et entreposage</t>
  </si>
  <si>
    <t>Hébergement et restauration</t>
  </si>
  <si>
    <t>Activités financières et d'assurance</t>
  </si>
  <si>
    <t>Administration publique</t>
  </si>
  <si>
    <t>Activités pour la santé humaine</t>
  </si>
  <si>
    <t>Autres activités de services</t>
  </si>
  <si>
    <t>avec au moins 50 éligibles</t>
  </si>
  <si>
    <t>Electricité, gaz</t>
  </si>
  <si>
    <t>Hébergement médico-social</t>
  </si>
  <si>
    <t xml:space="preserve">Fabrication de machines et équipements </t>
  </si>
  <si>
    <t xml:space="preserve">Commerce ; réparation d'automobiles </t>
  </si>
  <si>
    <t xml:space="preserve">Autres industries manufacturières </t>
  </si>
  <si>
    <t>Activités juridiques, comptables</t>
  </si>
  <si>
    <t>Métallurgie et fabrication de produits métalliques</t>
  </si>
  <si>
    <t>Fabrication de produits caoutchouc-plastique</t>
  </si>
  <si>
    <t>Fabrication de denrées alimentaires</t>
  </si>
  <si>
    <t>Production et distribution d'eau, déchets</t>
  </si>
  <si>
    <t>Indistries bois, papier, imprimerie</t>
  </si>
  <si>
    <t>Services administratifs et de soutien</t>
  </si>
  <si>
    <t>Sumer 2016-2017</t>
  </si>
  <si>
    <t>Manutention charges</t>
  </si>
  <si>
    <t>-</t>
  </si>
  <si>
    <t>Postures pénibles</t>
  </si>
  <si>
    <t>Vibrations mécaniques</t>
  </si>
  <si>
    <t xml:space="preserve">Chimique ACD, CMR </t>
  </si>
  <si>
    <t>Hyperbare</t>
  </si>
  <si>
    <t>Températures extrêmes</t>
  </si>
  <si>
    <t>Bruit</t>
  </si>
  <si>
    <t>Travail de nuit</t>
  </si>
  <si>
    <t>Equipes alternantes</t>
  </si>
  <si>
    <t>Travail répétitif</t>
  </si>
  <si>
    <t>Tous risques confondus</t>
  </si>
  <si>
    <t>Source : Système d’Information Pénibilité Pilotage (SIPP) (juillet 2018) ; Sumer 2016-2017</t>
  </si>
  <si>
    <t>Champ : salariés du régime général ou de la mutualité sociale agricole, déclarés exposés en 2015, 2016 ou en 2017.</t>
  </si>
  <si>
    <t>_</t>
  </si>
  <si>
    <t>Type de pénibilité</t>
  </si>
  <si>
    <t xml:space="preserve">Agents Chimiques dangereux </t>
  </si>
  <si>
    <t>Source : Système d’Information Pénibilité Pilotage (SIPP), données arrêtées en juillet 2018.</t>
  </si>
  <si>
    <t>Source : enquête Sumer 2016-2017, Dares-DGT.</t>
  </si>
  <si>
    <t>Facteurs de risques</t>
  </si>
  <si>
    <t xml:space="preserve">Seuils réels </t>
  </si>
  <si>
    <t>(article D6141-2 du Code du travail)</t>
  </si>
  <si>
    <t xml:space="preserve">Seuils repérés dans Sumer </t>
  </si>
  <si>
    <t>Effectifs Sumer 2017</t>
  </si>
  <si>
    <t>Seuils variables selon les produits et les conditions d’exposition : durées d’exposition supérieures à 150 heures/an ou 450 heures/an (selon les situations).</t>
  </si>
  <si>
    <t xml:space="preserve">arrêté du 30 décembre 2015 : employeur non concerné dès lors que «les mesures et moyens de protection mis en place permettent de supprimer ou de réduire au minimum le risque d'exposition »… </t>
  </si>
  <si>
    <t xml:space="preserve">BRUIT </t>
  </si>
  <si>
    <t xml:space="preserve">Exposition ≥ 81dB(A), 600h/an </t>
  </si>
  <si>
    <t>Pression de crête &gt; 135 db(C), 120 fois par an</t>
  </si>
  <si>
    <t>VIBRATIONS MECANIQUES</t>
  </si>
  <si>
    <t>Valeurs d’exposition supérieure à 2,5 m/s2 pour les mains et bras, 0,5 m/S2 pour l’ensemble du corps, pendant une période de référence de 8h et une durée minimale de 450h/an.</t>
  </si>
  <si>
    <t>L’intensité des vibrations n’est pas évaluée dans Sumer</t>
  </si>
  <si>
    <t>Charges mesurées en kg ; durée minimale de 600h/an.</t>
  </si>
  <si>
    <t>Charges non évaluées dans Sumer : « manutention de charges », sans précision sur les poids.</t>
  </si>
  <si>
    <t>Hypothèse retenue : Port manuel de charges pendant 20h/semaine ou plus</t>
  </si>
  <si>
    <t>POSTURES PENIBLES</t>
  </si>
  <si>
    <t>Maintien des bras en l'air, accroupi, à genoux, torsion&gt;30°, durée minimale de 900h/an</t>
  </si>
  <si>
    <t>TRAVAIL DE NUIT</t>
  </si>
  <si>
    <t>Plus de 120 nuits/an (plage entre 24h et 5h)</t>
  </si>
  <si>
    <t>Plus de 120 nuits par an</t>
  </si>
  <si>
    <t>TEMPERATURES EXTREMES</t>
  </si>
  <si>
    <t xml:space="preserve"> Moins de 5°C ou plus de 30°C, durée minimale de 900h/an</t>
  </si>
  <si>
    <t xml:space="preserve">Moins de 5° ou plus de 30°, 20h/semaine </t>
  </si>
  <si>
    <t>HORAIRES ALTERNANTS</t>
  </si>
  <si>
    <t xml:space="preserve">  3x8, 4x8 et 2x12 ou plus de 50 nuits/an</t>
  </si>
  <si>
    <t>Mesuré précisément dans Sumer.</t>
  </si>
  <si>
    <t>TRAVAIL REPETITIF</t>
  </si>
  <si>
    <t xml:space="preserve">Cycle d’une durée inférieure ou égale à 30 secondes avec 15 actions techniques ; 30 actions techniques ou plus par minute. Durée minimale de 900h/an. </t>
  </si>
  <si>
    <t>nombre d’actions par mn non  identifié dans Sumer, ni cycle inférieur à 30 secondes.</t>
  </si>
  <si>
    <t>Hypothèse retenue : temps de cycle inférieur à 1 minute pendant 20h/semaine ou plus.</t>
  </si>
  <si>
    <t>Titulaires C3P</t>
  </si>
  <si>
    <t>Non Titulaires C3P</t>
  </si>
  <si>
    <t>Source : enquête Sumer 2017, Dares-DGT</t>
  </si>
  <si>
    <t>ns</t>
  </si>
  <si>
    <t>lean management</t>
  </si>
  <si>
    <t>l'un des critères précédents</t>
  </si>
  <si>
    <t>% titulaires de C3P parmi les exposés</t>
  </si>
  <si>
    <t>Champ : salariés du secteur marchand</t>
  </si>
  <si>
    <t>ensemble (parmi exposés)</t>
  </si>
  <si>
    <t>non-exposés</t>
  </si>
  <si>
    <t>Exposition &gt;= 85 dB, 20 h / semaine</t>
  </si>
  <si>
    <t>Hypothèse retenue : maintien des bras en l'air, ou position accroupie, à genoux, ou autres contraintes rachidiennes  20h/semaine et plus</t>
  </si>
  <si>
    <t xml:space="preserve">Hypothèse retenue : Exposition à des vibration des membres supérieurs, 20h/semaine et plus </t>
  </si>
  <si>
    <t>Hypothèse retenue : exposition à un agent cancérogène &gt;= 10h et +, et prévention mauvaise selon le médecin enquêteur</t>
  </si>
  <si>
    <t>MOYENNE</t>
  </si>
  <si>
    <t xml:space="preserve">Exposés à au moins une pénibilité  potentiellement éligible </t>
  </si>
  <si>
    <t>Non exposés</t>
  </si>
  <si>
    <t>Lecture: 492 000 salariés sont exposés à une pénibilité  ouvrant potentiellement droit au C3P et bénéficient d'un C3P en 2017</t>
  </si>
  <si>
    <t>Au moins une pénibilité potentiellement éligible</t>
  </si>
  <si>
    <t xml:space="preserve">Sumer/SIPP </t>
  </si>
  <si>
    <t>moyenne SIPP 2016-2017</t>
  </si>
  <si>
    <t>manutention de charges</t>
  </si>
  <si>
    <t>vibrations mécaniques</t>
  </si>
  <si>
    <t xml:space="preserve">bruit </t>
  </si>
  <si>
    <t>AGENTS CHIMIQUES DANGEREUX</t>
  </si>
  <si>
    <t>MANUTENTION DE CHARGES</t>
  </si>
  <si>
    <t>Année d'ouverture</t>
  </si>
  <si>
    <t>Nombre de salariés pour lesquels un compte C3P a été ouvert en :</t>
  </si>
  <si>
    <t>Lecture : 885 000 salariés sont exposés à la manutention de charges plus de 20 h pendant la semaine précédant l’enquête Sumer 2016-2017, 111 000 d’entre eux sont bénéficiaires d’un C3P.</t>
  </si>
  <si>
    <t>Lecture : 885 000</t>
  </si>
  <si>
    <t>La question de l’enquête Sumer porte sur l’exposition la semaine précédant l'enquête, sauf pour le travail de nuit et en équipes alternantes (exposition au cours des 12 derniers mois), voir Encadré 2</t>
  </si>
  <si>
    <t>Données</t>
  </si>
  <si>
    <t>Sources</t>
  </si>
  <si>
    <t>Champ</t>
  </si>
  <si>
    <t>Contenu des onglets</t>
  </si>
  <si>
    <t>L’enquête Sumer est menée depuis 1994 par le service statistique du ministère en charge du travail et l'Inspection médicale du travail (DGT). Elle a eu lieu en 1994, 2003, 2010 et 2017.</t>
  </si>
  <si>
    <t>Salariés suivis par les services de santé au travail et de prévention (tous secteurs hors salariés de particuliers, Mines et Transports maritimes)</t>
  </si>
  <si>
    <t>Les données présentées ici sont les réponses des salariés interrogés par 1243 médecins du travail lors de l'enquête Sumer 2017; l'échantillon comporte 26 500 salariés, représentatifs de 25 millions de salariés (France entière hors Mayotte).</t>
  </si>
  <si>
    <t>Quels salariés bénéficiaient d’un compte pénibilité en 2017 ?</t>
  </si>
  <si>
    <t>Tableau D : Salariés exposés à différentes pénibilités selon la source administrative (SIPP) et selon l'enquête Sumer</t>
  </si>
  <si>
    <t>Tableau C : Salariés titulaires d’un compte de prévention de la pénibilité d’après l’enquête Sumer, selon leur exposition au moment de l’enquête</t>
  </si>
  <si>
    <t>Tableau B : Salariés ayant bénéficié de l’ouverture d’un compte de prévention de la pénibilité (C3P) d’après la source administrative SIPP et selon l’année d’ouverture</t>
  </si>
  <si>
    <t>Tableau A : Seuils réglementaires, seuils de l’enquête Sumer et nombre de salariés concernés suivant l’enquête</t>
  </si>
  <si>
    <t>Figure 1 : Salariés exposés à une pénibilité potentiellement éligible au C3P et salariés bénéficiaires d’un C3P en 2017</t>
  </si>
  <si>
    <r>
      <rPr>
        <sz val="7"/>
        <color theme="1"/>
        <rFont val="Times New Roman"/>
        <family val="1"/>
      </rPr>
      <t xml:space="preserve"> </t>
    </r>
    <r>
      <rPr>
        <sz val="11"/>
        <color theme="1"/>
        <rFont val="Calibri"/>
        <family val="2"/>
        <scheme val="minor"/>
      </rPr>
      <t>Salariés exposés aux pénibilités potentiellement éligibles au C3P suivant l’enquête (*)</t>
    </r>
  </si>
  <si>
    <t>Dont : salariés titulaires d’un C3P suivant l’enquête</t>
  </si>
  <si>
    <t>Tableau 1 :, salariés exposés à une pénibilité potentiellement éligible au compte personnel de prévention de la pénibilité (C3P) et salariés bénéficiaires d’un C3P, selon l’enquête Sumer*</t>
  </si>
  <si>
    <t>Tableau 1 : Salariés exposés à une pénibilité potentiellement éligible au compte personnel de prévention de la pénibilité (C3P) et salariés bénéficiaires d’un C3P, selon l’enquête Sumer</t>
  </si>
  <si>
    <t>Graphique 1 : Proportion de bénéficiaires d’un C3P parmi les salariés exposés à une pénibilité potentiellement éligible au C3P, en fonction du sexe et du critère de pénibilité</t>
  </si>
  <si>
    <t>Graphique 1 : Proportion de bénéficiaires d’un C3P parmi les salariés exposés à une pénibilité potentiellement éligible au C3P, en fonction du sexe et du critère de pénibilité</t>
  </si>
  <si>
    <t>Graphique 2 : Proportion de bénéficiaires d’un C3P parmi les salariés exposés à une pénibilité potentiellement éligible au C3P, selon l’âge</t>
  </si>
  <si>
    <t>Graphique 2 : Proportion de bénéficiaires d’un C3P parmi les salariés exposés à une pénibilité potentiellement éligible au C3P, selon l’âge</t>
  </si>
  <si>
    <t>Graphique 3 : Proportion de bénéficiaires d’un C3P parmi les salariés exposés à une pénibilité potentiellement éligible au C3P, selon le secteur d’activité</t>
  </si>
  <si>
    <t>Graphique 3 : Proportion de bénéficiaires d’un C3P parmi les salariés exposés à une pénibilité potentiellement éligible au C3P, selon le secteur d’activité</t>
  </si>
  <si>
    <t>Graphique 4 : Proportion de bénéficiaires du C3P parmi les salariés exposés à une pénibilité potentiellement éligible au C3P, selon la taille de l’établissement et la présence d’institutions représentatives du personnel</t>
  </si>
  <si>
    <t>Graphique 4 : Proportion de bénéficiaires du C3P parmi les salariés exposés à une pénibilité potentiellement éligible au C3P, selon la taille de l’établissement et la présence d’institutions représentatives du personnel</t>
  </si>
  <si>
    <t>Graphique 5 : Les facteurs favorables ou défavorables au bénéfice d’un C3P pour les salariés exposés à une pénibilité potentiellement éligible au C3P</t>
  </si>
  <si>
    <t>Graphique 5 : Les facteurs favorables ou défavorables au bénéfice d’un C3P pour les salariés exposés à une pénibilité potentiellement éligible au C3P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</si>
</sst>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€_-;\-* #,##0.00\ _€_-;_-* &quot;-&quot;??\ _€_-;_-@_-"/>
    <numFmt numFmtId="165" formatCode="_-* #,##0\ _€_-;\-* #,##0\ _€_-;_-* &quot;-&quot;??\ _€_-;_-@_-"/>
  </numFmts>
  <fonts count="30" x14ac:knownFonts="1">
    <font>
      <sz val="11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sz val="11"/>
      <color rgb="FF000000"/>
      <name val="Calibri"/>
      <family val="2"/>
      <scheme val="minor"/>
    </font>
    <font>
      <i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b/>
      <sz val="8"/>
      <color theme="1"/>
      <name val="Times New Roman"/>
      <family val="1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  <font>
      <sz val="13"/>
      <color theme="1"/>
      <name val="Times New Roman"/>
      <family val="1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color theme="1"/>
      <name val="Calibri"/>
      <family val="2"/>
      <scheme val="minor"/>
    </font>
    <font>
      <sz val="7"/>
      <color theme="1"/>
      <name val="Times New Roman"/>
      <family val="1"/>
    </font>
    <font>
      <b/>
      <sz val="1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1"/>
      <color theme="1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u/>
      <sz val="11"/>
      <color rgb="FF1155CC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rgb="FF0066CC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DCE6F1"/>
        <bgColor indexed="64"/>
      </patternFill>
    </fill>
    <fill>
      <patternFill patternType="solid">
        <fgColor rgb="FF8DB3E2"/>
        <bgColor indexed="64"/>
      </patternFill>
    </fill>
    <fill>
      <patternFill patternType="solid">
        <fgColor rgb="FFC5D9F1"/>
        <bgColor rgb="FFC5D9F1"/>
      </patternFill>
    </fill>
    <fill>
      <patternFill patternType="solid">
        <fgColor rgb="FFFFFFFF"/>
        <bgColor rgb="FFFFFFFF"/>
      </patternFill>
    </fill>
    <fill>
      <patternFill patternType="solid">
        <fgColor rgb="FFC0C0C0"/>
        <bgColor rgb="FFC0C0C0"/>
      </patternFill>
    </fill>
  </fills>
  <borders count="28">
    <border>
      <left/>
      <right/>
      <top/>
      <bottom/>
      <diagonal/>
    </border>
    <border>
      <left style="medium">
        <color rgb="FFC1C1C1"/>
      </left>
      <right/>
      <top style="medium">
        <color rgb="FFC1C1C1"/>
      </top>
      <bottom/>
      <diagonal/>
    </border>
    <border>
      <left style="medium">
        <color rgb="FFC1C1C1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95B3D7"/>
      </left>
      <right/>
      <top/>
      <bottom/>
      <diagonal/>
    </border>
    <border>
      <left style="medium">
        <color rgb="FF95B3D7"/>
      </left>
      <right/>
      <top/>
      <bottom style="medium">
        <color rgb="FF95B3D7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9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8" fillId="0" borderId="0" applyNumberFormat="0" applyFill="0" applyBorder="0" applyAlignment="0" applyProtection="0"/>
  </cellStyleXfs>
  <cellXfs count="138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top" wrapText="1"/>
    </xf>
    <xf numFmtId="0" fontId="0" fillId="0" borderId="0" xfId="0" applyFill="1" applyBorder="1" applyAlignment="1">
      <alignment vertical="top" wrapText="1"/>
    </xf>
    <xf numFmtId="0" fontId="4" fillId="0" borderId="0" xfId="0" applyFont="1" applyAlignment="1">
      <alignment vertical="top" wrapText="1"/>
    </xf>
    <xf numFmtId="0" fontId="3" fillId="0" borderId="2" xfId="0" applyFont="1" applyBorder="1" applyAlignment="1">
      <alignment horizontal="center" vertical="top" wrapText="1"/>
    </xf>
    <xf numFmtId="9" fontId="0" fillId="0" borderId="0" xfId="1" applyFont="1"/>
    <xf numFmtId="9" fontId="4" fillId="0" borderId="0" xfId="1" applyFont="1" applyAlignment="1">
      <alignment vertical="top" wrapText="1"/>
    </xf>
    <xf numFmtId="0" fontId="0" fillId="0" borderId="0" xfId="0" applyAlignment="1">
      <alignment wrapText="1"/>
    </xf>
    <xf numFmtId="3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3" fontId="5" fillId="0" borderId="0" xfId="0" applyNumberFormat="1" applyFont="1" applyBorder="1" applyAlignment="1">
      <alignment horizontal="center" vertical="center" wrapText="1"/>
    </xf>
    <xf numFmtId="9" fontId="0" fillId="0" borderId="0" xfId="1" applyFont="1" applyBorder="1" applyAlignment="1">
      <alignment horizontal="center"/>
    </xf>
    <xf numFmtId="0" fontId="0" fillId="0" borderId="0" xfId="0" applyBorder="1" applyAlignment="1">
      <alignment horizontal="center" wrapText="1"/>
    </xf>
    <xf numFmtId="0" fontId="0" fillId="2" borderId="0" xfId="0" applyFill="1" applyAlignment="1">
      <alignment vertical="center" wrapText="1"/>
    </xf>
    <xf numFmtId="0" fontId="5" fillId="2" borderId="7" xfId="0" applyFont="1" applyFill="1" applyBorder="1" applyAlignment="1">
      <alignment vertical="center" wrapText="1"/>
    </xf>
    <xf numFmtId="0" fontId="5" fillId="0" borderId="8" xfId="0" applyFont="1" applyBorder="1" applyAlignment="1">
      <alignment vertical="center" wrapText="1"/>
    </xf>
    <xf numFmtId="0" fontId="5" fillId="2" borderId="8" xfId="0" applyFont="1" applyFill="1" applyBorder="1" applyAlignment="1">
      <alignment vertical="center" wrapText="1"/>
    </xf>
    <xf numFmtId="0" fontId="0" fillId="0" borderId="4" xfId="0" applyBorder="1" applyAlignment="1">
      <alignment horizontal="center" vertical="center" wrapText="1"/>
    </xf>
    <xf numFmtId="0" fontId="10" fillId="3" borderId="11" xfId="0" applyFont="1" applyFill="1" applyBorder="1" applyAlignment="1">
      <alignment horizontal="center" vertical="center" wrapText="1"/>
    </xf>
    <xf numFmtId="0" fontId="10" fillId="3" borderId="12" xfId="0" applyFont="1" applyFill="1" applyBorder="1" applyAlignment="1">
      <alignment horizontal="center" vertical="center" wrapText="1"/>
    </xf>
    <xf numFmtId="0" fontId="12" fillId="0" borderId="12" xfId="0" applyFont="1" applyBorder="1" applyAlignment="1">
      <alignment vertical="center" wrapText="1"/>
    </xf>
    <xf numFmtId="0" fontId="12" fillId="0" borderId="11" xfId="0" applyFont="1" applyBorder="1" applyAlignment="1">
      <alignment vertical="center" wrapText="1"/>
    </xf>
    <xf numFmtId="0" fontId="12" fillId="0" borderId="6" xfId="0" applyFont="1" applyBorder="1" applyAlignment="1">
      <alignment vertical="center" wrapText="1"/>
    </xf>
    <xf numFmtId="0" fontId="11" fillId="0" borderId="5" xfId="0" applyFont="1" applyBorder="1" applyAlignment="1">
      <alignment horizontal="center" vertical="center" wrapText="1"/>
    </xf>
    <xf numFmtId="0" fontId="14" fillId="0" borderId="12" xfId="0" applyFont="1" applyBorder="1" applyAlignment="1">
      <alignment vertical="center" wrapText="1"/>
    </xf>
    <xf numFmtId="3" fontId="0" fillId="0" borderId="6" xfId="0" applyNumberFormat="1" applyBorder="1" applyAlignment="1">
      <alignment horizontal="center" vertical="center" wrapText="1"/>
    </xf>
    <xf numFmtId="3" fontId="13" fillId="0" borderId="6" xfId="0" applyNumberFormat="1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 horizontal="justify" vertical="center"/>
    </xf>
    <xf numFmtId="0" fontId="0" fillId="0" borderId="0" xfId="0" applyAlignment="1">
      <alignment vertical="center"/>
    </xf>
    <xf numFmtId="0" fontId="0" fillId="0" borderId="3" xfId="0" applyBorder="1" applyAlignment="1">
      <alignment horizontal="justify" vertical="center" wrapText="1"/>
    </xf>
    <xf numFmtId="0" fontId="0" fillId="0" borderId="5" xfId="0" applyBorder="1" applyAlignment="1">
      <alignment horizontal="justify" vertical="center" wrapText="1"/>
    </xf>
    <xf numFmtId="0" fontId="12" fillId="0" borderId="0" xfId="0" applyFont="1" applyBorder="1" applyAlignment="1">
      <alignment vertical="center" wrapText="1"/>
    </xf>
    <xf numFmtId="3" fontId="5" fillId="0" borderId="15" xfId="0" applyNumberFormat="1" applyFont="1" applyBorder="1" applyAlignment="1">
      <alignment horizontal="center" vertical="center" wrapText="1"/>
    </xf>
    <xf numFmtId="3" fontId="5" fillId="0" borderId="22" xfId="0" applyNumberFormat="1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3" fontId="5" fillId="0" borderId="14" xfId="0" applyNumberFormat="1" applyFont="1" applyBorder="1" applyAlignment="1">
      <alignment horizontal="center" vertical="center" wrapText="1"/>
    </xf>
    <xf numFmtId="3" fontId="5" fillId="0" borderId="19" xfId="0" applyNumberFormat="1" applyFont="1" applyBorder="1" applyAlignment="1">
      <alignment horizontal="center" vertical="center" wrapText="1"/>
    </xf>
    <xf numFmtId="3" fontId="5" fillId="0" borderId="20" xfId="0" applyNumberFormat="1" applyFont="1" applyBorder="1" applyAlignment="1">
      <alignment horizontal="center" vertical="center" wrapText="1"/>
    </xf>
    <xf numFmtId="3" fontId="5" fillId="0" borderId="16" xfId="0" applyNumberFormat="1" applyFont="1" applyBorder="1" applyAlignment="1">
      <alignment horizontal="center" vertical="center" wrapText="1"/>
    </xf>
    <xf numFmtId="0" fontId="5" fillId="0" borderId="7" xfId="0" applyFont="1" applyBorder="1" applyAlignment="1">
      <alignment vertical="center" wrapText="1"/>
    </xf>
    <xf numFmtId="0" fontId="5" fillId="2" borderId="21" xfId="0" applyFont="1" applyFill="1" applyBorder="1" applyAlignment="1">
      <alignment vertical="center" wrapText="1"/>
    </xf>
    <xf numFmtId="3" fontId="5" fillId="2" borderId="15" xfId="0" applyNumberFormat="1" applyFont="1" applyFill="1" applyBorder="1" applyAlignment="1">
      <alignment horizontal="center" vertical="center" wrapText="1"/>
    </xf>
    <xf numFmtId="3" fontId="5" fillId="0" borderId="0" xfId="0" applyNumberFormat="1" applyFont="1" applyBorder="1" applyAlignment="1">
      <alignment horizontal="center" vertical="center"/>
    </xf>
    <xf numFmtId="3" fontId="5" fillId="2" borderId="0" xfId="0" applyNumberFormat="1" applyFont="1" applyFill="1" applyBorder="1" applyAlignment="1">
      <alignment horizontal="center" vertical="center"/>
    </xf>
    <xf numFmtId="3" fontId="5" fillId="2" borderId="0" xfId="0" applyNumberFormat="1" applyFont="1" applyFill="1" applyBorder="1" applyAlignment="1">
      <alignment horizontal="center" vertical="center" wrapText="1"/>
    </xf>
    <xf numFmtId="3" fontId="5" fillId="0" borderId="13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165" fontId="0" fillId="0" borderId="0" xfId="2" applyNumberFormat="1" applyFont="1" applyAlignment="1">
      <alignment vertical="center" wrapText="1"/>
    </xf>
    <xf numFmtId="165" fontId="17" fillId="0" borderId="0" xfId="2" applyNumberFormat="1" applyFont="1" applyAlignment="1">
      <alignment vertical="center" wrapText="1"/>
    </xf>
    <xf numFmtId="1" fontId="0" fillId="0" borderId="0" xfId="0" applyNumberFormat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 vertical="top" wrapText="1"/>
    </xf>
    <xf numFmtId="0" fontId="0" fillId="0" borderId="0" xfId="0" applyFill="1" applyBorder="1" applyAlignment="1">
      <alignment horizontal="center" vertical="top" wrapText="1"/>
    </xf>
    <xf numFmtId="0" fontId="12" fillId="0" borderId="27" xfId="0" applyFont="1" applyBorder="1" applyAlignment="1">
      <alignment vertical="center" wrapText="1"/>
    </xf>
    <xf numFmtId="0" fontId="0" fillId="0" borderId="11" xfId="0" applyBorder="1"/>
    <xf numFmtId="0" fontId="14" fillId="0" borderId="5" xfId="0" applyFont="1" applyBorder="1" applyAlignment="1">
      <alignment vertical="center" wrapText="1"/>
    </xf>
    <xf numFmtId="0" fontId="0" fillId="0" borderId="9" xfId="0" applyBorder="1"/>
    <xf numFmtId="3" fontId="0" fillId="0" borderId="0" xfId="0" applyNumberFormat="1"/>
    <xf numFmtId="0" fontId="0" fillId="0" borderId="0" xfId="0" applyFill="1" applyBorder="1" applyAlignment="1">
      <alignment horizontal="center"/>
    </xf>
    <xf numFmtId="0" fontId="18" fillId="0" borderId="0" xfId="0" applyFont="1" applyFill="1" applyBorder="1" applyAlignment="1">
      <alignment horizontal="justify" vertical="center" wrapText="1"/>
    </xf>
    <xf numFmtId="0" fontId="18" fillId="0" borderId="0" xfId="0" applyFont="1" applyAlignment="1">
      <alignment horizontal="justify" vertical="center"/>
    </xf>
    <xf numFmtId="164" fontId="0" fillId="0" borderId="0" xfId="2" applyFont="1"/>
    <xf numFmtId="0" fontId="16" fillId="0" borderId="25" xfId="0" applyFont="1" applyBorder="1" applyAlignment="1">
      <alignment horizontal="center" wrapText="1"/>
    </xf>
    <xf numFmtId="3" fontId="5" fillId="0" borderId="13" xfId="0" applyNumberFormat="1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5" fillId="0" borderId="21" xfId="0" applyFont="1" applyBorder="1" applyAlignment="1">
      <alignment vertical="center" wrapText="1"/>
    </xf>
    <xf numFmtId="0" fontId="5" fillId="0" borderId="22" xfId="0" applyFont="1" applyBorder="1" applyAlignment="1">
      <alignment horizontal="center" vertical="center" wrapText="1"/>
    </xf>
    <xf numFmtId="9" fontId="5" fillId="0" borderId="23" xfId="1" applyFont="1" applyBorder="1" applyAlignment="1">
      <alignment horizontal="center" vertical="center" wrapText="1"/>
    </xf>
    <xf numFmtId="0" fontId="5" fillId="0" borderId="24" xfId="0" applyFont="1" applyBorder="1" applyAlignment="1">
      <alignment vertical="center" wrapText="1"/>
    </xf>
    <xf numFmtId="0" fontId="5" fillId="0" borderId="25" xfId="0" applyFont="1" applyBorder="1" applyAlignment="1">
      <alignment vertical="center" wrapText="1"/>
    </xf>
    <xf numFmtId="0" fontId="5" fillId="0" borderId="26" xfId="0" applyFont="1" applyBorder="1" applyAlignment="1">
      <alignment vertical="center" wrapText="1"/>
    </xf>
    <xf numFmtId="3" fontId="5" fillId="0" borderId="18" xfId="0" applyNumberFormat="1" applyFont="1" applyBorder="1" applyAlignment="1">
      <alignment horizontal="center" vertical="center" wrapText="1"/>
    </xf>
    <xf numFmtId="9" fontId="5" fillId="0" borderId="24" xfId="1" applyFont="1" applyBorder="1" applyAlignment="1">
      <alignment horizontal="center" vertical="center" wrapText="1"/>
    </xf>
    <xf numFmtId="9" fontId="5" fillId="0" borderId="25" xfId="1" applyFont="1" applyBorder="1" applyAlignment="1">
      <alignment horizontal="center" vertical="center" wrapText="1"/>
    </xf>
    <xf numFmtId="9" fontId="5" fillId="0" borderId="26" xfId="1" applyFont="1" applyBorder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7" fillId="0" borderId="0" xfId="0" applyFont="1"/>
    <xf numFmtId="0" fontId="20" fillId="0" borderId="4" xfId="0" applyFont="1" applyBorder="1" applyAlignment="1">
      <alignment horizontal="center" vertical="center" wrapText="1"/>
    </xf>
    <xf numFmtId="0" fontId="20" fillId="0" borderId="4" xfId="0" applyFont="1" applyBorder="1" applyAlignment="1">
      <alignment vertical="center" wrapText="1"/>
    </xf>
    <xf numFmtId="0" fontId="21" fillId="0" borderId="6" xfId="0" applyFont="1" applyBorder="1" applyAlignment="1">
      <alignment horizontal="center" vertical="center" wrapText="1"/>
    </xf>
    <xf numFmtId="3" fontId="21" fillId="0" borderId="6" xfId="0" applyNumberFormat="1" applyFont="1" applyBorder="1" applyAlignment="1">
      <alignment horizontal="right" vertical="center" wrapText="1"/>
    </xf>
    <xf numFmtId="0" fontId="22" fillId="0" borderId="0" xfId="0" applyFont="1" applyBorder="1" applyAlignment="1">
      <alignment horizontal="center"/>
    </xf>
    <xf numFmtId="0" fontId="23" fillId="0" borderId="0" xfId="0" applyFont="1" applyBorder="1"/>
    <xf numFmtId="17" fontId="24" fillId="0" borderId="0" xfId="0" applyNumberFormat="1" applyFont="1" applyBorder="1"/>
    <xf numFmtId="0" fontId="29" fillId="5" borderId="0" xfId="0" applyFont="1" applyFill="1"/>
    <xf numFmtId="0" fontId="27" fillId="6" borderId="0" xfId="0" applyFont="1" applyFill="1" applyAlignment="1"/>
    <xf numFmtId="0" fontId="9" fillId="0" borderId="0" xfId="0" applyFont="1"/>
    <xf numFmtId="0" fontId="28" fillId="0" borderId="0" xfId="3" applyAlignment="1">
      <alignment horizontal="left" vertical="center" wrapText="1"/>
    </xf>
    <xf numFmtId="0" fontId="27" fillId="6" borderId="0" xfId="0" applyFont="1" applyFill="1" applyAlignment="1"/>
    <xf numFmtId="0" fontId="0" fillId="0" borderId="0" xfId="0" applyFont="1" applyAlignment="1"/>
    <xf numFmtId="0" fontId="28" fillId="0" borderId="0" xfId="3" applyAlignment="1">
      <alignment horizontal="left"/>
    </xf>
    <xf numFmtId="0" fontId="28" fillId="5" borderId="0" xfId="3" applyFill="1" applyAlignment="1">
      <alignment horizontal="left"/>
    </xf>
    <xf numFmtId="0" fontId="28" fillId="0" borderId="0" xfId="3" applyAlignment="1">
      <alignment horizontal="justify" vertical="center" wrapText="1"/>
    </xf>
    <xf numFmtId="0" fontId="28" fillId="0" borderId="0" xfId="3" applyAlignment="1">
      <alignment wrapText="1"/>
    </xf>
    <xf numFmtId="0" fontId="22" fillId="4" borderId="0" xfId="0" applyFont="1" applyFill="1" applyAlignment="1">
      <alignment horizontal="left"/>
    </xf>
    <xf numFmtId="0" fontId="25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25" fillId="0" borderId="0" xfId="0" applyFont="1" applyAlignment="1">
      <alignment vertical="top" wrapText="1"/>
    </xf>
    <xf numFmtId="0" fontId="0" fillId="0" borderId="0" xfId="0" applyFont="1" applyAlignment="1">
      <alignment vertical="top" wrapText="1"/>
    </xf>
    <xf numFmtId="0" fontId="26" fillId="5" borderId="0" xfId="0" applyFont="1" applyFill="1" applyAlignment="1">
      <alignment horizontal="left" vertical="top" wrapText="1"/>
    </xf>
    <xf numFmtId="0" fontId="11" fillId="0" borderId="9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2" fillId="0" borderId="9" xfId="0" applyFont="1" applyBorder="1" applyAlignment="1">
      <alignment vertical="center" wrapText="1"/>
    </xf>
    <xf numFmtId="0" fontId="12" fillId="0" borderId="5" xfId="0" applyFont="1" applyBorder="1" applyAlignment="1">
      <alignment vertical="center" wrapText="1"/>
    </xf>
    <xf numFmtId="3" fontId="13" fillId="0" borderId="9" xfId="0" applyNumberFormat="1" applyFont="1" applyBorder="1" applyAlignment="1">
      <alignment horizontal="center" vertical="center" wrapText="1"/>
    </xf>
    <xf numFmtId="3" fontId="13" fillId="0" borderId="5" xfId="0" applyNumberFormat="1" applyFont="1" applyBorder="1" applyAlignment="1">
      <alignment horizontal="center" vertical="center" wrapText="1"/>
    </xf>
    <xf numFmtId="0" fontId="10" fillId="3" borderId="9" xfId="0" applyFont="1" applyFill="1" applyBorder="1" applyAlignment="1">
      <alignment horizontal="center" vertical="center" wrapText="1"/>
    </xf>
    <xf numFmtId="0" fontId="10" fillId="3" borderId="10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3" fontId="13" fillId="0" borderId="10" xfId="0" applyNumberFormat="1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8" fillId="0" borderId="0" xfId="0" applyFont="1" applyAlignment="1">
      <alignment vertical="center" wrapText="1" shrinkToFit="1"/>
    </xf>
    <xf numFmtId="0" fontId="0" fillId="0" borderId="0" xfId="0" applyAlignment="1">
      <alignment vertical="center" wrapText="1" shrinkToFit="1"/>
    </xf>
    <xf numFmtId="0" fontId="6" fillId="0" borderId="13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9" fillId="0" borderId="27" xfId="0" applyFont="1" applyBorder="1" applyAlignment="1">
      <alignment horizontal="left" vertical="center" wrapText="1"/>
    </xf>
    <xf numFmtId="3" fontId="16" fillId="0" borderId="17" xfId="0" applyNumberFormat="1" applyFont="1" applyBorder="1" applyAlignment="1">
      <alignment horizontal="center" vertical="center" wrapText="1"/>
    </xf>
    <xf numFmtId="3" fontId="16" fillId="0" borderId="19" xfId="0" applyNumberFormat="1" applyFont="1" applyBorder="1" applyAlignment="1">
      <alignment horizontal="center"/>
    </xf>
    <xf numFmtId="3" fontId="16" fillId="0" borderId="19" xfId="0" applyNumberFormat="1" applyFont="1" applyBorder="1" applyAlignment="1">
      <alignment horizontal="center" vertical="center" wrapText="1"/>
    </xf>
    <xf numFmtId="3" fontId="16" fillId="0" borderId="20" xfId="0" applyNumberFormat="1" applyFont="1" applyBorder="1" applyAlignment="1">
      <alignment horizontal="center" vertical="center" wrapText="1"/>
    </xf>
    <xf numFmtId="3" fontId="0" fillId="0" borderId="15" xfId="0" applyNumberFormat="1" applyBorder="1" applyAlignment="1">
      <alignment horizontal="center"/>
    </xf>
    <xf numFmtId="0" fontId="27" fillId="6" borderId="0" xfId="0" applyFont="1" applyFill="1" applyAlignment="1">
      <alignment horizontal="center"/>
    </xf>
    <xf numFmtId="0" fontId="9" fillId="0" borderId="0" xfId="0" applyFont="1" applyAlignment="1">
      <alignment horizontal="center"/>
    </xf>
    <xf numFmtId="0" fontId="28" fillId="5" borderId="0" xfId="3" applyFill="1" applyAlignment="1">
      <alignment horizontal="left" wrapText="1"/>
    </xf>
    <xf numFmtId="0" fontId="28" fillId="0" borderId="0" xfId="3" applyAlignment="1">
      <alignment horizontal="left" wrapText="1"/>
    </xf>
    <xf numFmtId="0" fontId="28" fillId="0" borderId="0" xfId="3"/>
  </cellXfs>
  <cellStyles count="4">
    <cellStyle name="Lien hypertexte" xfId="3" builtinId="8"/>
    <cellStyle name="Milliers" xfId="2" builtinId="3"/>
    <cellStyle name="Normal" xfId="0" builtinId="0"/>
    <cellStyle name="Pourcentag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3.xml"/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5.xml"/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7.xml"/><Relationship Id="rId1" Type="http://schemas.openxmlformats.org/officeDocument/2006/relationships/themeOverride" Target="../theme/themeOverride3.xml"/></Relationships>
</file>

<file path=xl/charts/_rels/chart4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9.xml"/><Relationship Id="rId1" Type="http://schemas.openxmlformats.org/officeDocument/2006/relationships/themeOverride" Target="../theme/themeOverride4.xml"/></Relationships>
</file>

<file path=xl/charts/_rels/chart5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11.xml"/><Relationship Id="rId1" Type="http://schemas.openxmlformats.org/officeDocument/2006/relationships/themeOverride" Target="../theme/themeOverrid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10371854766672198"/>
          <c:y val="3.153939933692311E-2"/>
          <c:w val="0.89599935175974876"/>
          <c:h val="0.6270261550650135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'Graph 1'!$B$37</c:f>
              <c:strCache>
                <c:ptCount val="1"/>
                <c:pt idx="0">
                  <c:v>Hommes</c:v>
                </c:pt>
              </c:strCache>
            </c:strRef>
          </c:tx>
          <c:invertIfNegative val="0"/>
          <c:cat>
            <c:strRef>
              <c:f>'Graph 1'!$A$38:$A$47</c:f>
              <c:strCache>
                <c:ptCount val="10"/>
                <c:pt idx="0">
                  <c:v>agents chimiques dangereux</c:v>
                </c:pt>
                <c:pt idx="1">
                  <c:v>bruit </c:v>
                </c:pt>
                <c:pt idx="2">
                  <c:v>vibrations mécaniques</c:v>
                </c:pt>
                <c:pt idx="3">
                  <c:v>manutention de charges</c:v>
                </c:pt>
                <c:pt idx="4">
                  <c:v>travail répétitif</c:v>
                </c:pt>
                <c:pt idx="5">
                  <c:v>postures pénibles</c:v>
                </c:pt>
                <c:pt idx="6">
                  <c:v>températures extrêmes</c:v>
                </c:pt>
                <c:pt idx="7">
                  <c:v>équipes alternantes</c:v>
                </c:pt>
                <c:pt idx="8">
                  <c:v>travail de nuit </c:v>
                </c:pt>
                <c:pt idx="9">
                  <c:v>ensemble exposés</c:v>
                </c:pt>
              </c:strCache>
            </c:strRef>
          </c:cat>
          <c:val>
            <c:numRef>
              <c:f>'Graph 1'!$B$38:$B$47</c:f>
              <c:numCache>
                <c:formatCode>General</c:formatCode>
                <c:ptCount val="10"/>
                <c:pt idx="0">
                  <c:v>10.3</c:v>
                </c:pt>
                <c:pt idx="1">
                  <c:v>20.5</c:v>
                </c:pt>
                <c:pt idx="2">
                  <c:v>6.8</c:v>
                </c:pt>
                <c:pt idx="3">
                  <c:v>13.3</c:v>
                </c:pt>
                <c:pt idx="4">
                  <c:v>16.100000000000001</c:v>
                </c:pt>
                <c:pt idx="5">
                  <c:v>10.9</c:v>
                </c:pt>
                <c:pt idx="6">
                  <c:v>23.8</c:v>
                </c:pt>
                <c:pt idx="7">
                  <c:v>46</c:v>
                </c:pt>
                <c:pt idx="8">
                  <c:v>34.4</c:v>
                </c:pt>
                <c:pt idx="9">
                  <c:v>18.600000000000001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521-4878-A7A8-C50C4E9F96FD}"/>
            </c:ext>
          </c:extLst>
        </c:ser>
        <c:ser>
          <c:idx val="1"/>
          <c:order val="1"/>
          <c:tx>
            <c:strRef>
              <c:f>'Graph 1'!$C$37</c:f>
              <c:strCache>
                <c:ptCount val="1"/>
                <c:pt idx="0">
                  <c:v>Femmes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</c:spPr>
          <c:invertIfNegative val="0"/>
          <c:cat>
            <c:strRef>
              <c:f>'Graph 1'!$A$38:$A$47</c:f>
              <c:strCache>
                <c:ptCount val="10"/>
                <c:pt idx="0">
                  <c:v>agents chimiques dangereux</c:v>
                </c:pt>
                <c:pt idx="1">
                  <c:v>bruit </c:v>
                </c:pt>
                <c:pt idx="2">
                  <c:v>vibrations mécaniques</c:v>
                </c:pt>
                <c:pt idx="3">
                  <c:v>manutention de charges</c:v>
                </c:pt>
                <c:pt idx="4">
                  <c:v>travail répétitif</c:v>
                </c:pt>
                <c:pt idx="5">
                  <c:v>postures pénibles</c:v>
                </c:pt>
                <c:pt idx="6">
                  <c:v>températures extrêmes</c:v>
                </c:pt>
                <c:pt idx="7">
                  <c:v>équipes alternantes</c:v>
                </c:pt>
                <c:pt idx="8">
                  <c:v>travail de nuit </c:v>
                </c:pt>
                <c:pt idx="9">
                  <c:v>ensemble exposés</c:v>
                </c:pt>
              </c:strCache>
            </c:strRef>
          </c:cat>
          <c:val>
            <c:numRef>
              <c:f>'Graph 1'!$C$38:$C$47</c:f>
              <c:numCache>
                <c:formatCode>General</c:formatCode>
                <c:ptCount val="10"/>
                <c:pt idx="0">
                  <c:v>0</c:v>
                </c:pt>
                <c:pt idx="1">
                  <c:v>17.5</c:v>
                </c:pt>
                <c:pt idx="2">
                  <c:v>0</c:v>
                </c:pt>
                <c:pt idx="3">
                  <c:v>9.6</c:v>
                </c:pt>
                <c:pt idx="4">
                  <c:v>5.3</c:v>
                </c:pt>
                <c:pt idx="5">
                  <c:v>6.7</c:v>
                </c:pt>
                <c:pt idx="6">
                  <c:v>17.3</c:v>
                </c:pt>
                <c:pt idx="7">
                  <c:v>38.700000000000003</c:v>
                </c:pt>
                <c:pt idx="8">
                  <c:v>33</c:v>
                </c:pt>
                <c:pt idx="9">
                  <c:v>11.6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521-4878-A7A8-C50C4E9F96FD}"/>
            </c:ext>
          </c:extLst>
        </c:ser>
        <c:ser>
          <c:idx val="2"/>
          <c:order val="2"/>
          <c:tx>
            <c:strRef>
              <c:f>'Graph 1'!$D$37</c:f>
              <c:strCache>
                <c:ptCount val="1"/>
                <c:pt idx="0">
                  <c:v>Ensemble</c:v>
                </c:pt>
              </c:strCache>
            </c:strRef>
          </c:tx>
          <c:invertIfNegative val="0"/>
          <c:cat>
            <c:strRef>
              <c:f>'Graph 1'!$A$38:$A$47</c:f>
              <c:strCache>
                <c:ptCount val="10"/>
                <c:pt idx="0">
                  <c:v>agents chimiques dangereux</c:v>
                </c:pt>
                <c:pt idx="1">
                  <c:v>bruit </c:v>
                </c:pt>
                <c:pt idx="2">
                  <c:v>vibrations mécaniques</c:v>
                </c:pt>
                <c:pt idx="3">
                  <c:v>manutention de charges</c:v>
                </c:pt>
                <c:pt idx="4">
                  <c:v>travail répétitif</c:v>
                </c:pt>
                <c:pt idx="5">
                  <c:v>postures pénibles</c:v>
                </c:pt>
                <c:pt idx="6">
                  <c:v>températures extrêmes</c:v>
                </c:pt>
                <c:pt idx="7">
                  <c:v>équipes alternantes</c:v>
                </c:pt>
                <c:pt idx="8">
                  <c:v>travail de nuit </c:v>
                </c:pt>
                <c:pt idx="9">
                  <c:v>ensemble exposés</c:v>
                </c:pt>
              </c:strCache>
            </c:strRef>
          </c:cat>
          <c:val>
            <c:numRef>
              <c:f>'Graph 1'!$D$38:$D$47</c:f>
              <c:numCache>
                <c:formatCode>General</c:formatCode>
                <c:ptCount val="10"/>
                <c:pt idx="0">
                  <c:v>9.5</c:v>
                </c:pt>
                <c:pt idx="1">
                  <c:v>20.2</c:v>
                </c:pt>
                <c:pt idx="2">
                  <c:v>7.9</c:v>
                </c:pt>
                <c:pt idx="3">
                  <c:v>12.5</c:v>
                </c:pt>
                <c:pt idx="4">
                  <c:v>10.5</c:v>
                </c:pt>
                <c:pt idx="5">
                  <c:v>9.4</c:v>
                </c:pt>
                <c:pt idx="6">
                  <c:v>22.4</c:v>
                </c:pt>
                <c:pt idx="7">
                  <c:v>44.8</c:v>
                </c:pt>
                <c:pt idx="8">
                  <c:v>34.1</c:v>
                </c:pt>
                <c:pt idx="9">
                  <c:v>16.8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521-4878-A7A8-C50C4E9F96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2802176"/>
        <c:axId val="82803712"/>
      </c:barChart>
      <c:catAx>
        <c:axId val="8280217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300"/>
            </a:pPr>
            <a:endParaRPr lang="fr-FR"/>
          </a:p>
        </c:txPr>
        <c:crossAx val="82803712"/>
        <c:crosses val="autoZero"/>
        <c:auto val="1"/>
        <c:lblAlgn val="ctr"/>
        <c:lblOffset val="100"/>
        <c:noMultiLvlLbl val="0"/>
      </c:catAx>
      <c:valAx>
        <c:axId val="8280371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300"/>
                </a:pPr>
                <a:r>
                  <a:rPr lang="en-US" sz="1300"/>
                  <a:t>% de salariés potentiellement exposés</a:t>
                </a:r>
              </a:p>
            </c:rich>
          </c:tx>
          <c:layout>
            <c:manualLayout>
              <c:xMode val="edge"/>
              <c:yMode val="edge"/>
              <c:x val="4.1139239481230952E-2"/>
              <c:y val="0.20620829665011661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8280217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0532055652371278"/>
          <c:y val="0.12383656512883827"/>
          <c:w val="0.35721852918241775"/>
          <c:h val="0.14387766955258038"/>
        </c:manualLayout>
      </c:layout>
      <c:overlay val="0"/>
      <c:txPr>
        <a:bodyPr/>
        <a:lstStyle/>
        <a:p>
          <a:pPr>
            <a:defRPr sz="1600"/>
          </a:pPr>
          <a:endParaRPr lang="fr-FR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2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1051817093080938"/>
          <c:y val="2.5274338937465488E-2"/>
          <c:w val="0.87571067851152351"/>
          <c:h val="0.78024437353178067"/>
        </c:manualLayout>
      </c:layout>
      <c:lineChart>
        <c:grouping val="standard"/>
        <c:varyColors val="0"/>
        <c:ser>
          <c:idx val="0"/>
          <c:order val="0"/>
          <c:cat>
            <c:strRef>
              <c:f>'Graph 2'!$A$36:$A$44</c:f>
              <c:strCache>
                <c:ptCount val="9"/>
                <c:pt idx="0">
                  <c:v>- de 25</c:v>
                </c:pt>
                <c:pt idx="1">
                  <c:v>25 - 29</c:v>
                </c:pt>
                <c:pt idx="2">
                  <c:v>30 - 34</c:v>
                </c:pt>
                <c:pt idx="3">
                  <c:v>35 - 39</c:v>
                </c:pt>
                <c:pt idx="4">
                  <c:v>40 - 44</c:v>
                </c:pt>
                <c:pt idx="5">
                  <c:v>45 - 49</c:v>
                </c:pt>
                <c:pt idx="6">
                  <c:v>50 - 54</c:v>
                </c:pt>
                <c:pt idx="7">
                  <c:v>55 - 59</c:v>
                </c:pt>
                <c:pt idx="8">
                  <c:v>60 &amp; +</c:v>
                </c:pt>
              </c:strCache>
            </c:strRef>
          </c:cat>
          <c:val>
            <c:numRef>
              <c:f>'Graph 2'!$B$36:$B$44</c:f>
              <c:numCache>
                <c:formatCode>General</c:formatCode>
                <c:ptCount val="9"/>
                <c:pt idx="0">
                  <c:v>4.5</c:v>
                </c:pt>
                <c:pt idx="1">
                  <c:v>12.5</c:v>
                </c:pt>
                <c:pt idx="2">
                  <c:v>15.44</c:v>
                </c:pt>
                <c:pt idx="3">
                  <c:v>21.34</c:v>
                </c:pt>
                <c:pt idx="4">
                  <c:v>22.33</c:v>
                </c:pt>
                <c:pt idx="5">
                  <c:v>16.78</c:v>
                </c:pt>
                <c:pt idx="6">
                  <c:v>24.14</c:v>
                </c:pt>
                <c:pt idx="7">
                  <c:v>19.36</c:v>
                </c:pt>
                <c:pt idx="8">
                  <c:v>15.22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1F2-406D-BF36-D0B71E371A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460736"/>
        <c:axId val="111594496"/>
      </c:lineChart>
      <c:catAx>
        <c:axId val="1114607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11594496"/>
        <c:crosses val="autoZero"/>
        <c:auto val="1"/>
        <c:lblAlgn val="ctr"/>
        <c:lblOffset val="100"/>
        <c:noMultiLvlLbl val="0"/>
      </c:catAx>
      <c:valAx>
        <c:axId val="11159449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US" b="0"/>
                  <a:t>% de C3P parmi les exposés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11460736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200"/>
      </a:pPr>
      <a:endParaRPr lang="fr-FR"/>
    </a:p>
  </c:txPr>
  <c:printSettings>
    <c:headerFooter/>
    <c:pageMargins b="0.75" l="0.7" r="0.7" t="0.75" header="0.3" footer="0.3"/>
    <c:pageSetup/>
  </c:printSettings>
  <c:userShapes r:id="rId2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8.8666090930740599E-2"/>
          <c:y val="2.3185985470979616E-2"/>
          <c:w val="0.89632078521324443"/>
          <c:h val="0.50133555959486598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'Graph 3'!$B$42:$B$66</c:f>
              <c:strCache>
                <c:ptCount val="25"/>
                <c:pt idx="0">
                  <c:v>Cokéfaction et raffinage</c:v>
                </c:pt>
                <c:pt idx="1">
                  <c:v>Industrie chimique</c:v>
                </c:pt>
                <c:pt idx="2">
                  <c:v>Fabrication de matériels de transport</c:v>
                </c:pt>
                <c:pt idx="3">
                  <c:v>Indistries bois, papier, imprimerie</c:v>
                </c:pt>
                <c:pt idx="4">
                  <c:v>Fabrication de denrées alimentaires</c:v>
                </c:pt>
                <c:pt idx="5">
                  <c:v>Fabrication de produits caoutchouc-plastique</c:v>
                </c:pt>
                <c:pt idx="6">
                  <c:v>Métallurgie et fabrication de produits métalliques</c:v>
                </c:pt>
                <c:pt idx="7">
                  <c:v>Fabrication d'équipements électriques</c:v>
                </c:pt>
                <c:pt idx="8">
                  <c:v>Production et distribution d'eau, déchets</c:v>
                </c:pt>
                <c:pt idx="9">
                  <c:v>Electricité, gaz</c:v>
                </c:pt>
                <c:pt idx="10">
                  <c:v>Hébergement médico-social</c:v>
                </c:pt>
                <c:pt idx="11">
                  <c:v>Activités pour la santé humaine</c:v>
                </c:pt>
                <c:pt idx="12">
                  <c:v>MOYENNE</c:v>
                </c:pt>
                <c:pt idx="13">
                  <c:v>Transports et entreposage</c:v>
                </c:pt>
                <c:pt idx="14">
                  <c:v>Fabrication de machines et équipements </c:v>
                </c:pt>
                <c:pt idx="15">
                  <c:v>Commerce ; réparation d'automobiles </c:v>
                </c:pt>
                <c:pt idx="16">
                  <c:v>Construction</c:v>
                </c:pt>
                <c:pt idx="17">
                  <c:v>Services administratifs et de soutien</c:v>
                </c:pt>
                <c:pt idx="18">
                  <c:v>Autres industries manufacturières </c:v>
                </c:pt>
                <c:pt idx="19">
                  <c:v>Hébergement et restauration</c:v>
                </c:pt>
                <c:pt idx="20">
                  <c:v>Activités financières et d'assurance</c:v>
                </c:pt>
                <c:pt idx="21">
                  <c:v>Administration publique</c:v>
                </c:pt>
                <c:pt idx="22">
                  <c:v>Activités juridiques, comptables</c:v>
                </c:pt>
                <c:pt idx="23">
                  <c:v>Autres activités de services</c:v>
                </c:pt>
                <c:pt idx="24">
                  <c:v>Agriculture, sylviculture et pêche</c:v>
                </c:pt>
              </c:strCache>
            </c:strRef>
          </c:cat>
          <c:val>
            <c:numRef>
              <c:f>'Graph 3'!$C$42:$C$66</c:f>
              <c:numCache>
                <c:formatCode>_-* #\ ##0\ _€_-;\-* #\ ##0\ _€_-;_-* "-"??\ _€_-;_-@_-</c:formatCode>
                <c:ptCount val="25"/>
                <c:pt idx="0">
                  <c:v>81.38</c:v>
                </c:pt>
                <c:pt idx="1">
                  <c:v>53.26</c:v>
                </c:pt>
                <c:pt idx="2">
                  <c:v>45.44</c:v>
                </c:pt>
                <c:pt idx="3">
                  <c:v>52.75</c:v>
                </c:pt>
                <c:pt idx="4">
                  <c:v>45.81</c:v>
                </c:pt>
                <c:pt idx="5">
                  <c:v>38.42</c:v>
                </c:pt>
                <c:pt idx="6">
                  <c:v>37.54</c:v>
                </c:pt>
                <c:pt idx="7">
                  <c:v>32.82</c:v>
                </c:pt>
                <c:pt idx="8">
                  <c:v>29.02</c:v>
                </c:pt>
                <c:pt idx="9">
                  <c:v>26.5</c:v>
                </c:pt>
                <c:pt idx="10">
                  <c:v>25.62</c:v>
                </c:pt>
                <c:pt idx="11">
                  <c:v>19.62</c:v>
                </c:pt>
                <c:pt idx="12">
                  <c:v>17</c:v>
                </c:pt>
                <c:pt idx="13">
                  <c:v>19.41</c:v>
                </c:pt>
                <c:pt idx="14">
                  <c:v>19.239999999999998</c:v>
                </c:pt>
                <c:pt idx="15">
                  <c:v>10.94</c:v>
                </c:pt>
                <c:pt idx="16">
                  <c:v>9.7799999999999994</c:v>
                </c:pt>
                <c:pt idx="17">
                  <c:v>6.61</c:v>
                </c:pt>
                <c:pt idx="18">
                  <c:v>2.42</c:v>
                </c:pt>
                <c:pt idx="19">
                  <c:v>3.45</c:v>
                </c:pt>
                <c:pt idx="20">
                  <c:v>6.19</c:v>
                </c:pt>
                <c:pt idx="21">
                  <c:v>1.87</c:v>
                </c:pt>
                <c:pt idx="22">
                  <c:v>1.04</c:v>
                </c:pt>
                <c:pt idx="23">
                  <c:v>0.69</c:v>
                </c:pt>
                <c:pt idx="24">
                  <c:v>0.55000000000000004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DCB-403D-BFC0-51BF87BFCC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719296"/>
        <c:axId val="83720832"/>
      </c:barChart>
      <c:catAx>
        <c:axId val="8371929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>
                <a:solidFill>
                  <a:sysClr val="windowText" lastClr="000000"/>
                </a:solidFill>
              </a:defRPr>
            </a:pPr>
            <a:endParaRPr lang="fr-FR"/>
          </a:p>
        </c:txPr>
        <c:crossAx val="83720832"/>
        <c:crosses val="autoZero"/>
        <c:auto val="1"/>
        <c:lblAlgn val="ctr"/>
        <c:lblOffset val="100"/>
        <c:noMultiLvlLbl val="0"/>
      </c:catAx>
      <c:valAx>
        <c:axId val="83720832"/>
        <c:scaling>
          <c:orientation val="minMax"/>
        </c:scaling>
        <c:delete val="0"/>
        <c:axPos val="l"/>
        <c:numFmt formatCode="_-* #\ ##0\ _€_-;\-* #\ ##0\ _€_-;_-* &quot;-&quot;??\ _€_-;_-@_-" sourceLinked="1"/>
        <c:majorTickMark val="out"/>
        <c:minorTickMark val="none"/>
        <c:tickLblPos val="nextTo"/>
        <c:crossAx val="8371929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2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8.0410054945669038E-2"/>
          <c:y val="0.1025434171974428"/>
          <c:w val="0.79475007071321047"/>
          <c:h val="0.660936575554161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'Graph 4'!$B$37</c:f>
              <c:strCache>
                <c:ptCount val="1"/>
                <c:pt idx="0">
                  <c:v>&lt; 50 sal</c:v>
                </c:pt>
              </c:strCache>
            </c:strRef>
          </c:tx>
          <c:invertIfNegative val="0"/>
          <c:cat>
            <c:strRef>
              <c:f>'Graph 4'!$A$38:$A$42</c:f>
              <c:strCache>
                <c:ptCount val="5"/>
                <c:pt idx="0">
                  <c:v>sans DS ni CHSCT</c:v>
                </c:pt>
                <c:pt idx="1">
                  <c:v>avec CHSCT mais sans DS</c:v>
                </c:pt>
                <c:pt idx="2">
                  <c:v>avec DS</c:v>
                </c:pt>
                <c:pt idx="3">
                  <c:v>ensemble (parmi exposés)</c:v>
                </c:pt>
                <c:pt idx="4">
                  <c:v>non-exposés</c:v>
                </c:pt>
              </c:strCache>
            </c:strRef>
          </c:cat>
          <c:val>
            <c:numRef>
              <c:f>'Graph 4'!$B$38:$B$42</c:f>
              <c:numCache>
                <c:formatCode>General</c:formatCode>
                <c:ptCount val="5"/>
                <c:pt idx="0">
                  <c:v>5.2</c:v>
                </c:pt>
                <c:pt idx="1">
                  <c:v>15.3</c:v>
                </c:pt>
                <c:pt idx="2">
                  <c:v>16.7</c:v>
                </c:pt>
                <c:pt idx="3">
                  <c:v>7.8</c:v>
                </c:pt>
                <c:pt idx="4">
                  <c:v>2.6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AF6-448C-977B-70AB10365C5A}"/>
            </c:ext>
          </c:extLst>
        </c:ser>
        <c:ser>
          <c:idx val="1"/>
          <c:order val="1"/>
          <c:tx>
            <c:strRef>
              <c:f>'Graph 4'!$C$37</c:f>
              <c:strCache>
                <c:ptCount val="1"/>
                <c:pt idx="0">
                  <c:v>50 à 249</c:v>
                </c:pt>
              </c:strCache>
            </c:strRef>
          </c:tx>
          <c:invertIfNegative val="0"/>
          <c:cat>
            <c:strRef>
              <c:f>'Graph 4'!$A$38:$A$42</c:f>
              <c:strCache>
                <c:ptCount val="5"/>
                <c:pt idx="0">
                  <c:v>sans DS ni CHSCT</c:v>
                </c:pt>
                <c:pt idx="1">
                  <c:v>avec CHSCT mais sans DS</c:v>
                </c:pt>
                <c:pt idx="2">
                  <c:v>avec DS</c:v>
                </c:pt>
                <c:pt idx="3">
                  <c:v>ensemble (parmi exposés)</c:v>
                </c:pt>
                <c:pt idx="4">
                  <c:v>non-exposés</c:v>
                </c:pt>
              </c:strCache>
            </c:strRef>
          </c:cat>
          <c:val>
            <c:numRef>
              <c:f>'Graph 4'!$C$38:$C$42</c:f>
              <c:numCache>
                <c:formatCode>General</c:formatCode>
                <c:ptCount val="5"/>
                <c:pt idx="0">
                  <c:v>3.4</c:v>
                </c:pt>
                <c:pt idx="1">
                  <c:v>18.3</c:v>
                </c:pt>
                <c:pt idx="2">
                  <c:v>27</c:v>
                </c:pt>
                <c:pt idx="3">
                  <c:v>22.3</c:v>
                </c:pt>
                <c:pt idx="4">
                  <c:v>4.9000000000000004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AF6-448C-977B-70AB10365C5A}"/>
            </c:ext>
          </c:extLst>
        </c:ser>
        <c:ser>
          <c:idx val="2"/>
          <c:order val="2"/>
          <c:tx>
            <c:strRef>
              <c:f>'Graph 4'!$D$37</c:f>
              <c:strCache>
                <c:ptCount val="1"/>
                <c:pt idx="0">
                  <c:v>250 &amp; +</c:v>
                </c:pt>
              </c:strCache>
            </c:strRef>
          </c:tx>
          <c:invertIfNegative val="0"/>
          <c:cat>
            <c:strRef>
              <c:f>'Graph 4'!$A$38:$A$42</c:f>
              <c:strCache>
                <c:ptCount val="5"/>
                <c:pt idx="0">
                  <c:v>sans DS ni CHSCT</c:v>
                </c:pt>
                <c:pt idx="1">
                  <c:v>avec CHSCT mais sans DS</c:v>
                </c:pt>
                <c:pt idx="2">
                  <c:v>avec DS</c:v>
                </c:pt>
                <c:pt idx="3">
                  <c:v>ensemble (parmi exposés)</c:v>
                </c:pt>
                <c:pt idx="4">
                  <c:v>non-exposés</c:v>
                </c:pt>
              </c:strCache>
            </c:strRef>
          </c:cat>
          <c:val>
            <c:numRef>
              <c:f>'Graph 4'!$D$38:$D$42</c:f>
              <c:numCache>
                <c:formatCode>General</c:formatCode>
                <c:ptCount val="5"/>
                <c:pt idx="0">
                  <c:v>0</c:v>
                </c:pt>
                <c:pt idx="1">
                  <c:v>16.2</c:v>
                </c:pt>
                <c:pt idx="2">
                  <c:v>34.1</c:v>
                </c:pt>
                <c:pt idx="3">
                  <c:v>32.6</c:v>
                </c:pt>
                <c:pt idx="4">
                  <c:v>9.4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AF6-448C-977B-70AB10365C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5403904"/>
        <c:axId val="85405696"/>
      </c:barChart>
      <c:catAx>
        <c:axId val="8540390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fr-FR"/>
          </a:p>
        </c:txPr>
        <c:crossAx val="85405696"/>
        <c:crosses val="autoZero"/>
        <c:auto val="1"/>
        <c:lblAlgn val="ctr"/>
        <c:lblOffset val="100"/>
        <c:noMultiLvlLbl val="0"/>
      </c:catAx>
      <c:valAx>
        <c:axId val="85405696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1200" b="0"/>
                </a:pPr>
                <a:r>
                  <a:rPr lang="en-US" sz="1200" b="0"/>
                  <a:t>% de salariés disposant d'un C3P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8540390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1744056436449672"/>
          <c:y val="5.4794793656756685E-2"/>
          <c:w val="0.31479038798984482"/>
          <c:h val="0.15146029870813552"/>
        </c:manualLayout>
      </c:layout>
      <c:overlay val="0"/>
      <c:txPr>
        <a:bodyPr/>
        <a:lstStyle/>
        <a:p>
          <a:pPr>
            <a:defRPr sz="1500"/>
          </a:pPr>
          <a:endParaRPr lang="fr-FR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2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21312026662104339"/>
          <c:y val="2.0462553559938935E-3"/>
          <c:w val="0.73838057291026338"/>
          <c:h val="0.68013876771566284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chemeClr val="accent3">
                  <a:lumMod val="7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1-AFFC-4C9E-BAE8-E7F696BEEFFF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3">
                  <a:lumMod val="7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3-AFFC-4C9E-BAE8-E7F696BEEFFF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3">
                  <a:lumMod val="7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5-AFFC-4C9E-BAE8-E7F696BEEFFF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2">
                  <a:lumMod val="5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7-AFFC-4C9E-BAE8-E7F696BEEFFF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2">
                  <a:lumMod val="5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9-AFFC-4C9E-BAE8-E7F696BEEFFF}"/>
              </c:ext>
            </c:extLst>
          </c:dPt>
          <c:dPt>
            <c:idx val="5"/>
            <c:invertIfNegative val="0"/>
            <c:bubble3D val="0"/>
            <c:spPr>
              <a:solidFill>
                <a:schemeClr val="accent2">
                  <a:lumMod val="5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B-AFFC-4C9E-BAE8-E7F696BEEFFF}"/>
              </c:ext>
            </c:extLst>
          </c:dPt>
          <c:dPt>
            <c:idx val="6"/>
            <c:invertIfNegative val="0"/>
            <c:bubble3D val="0"/>
            <c:spPr>
              <a:solidFill>
                <a:schemeClr val="accent2">
                  <a:lumMod val="5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D-AFFC-4C9E-BAE8-E7F696BEEFFF}"/>
              </c:ext>
            </c:extLst>
          </c:dPt>
          <c:dPt>
            <c:idx val="7"/>
            <c:invertIfNegative val="0"/>
            <c:bubble3D val="0"/>
            <c:spPr>
              <a:solidFill>
                <a:schemeClr val="accent2">
                  <a:lumMod val="5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F-AFFC-4C9E-BAE8-E7F696BEEFFF}"/>
              </c:ext>
            </c:extLst>
          </c:dPt>
          <c:dPt>
            <c:idx val="8"/>
            <c:invertIfNegative val="0"/>
            <c:bubble3D val="0"/>
            <c:spPr>
              <a:solidFill>
                <a:schemeClr val="accent2">
                  <a:lumMod val="5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1-AFFC-4C9E-BAE8-E7F696BEEFFF}"/>
              </c:ext>
            </c:extLst>
          </c:dPt>
          <c:dPt>
            <c:idx val="9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3-AFFC-4C9E-BAE8-E7F696BEEFFF}"/>
              </c:ext>
            </c:extLst>
          </c:dPt>
          <c:dPt>
            <c:idx val="10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5-AFFC-4C9E-BAE8-E7F696BEEFFF}"/>
              </c:ext>
            </c:extLst>
          </c:dPt>
          <c:dPt>
            <c:idx val="11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7-AFFC-4C9E-BAE8-E7F696BEEFFF}"/>
              </c:ext>
            </c:extLst>
          </c:dPt>
          <c:dPt>
            <c:idx val="12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9-AFFC-4C9E-BAE8-E7F696BEEFFF}"/>
              </c:ext>
            </c:extLst>
          </c:dPt>
          <c:dPt>
            <c:idx val="13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B-AFFC-4C9E-BAE8-E7F696BEEFF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aseline="0">
                    <a:solidFill>
                      <a:schemeClr val="bg1"/>
                    </a:solidFill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'Graph 5'!$A$39:$A$44</c:f>
              <c:strCache>
                <c:ptCount val="6"/>
                <c:pt idx="0">
                  <c:v>présence de CHSCT </c:v>
                </c:pt>
                <c:pt idx="1">
                  <c:v>présence syndicale </c:v>
                </c:pt>
                <c:pt idx="2">
                  <c:v>lean management</c:v>
                </c:pt>
                <c:pt idx="3">
                  <c:v>sexe (femme)</c:v>
                </c:pt>
                <c:pt idx="4">
                  <c:v>jeune (&lt;=30 ans)</c:v>
                </c:pt>
                <c:pt idx="5">
                  <c:v>CDD-intérim</c:v>
                </c:pt>
              </c:strCache>
            </c:strRef>
          </c:cat>
          <c:val>
            <c:numRef>
              <c:f>'Graph 5'!$B$39:$B$44</c:f>
              <c:numCache>
                <c:formatCode>0</c:formatCode>
                <c:ptCount val="6"/>
                <c:pt idx="0">
                  <c:v>28.4</c:v>
                </c:pt>
                <c:pt idx="1">
                  <c:v>27.7</c:v>
                </c:pt>
                <c:pt idx="2">
                  <c:v>31.3</c:v>
                </c:pt>
                <c:pt idx="3">
                  <c:v>11.6</c:v>
                </c:pt>
                <c:pt idx="4">
                  <c:v>8</c:v>
                </c:pt>
                <c:pt idx="5">
                  <c:v>2.8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C-AFFC-4C9E-BAE8-E7F696BEEFFF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93948160"/>
        <c:axId val="94431872"/>
      </c:barChart>
      <c:catAx>
        <c:axId val="93948160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94431872"/>
        <c:crosses val="autoZero"/>
        <c:auto val="1"/>
        <c:lblAlgn val="ctr"/>
        <c:lblOffset val="100"/>
        <c:noMultiLvlLbl val="0"/>
      </c:catAx>
      <c:valAx>
        <c:axId val="94431872"/>
        <c:scaling>
          <c:orientation val="minMax"/>
          <c:max val="3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% de salariés</a:t>
                </a:r>
                <a:r>
                  <a:rPr lang="en-US" baseline="0"/>
                  <a:t> disposant d'un C3P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.38184709043789394"/>
              <c:y val="0.76086339484243737"/>
            </c:manualLayout>
          </c:layout>
          <c:overlay val="0"/>
        </c:title>
        <c:numFmt formatCode="0" sourceLinked="1"/>
        <c:majorTickMark val="out"/>
        <c:minorTickMark val="none"/>
        <c:tickLblPos val="nextTo"/>
        <c:crossAx val="93948160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400"/>
      </a:pPr>
      <a:endParaRPr lang="fr-FR"/>
    </a:p>
  </c:txPr>
  <c:printSettings>
    <c:headerFooter/>
    <c:pageMargins b="0.75" l="0.7" r="0.7" t="0.75" header="0.3" footer="0.3"/>
    <c:pageSetup/>
  </c:printSettings>
  <c:userShapes r:id="rId2"/>
</c:chartSpace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91440</xdr:colOff>
      <xdr:row>9</xdr:row>
      <xdr:rowOff>137160</xdr:rowOff>
    </xdr:from>
    <xdr:to>
      <xdr:col>10</xdr:col>
      <xdr:colOff>205740</xdr:colOff>
      <xdr:row>20</xdr:row>
      <xdr:rowOff>160020</xdr:rowOff>
    </xdr:to>
    <xdr:sp macro="" textlink="">
      <xdr:nvSpPr>
        <xdr:cNvPr id="3" name="Ellipse 2"/>
        <xdr:cNvSpPr/>
      </xdr:nvSpPr>
      <xdr:spPr>
        <a:xfrm>
          <a:off x="4846320" y="1783080"/>
          <a:ext cx="3284220" cy="2034540"/>
        </a:xfrm>
        <a:prstGeom prst="ellipse">
          <a:avLst/>
        </a:prstGeom>
        <a:solidFill>
          <a:schemeClr val="accent3">
            <a:lumMod val="60000"/>
            <a:lumOff val="4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3</xdr:col>
      <xdr:colOff>121920</xdr:colOff>
      <xdr:row>3</xdr:row>
      <xdr:rowOff>121920</xdr:rowOff>
    </xdr:from>
    <xdr:to>
      <xdr:col>8</xdr:col>
      <xdr:colOff>190500</xdr:colOff>
      <xdr:row>23</xdr:row>
      <xdr:rowOff>53340</xdr:rowOff>
    </xdr:to>
    <xdr:sp macro="" textlink="">
      <xdr:nvSpPr>
        <xdr:cNvPr id="2" name="Ellipse 1"/>
        <xdr:cNvSpPr/>
      </xdr:nvSpPr>
      <xdr:spPr>
        <a:xfrm>
          <a:off x="2499360" y="670560"/>
          <a:ext cx="4030980" cy="358902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4</xdr:col>
      <xdr:colOff>556260</xdr:colOff>
      <xdr:row>6</xdr:row>
      <xdr:rowOff>7620</xdr:rowOff>
    </xdr:from>
    <xdr:to>
      <xdr:col>7</xdr:col>
      <xdr:colOff>83820</xdr:colOff>
      <xdr:row>10</xdr:row>
      <xdr:rowOff>68580</xdr:rowOff>
    </xdr:to>
    <xdr:sp macro="" textlink="">
      <xdr:nvSpPr>
        <xdr:cNvPr id="5" name="ZoneTexte 4"/>
        <xdr:cNvSpPr txBox="1"/>
      </xdr:nvSpPr>
      <xdr:spPr>
        <a:xfrm>
          <a:off x="3726180" y="1104900"/>
          <a:ext cx="1905000" cy="79248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100"/>
            <a:t>Exposés</a:t>
          </a:r>
          <a:r>
            <a:rPr lang="fr-FR" sz="1100" baseline="0"/>
            <a:t> potentiellement éligibles = 2,9 millions</a:t>
          </a:r>
          <a:endParaRPr lang="fr-FR" sz="1100"/>
        </a:p>
      </xdr:txBody>
    </xdr:sp>
    <xdr:clientData/>
  </xdr:twoCellAnchor>
  <xdr:twoCellAnchor>
    <xdr:from>
      <xdr:col>7</xdr:col>
      <xdr:colOff>83820</xdr:colOff>
      <xdr:row>11</xdr:row>
      <xdr:rowOff>114300</xdr:rowOff>
    </xdr:from>
    <xdr:to>
      <xdr:col>9</xdr:col>
      <xdr:colOff>419100</xdr:colOff>
      <xdr:row>13</xdr:row>
      <xdr:rowOff>45720</xdr:rowOff>
    </xdr:to>
    <xdr:sp macro="" textlink="">
      <xdr:nvSpPr>
        <xdr:cNvPr id="6" name="ZoneTexte 5"/>
        <xdr:cNvSpPr txBox="1"/>
      </xdr:nvSpPr>
      <xdr:spPr>
        <a:xfrm>
          <a:off x="5631180" y="2125980"/>
          <a:ext cx="1920240" cy="29718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100"/>
            <a:t>bénéficiaires C3P = 1,3 million</a:t>
          </a:r>
        </a:p>
      </xdr:txBody>
    </xdr:sp>
    <xdr:clientData/>
  </xdr:twoCellAnchor>
  <xdr:twoCellAnchor>
    <xdr:from>
      <xdr:col>6</xdr:col>
      <xdr:colOff>510540</xdr:colOff>
      <xdr:row>14</xdr:row>
      <xdr:rowOff>137160</xdr:rowOff>
    </xdr:from>
    <xdr:to>
      <xdr:col>7</xdr:col>
      <xdr:colOff>777240</xdr:colOff>
      <xdr:row>17</xdr:row>
      <xdr:rowOff>30480</xdr:rowOff>
    </xdr:to>
    <xdr:sp macro="" textlink="">
      <xdr:nvSpPr>
        <xdr:cNvPr id="7" name="ZoneTexte 6"/>
        <xdr:cNvSpPr txBox="1"/>
      </xdr:nvSpPr>
      <xdr:spPr>
        <a:xfrm>
          <a:off x="5265420" y="2697480"/>
          <a:ext cx="1059180" cy="44196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fr-FR" sz="1100"/>
            <a:t>dont 500 000 exposés</a:t>
          </a:r>
        </a:p>
      </xdr:txBody>
    </xdr:sp>
    <xdr:clientData/>
  </xdr:twoCellAnchor>
  <xdr:twoCellAnchor>
    <xdr:from>
      <xdr:col>8</xdr:col>
      <xdr:colOff>312420</xdr:colOff>
      <xdr:row>14</xdr:row>
      <xdr:rowOff>99060</xdr:rowOff>
    </xdr:from>
    <xdr:to>
      <xdr:col>9</xdr:col>
      <xdr:colOff>579120</xdr:colOff>
      <xdr:row>16</xdr:row>
      <xdr:rowOff>175260</xdr:rowOff>
    </xdr:to>
    <xdr:sp macro="" textlink="">
      <xdr:nvSpPr>
        <xdr:cNvPr id="8" name="ZoneTexte 7"/>
        <xdr:cNvSpPr txBox="1"/>
      </xdr:nvSpPr>
      <xdr:spPr>
        <a:xfrm>
          <a:off x="6652260" y="2659380"/>
          <a:ext cx="1059180" cy="44196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fr-FR" sz="1100"/>
            <a:t>dont 800 000 non exposés</a:t>
          </a:r>
        </a:p>
      </xdr:txBody>
    </xdr:sp>
    <xdr:clientData/>
  </xdr:twoCellAnchor>
  <xdr:twoCellAnchor>
    <xdr:from>
      <xdr:col>4</xdr:col>
      <xdr:colOff>106680</xdr:colOff>
      <xdr:row>11</xdr:row>
      <xdr:rowOff>137160</xdr:rowOff>
    </xdr:from>
    <xdr:to>
      <xdr:col>5</xdr:col>
      <xdr:colOff>373380</xdr:colOff>
      <xdr:row>16</xdr:row>
      <xdr:rowOff>15240</xdr:rowOff>
    </xdr:to>
    <xdr:sp macro="" textlink="">
      <xdr:nvSpPr>
        <xdr:cNvPr id="9" name="ZoneTexte 8"/>
        <xdr:cNvSpPr txBox="1"/>
      </xdr:nvSpPr>
      <xdr:spPr>
        <a:xfrm>
          <a:off x="3276600" y="2148840"/>
          <a:ext cx="1059180" cy="79248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fr-FR" sz="1100"/>
            <a:t>dont 2,4 millions</a:t>
          </a:r>
          <a:r>
            <a:rPr lang="fr-FR" sz="1100" baseline="0"/>
            <a:t> non bénéficiaires</a:t>
          </a:r>
          <a:r>
            <a:rPr lang="fr-FR" sz="1100"/>
            <a:t> </a:t>
          </a:r>
        </a:p>
      </xdr:txBody>
    </xdr:sp>
    <xdr:clientData/>
  </xdr:twoCellAnchor>
  <xdr:twoCellAnchor>
    <xdr:from>
      <xdr:col>4</xdr:col>
      <xdr:colOff>754380</xdr:colOff>
      <xdr:row>8</xdr:row>
      <xdr:rowOff>53340</xdr:rowOff>
    </xdr:from>
    <xdr:to>
      <xdr:col>5</xdr:col>
      <xdr:colOff>632460</xdr:colOff>
      <xdr:row>11</xdr:row>
      <xdr:rowOff>137160</xdr:rowOff>
    </xdr:to>
    <xdr:cxnSp macro="">
      <xdr:nvCxnSpPr>
        <xdr:cNvPr id="11" name="Connecteur droit avec flèche 10"/>
        <xdr:cNvCxnSpPr/>
      </xdr:nvCxnSpPr>
      <xdr:spPr>
        <a:xfrm flipH="1">
          <a:off x="3924300" y="1516380"/>
          <a:ext cx="670560" cy="63246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685800</xdr:colOff>
      <xdr:row>8</xdr:row>
      <xdr:rowOff>60960</xdr:rowOff>
    </xdr:from>
    <xdr:to>
      <xdr:col>6</xdr:col>
      <xdr:colOff>739140</xdr:colOff>
      <xdr:row>14</xdr:row>
      <xdr:rowOff>99060</xdr:rowOff>
    </xdr:to>
    <xdr:cxnSp macro="">
      <xdr:nvCxnSpPr>
        <xdr:cNvPr id="12" name="Connecteur droit avec flèche 11"/>
        <xdr:cNvCxnSpPr/>
      </xdr:nvCxnSpPr>
      <xdr:spPr>
        <a:xfrm>
          <a:off x="4648200" y="1524000"/>
          <a:ext cx="845820" cy="113538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487680</xdr:colOff>
      <xdr:row>13</xdr:row>
      <xdr:rowOff>68580</xdr:rowOff>
    </xdr:from>
    <xdr:to>
      <xdr:col>8</xdr:col>
      <xdr:colOff>152400</xdr:colOff>
      <xdr:row>14</xdr:row>
      <xdr:rowOff>167640</xdr:rowOff>
    </xdr:to>
    <xdr:cxnSp macro="">
      <xdr:nvCxnSpPr>
        <xdr:cNvPr id="16" name="Connecteur droit avec flèche 15"/>
        <xdr:cNvCxnSpPr/>
      </xdr:nvCxnSpPr>
      <xdr:spPr>
        <a:xfrm flipH="1">
          <a:off x="6035040" y="2446020"/>
          <a:ext cx="457200" cy="28194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289560</xdr:colOff>
      <xdr:row>13</xdr:row>
      <xdr:rowOff>45720</xdr:rowOff>
    </xdr:from>
    <xdr:to>
      <xdr:col>8</xdr:col>
      <xdr:colOff>731520</xdr:colOff>
      <xdr:row>14</xdr:row>
      <xdr:rowOff>114300</xdr:rowOff>
    </xdr:to>
    <xdr:cxnSp macro="">
      <xdr:nvCxnSpPr>
        <xdr:cNvPr id="18" name="Connecteur droit avec flèche 17"/>
        <xdr:cNvCxnSpPr/>
      </xdr:nvCxnSpPr>
      <xdr:spPr>
        <a:xfrm>
          <a:off x="6629400" y="2423160"/>
          <a:ext cx="441960" cy="25146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absoluteAnchor>
    <xdr:pos x="1314450" y="381000"/>
    <xdr:ext cx="9284730" cy="6092568"/>
    <xdr:graphicFrame macro="">
      <xdr:nvGraphicFramePr>
        <xdr:cNvPr id="2" name="Graphique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0.63124</cdr:x>
      <cdr:y>1.64768E-7</cdr:y>
    </cdr:from>
    <cdr:to>
      <cdr:x>0.63648</cdr:x>
      <cdr:y>0.70221</cdr:y>
    </cdr:to>
    <cdr:cxnSp macro="">
      <cdr:nvCxnSpPr>
        <cdr:cNvPr id="5" name="Connecteur droit 4"/>
        <cdr:cNvCxnSpPr/>
      </cdr:nvCxnSpPr>
      <cdr:spPr>
        <a:xfrm xmlns:a="http://schemas.openxmlformats.org/drawingml/2006/main" flipH="1" flipV="1">
          <a:off x="5873817" y="1"/>
          <a:ext cx="48779" cy="426182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0.95144</cdr:x>
      <cdr:y>0.39034</cdr:y>
    </cdr:from>
    <cdr:to>
      <cdr:x>0.99999</cdr:x>
      <cdr:y>0.67002</cdr:y>
    </cdr:to>
    <cdr:sp macro="" textlink="">
      <cdr:nvSpPr>
        <cdr:cNvPr id="9" name="Accolade fermante 8"/>
        <cdr:cNvSpPr/>
      </cdr:nvSpPr>
      <cdr:spPr>
        <a:xfrm xmlns:a="http://schemas.openxmlformats.org/drawingml/2006/main">
          <a:off x="8853365" y="2369037"/>
          <a:ext cx="451777" cy="1697375"/>
        </a:xfrm>
        <a:prstGeom xmlns:a="http://schemas.openxmlformats.org/drawingml/2006/main" prst="rightBrace">
          <a:avLst>
            <a:gd name="adj1" fmla="val 104972"/>
            <a:gd name="adj2" fmla="val 50000"/>
          </a:avLst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fr-FR"/>
        </a:p>
      </cdr:txBody>
    </cdr:sp>
  </cdr:relSizeAnchor>
  <cdr:relSizeAnchor xmlns:cdr="http://schemas.openxmlformats.org/drawingml/2006/chartDrawing">
    <cdr:from>
      <cdr:x>0.58006</cdr:x>
      <cdr:y>0.12057</cdr:y>
    </cdr:from>
    <cdr:to>
      <cdr:x>0.79397</cdr:x>
      <cdr:y>0.2511</cdr:y>
    </cdr:to>
    <cdr:sp macro="" textlink="">
      <cdr:nvSpPr>
        <cdr:cNvPr id="10" name="ZoneTexte 9"/>
        <cdr:cNvSpPr txBox="1"/>
      </cdr:nvSpPr>
      <cdr:spPr>
        <a:xfrm xmlns:a="http://schemas.openxmlformats.org/drawingml/2006/main">
          <a:off x="5397578" y="731736"/>
          <a:ext cx="1990474" cy="79220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fr-FR" sz="1500"/>
            <a:t>facteurs</a:t>
          </a:r>
        </a:p>
        <a:p xmlns:a="http://schemas.openxmlformats.org/drawingml/2006/main">
          <a:r>
            <a:rPr lang="fr-FR" sz="1500"/>
            <a:t>défavorables</a:t>
          </a:r>
        </a:p>
      </cdr:txBody>
    </cdr:sp>
  </cdr:relSizeAnchor>
  <cdr:relSizeAnchor xmlns:cdr="http://schemas.openxmlformats.org/drawingml/2006/chartDrawing">
    <cdr:from>
      <cdr:x>0.89108</cdr:x>
      <cdr:y>0.5204</cdr:y>
    </cdr:from>
    <cdr:to>
      <cdr:x>1</cdr:x>
      <cdr:y>0.65092</cdr:y>
    </cdr:to>
    <cdr:sp macro="" textlink="">
      <cdr:nvSpPr>
        <cdr:cNvPr id="11" name="ZoneTexte 1"/>
        <cdr:cNvSpPr txBox="1"/>
      </cdr:nvSpPr>
      <cdr:spPr>
        <a:xfrm xmlns:a="http://schemas.openxmlformats.org/drawingml/2006/main">
          <a:off x="8291635" y="3158378"/>
          <a:ext cx="1013557" cy="79214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1500"/>
            <a:t>facteurs </a:t>
          </a:r>
        </a:p>
        <a:p xmlns:a="http://schemas.openxmlformats.org/drawingml/2006/main">
          <a:r>
            <a:rPr lang="fr-FR" sz="1500"/>
            <a:t>favorables</a:t>
          </a:r>
        </a:p>
      </cdr:txBody>
    </cdr:sp>
  </cdr:relSizeAnchor>
  <cdr:relSizeAnchor xmlns:cdr="http://schemas.openxmlformats.org/drawingml/2006/chartDrawing">
    <cdr:from>
      <cdr:x>0.02479</cdr:x>
      <cdr:y>0.86117</cdr:y>
    </cdr:from>
    <cdr:to>
      <cdr:x>0.98328</cdr:x>
      <cdr:y>1</cdr:y>
    </cdr:to>
    <cdr:sp macro="" textlink="">
      <cdr:nvSpPr>
        <cdr:cNvPr id="7" name="ZoneTexte 1"/>
        <cdr:cNvSpPr txBox="1"/>
      </cdr:nvSpPr>
      <cdr:spPr>
        <a:xfrm xmlns:a="http://schemas.openxmlformats.org/drawingml/2006/main">
          <a:off x="230632" y="5226537"/>
          <a:ext cx="8918934" cy="84259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1100">
              <a:effectLst/>
              <a:latin typeface="+mn-lt"/>
              <a:ea typeface="+mn-ea"/>
              <a:cs typeface="+mn-cs"/>
            </a:rPr>
            <a:t>Lecture : parmi les salariés  exposés à une pénibilité potentiellement éligible au C3P, 28 % de ceux qui sont couverts par un CHSCT (Comité d'hygiène, de sécurité et des conditions de travail) disposeraient effectivement d'un C3P en 2016-2017.  </a:t>
          </a:r>
        </a:p>
        <a:p xmlns:a="http://schemas.openxmlformats.org/drawingml/2006/main">
          <a:r>
            <a:rPr lang="fr-FR" sz="1100">
              <a:effectLst/>
              <a:latin typeface="+mn-lt"/>
              <a:ea typeface="+mn-ea"/>
              <a:cs typeface="+mn-cs"/>
            </a:rPr>
            <a:t>Note : pour la définition du </a:t>
          </a:r>
          <a:r>
            <a:rPr lang="fr-FR" sz="1100" i="1">
              <a:effectLst/>
              <a:latin typeface="+mn-lt"/>
              <a:ea typeface="+mn-ea"/>
              <a:cs typeface="+mn-cs"/>
            </a:rPr>
            <a:t>lean management</a:t>
          </a:r>
          <a:r>
            <a:rPr lang="fr-FR" sz="1100">
              <a:effectLst/>
              <a:latin typeface="+mn-lt"/>
              <a:ea typeface="+mn-ea"/>
              <a:cs typeface="+mn-cs"/>
            </a:rPr>
            <a:t>, voir note n°3. </a:t>
          </a:r>
        </a:p>
        <a:p xmlns:a="http://schemas.openxmlformats.org/drawingml/2006/main">
          <a:r>
            <a:rPr lang="fr-FR" sz="1100">
              <a:effectLst/>
              <a:latin typeface="+mn-lt"/>
              <a:ea typeface="+mn-ea"/>
              <a:cs typeface="+mn-cs"/>
            </a:rPr>
            <a:t>Champ : salariés du secteur marchand  exposés à une pénibilité potentiellement éligible au C3P. Source : enquête Sumer 2017, Dares-DGT. </a:t>
          </a:r>
        </a:p>
        <a:p xmlns:a="http://schemas.openxmlformats.org/drawingml/2006/main">
          <a:r>
            <a:rPr lang="fr-FR" sz="1100">
              <a:effectLst/>
              <a:latin typeface="+mn-lt"/>
              <a:ea typeface="+mn-ea"/>
              <a:cs typeface="+mn-cs"/>
            </a:rPr>
            <a:t> </a:t>
          </a:r>
        </a:p>
        <a:p xmlns:a="http://schemas.openxmlformats.org/drawingml/2006/main">
          <a:endParaRPr lang="fr-FR" sz="1100"/>
        </a:p>
      </cdr:txBody>
    </cdr:sp>
  </cdr:relSizeAnchor>
  <cdr:relSizeAnchor xmlns:cdr="http://schemas.openxmlformats.org/drawingml/2006/chartDrawing">
    <cdr:from>
      <cdr:x>0.53433</cdr:x>
      <cdr:y>0.03823</cdr:y>
    </cdr:from>
    <cdr:to>
      <cdr:x>0.59076</cdr:x>
      <cdr:y>0.31589</cdr:y>
    </cdr:to>
    <cdr:sp macro="" textlink="">
      <cdr:nvSpPr>
        <cdr:cNvPr id="12" name="Accolade fermante 11"/>
        <cdr:cNvSpPr/>
      </cdr:nvSpPr>
      <cdr:spPr>
        <a:xfrm xmlns:a="http://schemas.openxmlformats.org/drawingml/2006/main">
          <a:off x="4972021" y="232020"/>
          <a:ext cx="525092" cy="1685175"/>
        </a:xfrm>
        <a:prstGeom xmlns:a="http://schemas.openxmlformats.org/drawingml/2006/main" prst="rightBrace">
          <a:avLst>
            <a:gd name="adj1" fmla="val 104972"/>
            <a:gd name="adj2" fmla="val 50000"/>
          </a:avLst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fr-FR"/>
        </a:p>
      </cdr:txBody>
    </cdr:sp>
  </cdr:relSizeAnchor>
  <cdr:relSizeAnchor xmlns:cdr="http://schemas.openxmlformats.org/drawingml/2006/chartDrawing">
    <cdr:from>
      <cdr:x>0.00546</cdr:x>
      <cdr:y>0.00837</cdr:y>
    </cdr:from>
    <cdr:to>
      <cdr:x>0.09732</cdr:x>
      <cdr:y>0.0466</cdr:y>
    </cdr:to>
    <cdr:sp macro="" textlink="">
      <cdr:nvSpPr>
        <cdr:cNvPr id="13" name="ZoneTexte 1"/>
        <cdr:cNvSpPr txBox="1"/>
      </cdr:nvSpPr>
      <cdr:spPr>
        <a:xfrm xmlns:a="http://schemas.openxmlformats.org/drawingml/2006/main">
          <a:off x="50800" y="50800"/>
          <a:ext cx="854807" cy="23201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1100">
              <a:solidFill>
                <a:schemeClr val="bg1"/>
              </a:solidFill>
            </a:rPr>
            <a:t>2,1***</a:t>
          </a:r>
        </a:p>
      </cdr:txBody>
    </cdr:sp>
  </cdr:relSizeAnchor>
  <cdr:relSizeAnchor xmlns:cdr="http://schemas.openxmlformats.org/drawingml/2006/chartDrawing">
    <cdr:from>
      <cdr:x>0.63517</cdr:x>
      <cdr:y>0.27767</cdr:y>
    </cdr:from>
    <cdr:to>
      <cdr:x>0.73097</cdr:x>
      <cdr:y>0.27767</cdr:y>
    </cdr:to>
    <cdr:cxnSp macro="">
      <cdr:nvCxnSpPr>
        <cdr:cNvPr id="6" name="Connecteur droit avec flèche 5"/>
        <cdr:cNvCxnSpPr/>
      </cdr:nvCxnSpPr>
      <cdr:spPr>
        <a:xfrm xmlns:a="http://schemas.openxmlformats.org/drawingml/2006/main" flipH="1" flipV="1">
          <a:off x="5910384" y="1685192"/>
          <a:ext cx="891445" cy="1"/>
        </a:xfrm>
        <a:prstGeom xmlns:a="http://schemas.openxmlformats.org/drawingml/2006/main" prst="straightConnector1">
          <a:avLst/>
        </a:prstGeom>
        <a:ln xmlns:a="http://schemas.openxmlformats.org/drawingml/2006/main">
          <a:tailEnd type="arrow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0.74016</cdr:x>
      <cdr:y>0.25151</cdr:y>
    </cdr:from>
    <cdr:to>
      <cdr:x>0.87795</cdr:x>
      <cdr:y>0.31187</cdr:y>
    </cdr:to>
    <cdr:sp macro="" textlink="">
      <cdr:nvSpPr>
        <cdr:cNvPr id="23" name="ZoneTexte 22"/>
        <cdr:cNvSpPr txBox="1"/>
      </cdr:nvSpPr>
      <cdr:spPr>
        <a:xfrm xmlns:a="http://schemas.openxmlformats.org/drawingml/2006/main">
          <a:off x="6887307" y="1526442"/>
          <a:ext cx="1282211" cy="36634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fr-FR" sz="1100"/>
            <a:t>moyenne 17%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1781175" y="333375"/>
    <xdr:ext cx="9086850" cy="6286500"/>
    <xdr:graphicFrame macro="">
      <xdr:nvGraphicFramePr>
        <xdr:cNvPr id="3" name="Graphique 2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0.07612</cdr:x>
      <cdr:y>0.86948</cdr:y>
    </cdr:from>
    <cdr:to>
      <cdr:x>0.83202</cdr:x>
      <cdr:y>1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708269" y="5287597"/>
          <a:ext cx="7033846" cy="79374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fr-FR" sz="1100" baseline="0"/>
            <a:t>Lecture: 10 % des hommes exposés </a:t>
          </a:r>
          <a:r>
            <a:rPr lang="fr-FR" sz="1100" baseline="0">
              <a:effectLst/>
              <a:latin typeface="+mn-lt"/>
              <a:ea typeface="+mn-ea"/>
              <a:cs typeface="+mn-cs"/>
            </a:rPr>
            <a:t>en 2017 </a:t>
          </a:r>
          <a:r>
            <a:rPr lang="fr-FR" sz="1100" baseline="0"/>
            <a:t>à un agent chimique dangereux (10 h par semaine, avec une prévention insuffisante selon le médecin du travail), bénéficient d'un C3P.  </a:t>
          </a: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100" baseline="0">
              <a:effectLst/>
              <a:latin typeface="+mn-lt"/>
              <a:ea typeface="+mn-ea"/>
              <a:cs typeface="+mn-cs"/>
            </a:rPr>
            <a:t>Champ: salariés du </a:t>
          </a:r>
          <a:r>
            <a:rPr lang="fr-FR" sz="1100" b="0" baseline="0">
              <a:effectLst/>
              <a:latin typeface="+mn-lt"/>
              <a:ea typeface="+mn-ea"/>
              <a:cs typeface="+mn-cs"/>
            </a:rPr>
            <a:t>secteur marchand potentiellement exposésà une pénibilité éligible au C3P.  N.S. : chiffres non </a:t>
          </a:r>
          <a:r>
            <a:rPr lang="fr-FR" sz="1100" baseline="0">
              <a:effectLst/>
              <a:latin typeface="+mn-lt"/>
              <a:ea typeface="+mn-ea"/>
              <a:cs typeface="+mn-cs"/>
            </a:rPr>
            <a:t>significatifs. </a:t>
          </a:r>
          <a:r>
            <a:rPr lang="fr-FR" sz="1100">
              <a:effectLst/>
              <a:latin typeface="+mn-lt"/>
              <a:ea typeface="+mn-ea"/>
              <a:cs typeface="+mn-cs"/>
            </a:rPr>
            <a:t>Source: enquête</a:t>
          </a:r>
          <a:r>
            <a:rPr lang="fr-FR" sz="1100" baseline="0">
              <a:effectLst/>
              <a:latin typeface="+mn-lt"/>
              <a:ea typeface="+mn-ea"/>
              <a:cs typeface="+mn-cs"/>
            </a:rPr>
            <a:t> Sumer 2017, Dares-DGT.</a:t>
          </a:r>
          <a:endParaRPr lang="fr-FR">
            <a:effectLst/>
          </a:endParaRP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fr-FR">
            <a:effectLst/>
          </a:endParaRPr>
        </a:p>
        <a:p xmlns:a="http://schemas.openxmlformats.org/drawingml/2006/main">
          <a:endParaRPr lang="fr-FR" sz="1100"/>
        </a:p>
      </cdr:txBody>
    </cdr:sp>
  </cdr:relSizeAnchor>
  <cdr:relSizeAnchor xmlns:cdr="http://schemas.openxmlformats.org/drawingml/2006/chartDrawing">
    <cdr:from>
      <cdr:x>0.12882</cdr:x>
      <cdr:y>0.62004</cdr:y>
    </cdr:from>
    <cdr:to>
      <cdr:x>0.18131</cdr:x>
      <cdr:y>0.66028</cdr:y>
    </cdr:to>
    <cdr:sp macro="" textlink="">
      <cdr:nvSpPr>
        <cdr:cNvPr id="4" name="ZoneTexte 1"/>
        <cdr:cNvSpPr txBox="1"/>
      </cdr:nvSpPr>
      <cdr:spPr>
        <a:xfrm xmlns:a="http://schemas.openxmlformats.org/drawingml/2006/main">
          <a:off x="1198685" y="3763109"/>
          <a:ext cx="488461" cy="24423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1100"/>
            <a:t>.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895350" y="381000"/>
    <xdr:ext cx="9284730" cy="6092568"/>
    <xdr:graphicFrame macro="">
      <xdr:nvGraphicFramePr>
        <xdr:cNvPr id="3" name="Graphique 2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0.11438</cdr:x>
      <cdr:y>0.86578</cdr:y>
    </cdr:from>
    <cdr:to>
      <cdr:x>0.87029</cdr:x>
      <cdr:y>0.99631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1064357" y="5265127"/>
          <a:ext cx="7033846" cy="79374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1100">
              <a:effectLst/>
              <a:latin typeface="+mn-lt"/>
              <a:ea typeface="+mn-ea"/>
              <a:cs typeface="+mn-cs"/>
            </a:rPr>
            <a:t>Lecture : suivant l’enquête Sumer, 5 % des salariés de moins de 25 ans qui sont exposés à une pénibilité ouvrant potentiellement droit au C3P bénéficieraient d'un C3P en 2016-2017.   </a:t>
          </a:r>
        </a:p>
        <a:p xmlns:a="http://schemas.openxmlformats.org/drawingml/2006/main">
          <a:r>
            <a:rPr lang="fr-FR" sz="1100">
              <a:effectLst/>
              <a:latin typeface="+mn-lt"/>
              <a:ea typeface="+mn-ea"/>
              <a:cs typeface="+mn-cs"/>
            </a:rPr>
            <a:t>Champ : salariés du secteur marchand  exposés à une pénibilité potentiellement éligible au C3P.</a:t>
          </a: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fr-FR" sz="1200">
            <a:effectLst/>
          </a:endParaRPr>
        </a:p>
        <a:p xmlns:a="http://schemas.openxmlformats.org/drawingml/2006/main">
          <a:endParaRPr lang="fr-FR" sz="1200">
            <a:effectLst/>
          </a:endParaRP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1476375" y="495300"/>
    <xdr:ext cx="9284730" cy="6092568"/>
    <xdr:graphicFrame macro="">
      <xdr:nvGraphicFramePr>
        <xdr:cNvPr id="2" name="Graphique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0.09974</cdr:x>
      <cdr:y>0.43372</cdr:y>
    </cdr:from>
    <cdr:to>
      <cdr:x>1</cdr:x>
      <cdr:y>0.43572</cdr:y>
    </cdr:to>
    <cdr:cxnSp macro="">
      <cdr:nvCxnSpPr>
        <cdr:cNvPr id="3" name="Connecteur droit 2"/>
        <cdr:cNvCxnSpPr/>
      </cdr:nvCxnSpPr>
      <cdr:spPr>
        <a:xfrm xmlns:a="http://schemas.openxmlformats.org/drawingml/2006/main">
          <a:off x="928100" y="2632304"/>
          <a:ext cx="8377092" cy="12138"/>
        </a:xfrm>
        <a:prstGeom xmlns:a="http://schemas.openxmlformats.org/drawingml/2006/main" prst="line">
          <a:avLst/>
        </a:prstGeom>
        <a:ln xmlns:a="http://schemas.openxmlformats.org/drawingml/2006/main"/>
      </cdr:spPr>
      <cdr:style>
        <a:lnRef xmlns:a="http://schemas.openxmlformats.org/drawingml/2006/main" idx="2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1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0.65091</cdr:x>
      <cdr:y>0.26703</cdr:y>
    </cdr:from>
    <cdr:to>
      <cdr:x>0.81627</cdr:x>
      <cdr:y>0.32727</cdr:y>
    </cdr:to>
    <cdr:sp macro="" textlink="">
      <cdr:nvSpPr>
        <cdr:cNvPr id="4" name="ZoneTexte 3"/>
        <cdr:cNvSpPr txBox="1"/>
      </cdr:nvSpPr>
      <cdr:spPr>
        <a:xfrm xmlns:a="http://schemas.openxmlformats.org/drawingml/2006/main">
          <a:off x="6056886" y="1620662"/>
          <a:ext cx="1538706" cy="36560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fr-FR" sz="1400"/>
            <a:t>moyenne 17%</a:t>
          </a:r>
        </a:p>
      </cdr:txBody>
    </cdr:sp>
  </cdr:relSizeAnchor>
  <cdr:relSizeAnchor xmlns:cdr="http://schemas.openxmlformats.org/drawingml/2006/chartDrawing">
    <cdr:from>
      <cdr:x>0.72178</cdr:x>
      <cdr:y>0.31926</cdr:y>
    </cdr:from>
    <cdr:to>
      <cdr:x>0.72834</cdr:x>
      <cdr:y>0.43372</cdr:y>
    </cdr:to>
    <cdr:sp macro="" textlink="">
      <cdr:nvSpPr>
        <cdr:cNvPr id="5" name="Flèche vers le bas 4"/>
        <cdr:cNvSpPr/>
      </cdr:nvSpPr>
      <cdr:spPr>
        <a:xfrm xmlns:a="http://schemas.openxmlformats.org/drawingml/2006/main">
          <a:off x="6716323" y="1937655"/>
          <a:ext cx="61042" cy="694673"/>
        </a:xfrm>
        <a:prstGeom xmlns:a="http://schemas.openxmlformats.org/drawingml/2006/main" prst="downArrow">
          <a:avLst/>
        </a:prstGeom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fr-FR"/>
        </a:p>
      </cdr:txBody>
    </cdr:sp>
  </cdr:relSizeAnchor>
  <cdr:relSizeAnchor xmlns:cdr="http://schemas.openxmlformats.org/drawingml/2006/chartDrawing">
    <cdr:from>
      <cdr:x>0.14698</cdr:x>
      <cdr:y>0.83855</cdr:y>
    </cdr:from>
    <cdr:to>
      <cdr:x>0.89633</cdr:x>
      <cdr:y>1</cdr:y>
    </cdr:to>
    <cdr:sp macro="" textlink="">
      <cdr:nvSpPr>
        <cdr:cNvPr id="6" name="ZoneTexte 5"/>
        <cdr:cNvSpPr txBox="1"/>
      </cdr:nvSpPr>
      <cdr:spPr>
        <a:xfrm xmlns:a="http://schemas.openxmlformats.org/drawingml/2006/main">
          <a:off x="1361216" y="5099538"/>
          <a:ext cx="6939903" cy="98180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fr-FR" sz="1100">
              <a:effectLst/>
              <a:latin typeface="+mn-lt"/>
              <a:ea typeface="+mn-ea"/>
              <a:cs typeface="+mn-cs"/>
            </a:rPr>
            <a:t>Lecture : suivant l’enquête Sumer, 81 % des salariés travaillant dans le secteur cokéfaction-raffinage qui sont exposés à une pénibilité ouvrant potentiellement  droit au C3P bénéficieraient d'un C3P en 2016-2017.   </a:t>
          </a:r>
        </a:p>
        <a:p xmlns:a="http://schemas.openxmlformats.org/drawingml/2006/main">
          <a:r>
            <a:rPr lang="fr-FR" sz="1100">
              <a:effectLst/>
              <a:latin typeface="+mn-lt"/>
              <a:ea typeface="+mn-ea"/>
              <a:cs typeface="+mn-cs"/>
            </a:rPr>
            <a:t>Champ : salariés du secteur marchand  exposés à une pénibilité potentiellement éligible au C3P, secteurs d’activité avec au moins 50 enquêtés exposés.  </a:t>
          </a:r>
        </a:p>
        <a:p xmlns:a="http://schemas.openxmlformats.org/drawingml/2006/main">
          <a:r>
            <a:rPr lang="fr-FR" sz="1100">
              <a:effectLst/>
              <a:latin typeface="+mn-lt"/>
              <a:ea typeface="+mn-ea"/>
              <a:cs typeface="+mn-cs"/>
            </a:rPr>
            <a:t>Source : enquête Sumer 2017; Dares-DGT.</a:t>
          </a:r>
        </a:p>
        <a:p xmlns:a="http://schemas.openxmlformats.org/drawingml/2006/main">
          <a:r>
            <a:rPr lang="fr-FR" sz="1100">
              <a:effectLst/>
              <a:latin typeface="+mn-lt"/>
              <a:ea typeface="+mn-ea"/>
              <a:cs typeface="+mn-cs"/>
            </a:rPr>
            <a:t> </a:t>
          </a:r>
        </a:p>
        <a:p xmlns:a="http://schemas.openxmlformats.org/drawingml/2006/main">
          <a:r>
            <a:rPr lang="fr-FR" sz="1100" b="0" baseline="0">
              <a:effectLst/>
              <a:latin typeface="+mn-lt"/>
              <a:ea typeface="+mn-ea"/>
              <a:cs typeface="+mn-cs"/>
            </a:rPr>
            <a:t>;</a:t>
          </a:r>
          <a:endParaRPr lang="fr-FR" b="0">
            <a:effectLst/>
          </a:endParaRP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fr-FR" b="0">
            <a:effectLst/>
          </a:endParaRPr>
        </a:p>
        <a:p xmlns:a="http://schemas.openxmlformats.org/drawingml/2006/main">
          <a:endParaRPr lang="fr-FR" sz="1100" b="0"/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2324100" y="381000"/>
    <xdr:ext cx="9284730" cy="6092568"/>
    <xdr:graphicFrame macro="">
      <xdr:nvGraphicFramePr>
        <xdr:cNvPr id="2" name="Graphique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0.05795</cdr:x>
      <cdr:y>0.85542</cdr:y>
    </cdr:from>
    <cdr:to>
      <cdr:x>0.89082</cdr:x>
      <cdr:y>0.9963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536688" y="5202115"/>
          <a:ext cx="7713402" cy="85673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1100">
              <a:effectLst/>
              <a:latin typeface="+mn-lt"/>
              <a:ea typeface="+mn-ea"/>
              <a:cs typeface="+mn-cs"/>
            </a:rPr>
            <a:t>Lecture : dans les établissements de moins de 50 salariés non couverts par un délégué syndical (DS) ni par un Comité d'hygiène, de sécurité et des conditions de travail (CHSCT), 5 % des salariés exposés à une pénibilité potentiellement  éligible au C3P bénéficieraient d'un C3P en 2016-2017.   </a:t>
          </a:r>
        </a:p>
        <a:p xmlns:a="http://schemas.openxmlformats.org/drawingml/2006/main">
          <a:r>
            <a:rPr lang="fr-FR" sz="1100">
              <a:effectLst/>
              <a:latin typeface="+mn-lt"/>
              <a:ea typeface="+mn-ea"/>
              <a:cs typeface="+mn-cs"/>
            </a:rPr>
            <a:t>Note : certaines données n’étant pas significatives faute d’effectifs suffisants concernés dans l’enquête, elles ne sont pas présentées.</a:t>
          </a:r>
        </a:p>
        <a:p xmlns:a="http://schemas.openxmlformats.org/drawingml/2006/main">
          <a:r>
            <a:rPr lang="fr-FR" sz="1100">
              <a:effectLst/>
              <a:latin typeface="+mn-lt"/>
              <a:ea typeface="+mn-ea"/>
              <a:cs typeface="+mn-cs"/>
            </a:rPr>
            <a:t> </a:t>
          </a:r>
        </a:p>
        <a:p xmlns:a="http://schemas.openxmlformats.org/drawingml/2006/main">
          <a:r>
            <a:rPr lang="fr-FR" sz="1100">
              <a:effectLst/>
              <a:latin typeface="+mn-lt"/>
              <a:ea typeface="+mn-ea"/>
              <a:cs typeface="+mn-cs"/>
            </a:rPr>
            <a:t>Champ : salariés du secteur marchand potentiellement exposés à une pénibilité éligible au C3P. </a:t>
          </a:r>
        </a:p>
        <a:p xmlns:a="http://schemas.openxmlformats.org/drawingml/2006/main">
          <a:r>
            <a:rPr lang="fr-FR" sz="1100">
              <a:effectLst/>
              <a:latin typeface="+mn-lt"/>
              <a:ea typeface="+mn-ea"/>
              <a:cs typeface="+mn-cs"/>
            </a:rPr>
            <a:t> </a:t>
          </a:r>
        </a:p>
        <a:p xmlns:a="http://schemas.openxmlformats.org/drawingml/2006/main">
          <a:r>
            <a:rPr lang="fr-FR" sz="1100">
              <a:effectLst/>
              <a:latin typeface="+mn-lt"/>
              <a:ea typeface="+mn-ea"/>
              <a:cs typeface="+mn-cs"/>
            </a:rPr>
            <a:t>Source : enquête Sumer 2017, Dares-DGT.</a:t>
          </a:r>
        </a:p>
        <a:p xmlns:a="http://schemas.openxmlformats.org/drawingml/2006/main">
          <a:r>
            <a:rPr lang="fr-FR" sz="1100">
              <a:effectLst/>
              <a:latin typeface="+mn-lt"/>
              <a:ea typeface="+mn-ea"/>
              <a:cs typeface="+mn-cs"/>
            </a:rPr>
            <a:t> </a:t>
          </a:r>
        </a:p>
        <a:p xmlns:a="http://schemas.openxmlformats.org/drawingml/2006/main">
          <a:endParaRPr lang="fr-FR" sz="1100">
            <a:effectLst/>
            <a:latin typeface="+mn-lt"/>
            <a:ea typeface="+mn-ea"/>
            <a:cs typeface="+mn-cs"/>
          </a:endParaRPr>
        </a:p>
      </cdr:txBody>
    </cdr:sp>
  </cdr:relSizeAnchor>
</c:userShape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"/>
  <sheetViews>
    <sheetView tabSelected="1" workbookViewId="0">
      <selection activeCell="Q25" sqref="Q25"/>
    </sheetView>
  </sheetViews>
  <sheetFormatPr baseColWidth="10" defaultRowHeight="15" x14ac:dyDescent="0.25"/>
  <sheetData>
    <row r="1" spans="1:12" s="96" customFormat="1" x14ac:dyDescent="0.25">
      <c r="A1" s="134" t="s">
        <v>171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</row>
    <row r="2" spans="1:12" x14ac:dyDescent="0.25">
      <c r="A2" s="91"/>
      <c r="B2" s="92"/>
      <c r="C2" s="92"/>
      <c r="D2" s="92"/>
      <c r="E2" s="92"/>
      <c r="F2" s="93">
        <v>44713</v>
      </c>
      <c r="G2" s="92"/>
      <c r="H2" s="92"/>
      <c r="I2" s="92"/>
      <c r="J2" s="92"/>
      <c r="K2" s="92"/>
      <c r="L2" s="92"/>
    </row>
    <row r="3" spans="1:12" x14ac:dyDescent="0.25">
      <c r="A3" s="104" t="s">
        <v>164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</row>
    <row r="4" spans="1:12" ht="36" customHeight="1" x14ac:dyDescent="0.25">
      <c r="A4" s="105" t="s">
        <v>170</v>
      </c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</row>
    <row r="5" spans="1:12" x14ac:dyDescent="0.25">
      <c r="A5" s="104" t="s">
        <v>165</v>
      </c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</row>
    <row r="6" spans="1:12" ht="33" customHeight="1" x14ac:dyDescent="0.25">
      <c r="A6" s="107" t="s">
        <v>168</v>
      </c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</row>
    <row r="7" spans="1:12" x14ac:dyDescent="0.25">
      <c r="A7" s="104" t="s">
        <v>166</v>
      </c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</row>
    <row r="8" spans="1:12" ht="27" customHeight="1" x14ac:dyDescent="0.25">
      <c r="A8" s="109" t="s">
        <v>169</v>
      </c>
      <c r="B8" s="108"/>
      <c r="C8" s="108"/>
      <c r="D8" s="108"/>
      <c r="E8" s="108"/>
      <c r="F8" s="108"/>
      <c r="G8" s="108"/>
      <c r="H8" s="108"/>
      <c r="I8" s="108"/>
      <c r="J8" s="108"/>
      <c r="K8" s="108"/>
      <c r="L8" s="108"/>
    </row>
    <row r="9" spans="1:12" x14ac:dyDescent="0.25">
      <c r="A9" s="104" t="s">
        <v>167</v>
      </c>
      <c r="B9" s="99"/>
      <c r="C9" s="99"/>
      <c r="D9" s="99"/>
      <c r="E9" s="99"/>
      <c r="F9" s="99"/>
      <c r="G9" s="99"/>
      <c r="H9" s="99"/>
      <c r="I9" s="99"/>
      <c r="J9" s="99"/>
      <c r="K9" s="99"/>
      <c r="L9" s="99"/>
    </row>
    <row r="10" spans="1:12" ht="29.25" customHeight="1" x14ac:dyDescent="0.25">
      <c r="A10" s="135" t="s">
        <v>180</v>
      </c>
      <c r="B10" s="135"/>
      <c r="C10" s="135"/>
      <c r="D10" s="135"/>
      <c r="E10" s="135"/>
      <c r="F10" s="135"/>
      <c r="G10" s="135"/>
      <c r="H10" s="135"/>
      <c r="I10" s="135"/>
      <c r="J10" s="135"/>
      <c r="K10" s="135"/>
      <c r="L10" s="135"/>
    </row>
    <row r="11" spans="1:12" ht="13.5" customHeight="1" x14ac:dyDescent="0.25">
      <c r="A11" s="98"/>
      <c r="B11" s="99"/>
      <c r="C11" s="99"/>
      <c r="D11" s="99"/>
      <c r="E11" s="99"/>
      <c r="F11" s="99"/>
      <c r="G11" s="99"/>
      <c r="H11" s="99"/>
      <c r="I11" s="99"/>
      <c r="J11" s="99"/>
      <c r="K11" s="99"/>
      <c r="L11" s="99"/>
    </row>
    <row r="12" spans="1:12" ht="18" customHeight="1" x14ac:dyDescent="0.25">
      <c r="A12" s="100" t="s">
        <v>176</v>
      </c>
      <c r="B12" s="100"/>
      <c r="C12" s="100"/>
      <c r="D12" s="100"/>
      <c r="E12" s="100"/>
      <c r="F12" s="100"/>
      <c r="G12" s="100"/>
      <c r="H12" s="100"/>
      <c r="I12" s="100"/>
      <c r="J12" s="100"/>
      <c r="K12" s="100"/>
      <c r="L12" s="100"/>
    </row>
    <row r="13" spans="1:12" x14ac:dyDescent="0.25">
      <c r="A13" s="98"/>
      <c r="B13" s="99"/>
      <c r="C13" s="99"/>
      <c r="D13" s="99"/>
      <c r="E13" s="99"/>
      <c r="F13" s="99"/>
      <c r="G13" s="99"/>
      <c r="H13" s="99"/>
      <c r="I13" s="99"/>
      <c r="J13" s="99"/>
      <c r="K13" s="99"/>
      <c r="L13" s="99"/>
    </row>
    <row r="14" spans="1:12" x14ac:dyDescent="0.25">
      <c r="A14" s="101" t="s">
        <v>182</v>
      </c>
      <c r="B14" s="101"/>
      <c r="C14" s="101"/>
      <c r="D14" s="101"/>
      <c r="E14" s="101"/>
      <c r="F14" s="101"/>
      <c r="G14" s="101"/>
      <c r="H14" s="101"/>
      <c r="I14" s="101"/>
      <c r="J14" s="101"/>
      <c r="K14" s="101"/>
      <c r="L14" s="101"/>
    </row>
    <row r="15" spans="1:12" x14ac:dyDescent="0.25">
      <c r="A15" s="98"/>
      <c r="B15" s="99"/>
      <c r="C15" s="99"/>
      <c r="D15" s="99"/>
      <c r="E15" s="99"/>
      <c r="F15" s="99"/>
      <c r="G15" s="99"/>
      <c r="H15" s="99"/>
      <c r="I15" s="99"/>
      <c r="J15" s="99"/>
      <c r="K15" s="99"/>
      <c r="L15" s="99"/>
    </row>
    <row r="16" spans="1:12" x14ac:dyDescent="0.25">
      <c r="A16" s="97" t="s">
        <v>184</v>
      </c>
      <c r="B16" s="97"/>
      <c r="C16" s="97"/>
      <c r="D16" s="97"/>
      <c r="E16" s="97"/>
      <c r="F16" s="97"/>
      <c r="G16" s="97"/>
      <c r="H16" s="97"/>
      <c r="I16" s="97"/>
      <c r="J16" s="97"/>
      <c r="K16" s="97"/>
      <c r="L16" s="97"/>
    </row>
    <row r="17" spans="1:12" x14ac:dyDescent="0.25">
      <c r="A17" s="98"/>
      <c r="B17" s="99"/>
      <c r="C17" s="99"/>
      <c r="D17" s="99"/>
      <c r="E17" s="99"/>
      <c r="F17" s="99"/>
      <c r="G17" s="99"/>
      <c r="H17" s="99"/>
      <c r="I17" s="99"/>
      <c r="J17" s="99"/>
      <c r="K17" s="99"/>
      <c r="L17" s="99"/>
    </row>
    <row r="18" spans="1:12" x14ac:dyDescent="0.25">
      <c r="A18" s="97" t="s">
        <v>186</v>
      </c>
      <c r="B18" s="97"/>
      <c r="C18" s="97"/>
      <c r="D18" s="97"/>
      <c r="E18" s="97"/>
      <c r="F18" s="97"/>
      <c r="G18" s="97"/>
      <c r="H18" s="97"/>
      <c r="I18" s="97"/>
      <c r="J18" s="97"/>
      <c r="K18" s="97"/>
      <c r="L18" s="97"/>
    </row>
    <row r="19" spans="1:12" x14ac:dyDescent="0.25">
      <c r="A19" s="98"/>
      <c r="B19" s="99"/>
      <c r="C19" s="99"/>
      <c r="D19" s="99"/>
      <c r="E19" s="99"/>
      <c r="F19" s="99"/>
      <c r="G19" s="99"/>
      <c r="H19" s="99"/>
      <c r="I19" s="99"/>
      <c r="J19" s="99"/>
      <c r="K19" s="99"/>
      <c r="L19" s="99"/>
    </row>
    <row r="20" spans="1:12" x14ac:dyDescent="0.25">
      <c r="A20" s="102" t="s">
        <v>188</v>
      </c>
      <c r="B20" s="103"/>
      <c r="C20" s="103"/>
      <c r="D20" s="103"/>
      <c r="E20" s="103"/>
      <c r="F20" s="103"/>
      <c r="G20" s="103"/>
      <c r="H20" s="103"/>
      <c r="I20" s="103"/>
      <c r="J20" s="103"/>
      <c r="K20" s="103"/>
      <c r="L20" s="94"/>
    </row>
    <row r="21" spans="1:12" x14ac:dyDescent="0.25">
      <c r="A21" s="98"/>
      <c r="B21" s="99"/>
      <c r="C21" s="99"/>
      <c r="D21" s="99"/>
      <c r="E21" s="99"/>
      <c r="F21" s="99"/>
      <c r="G21" s="99"/>
      <c r="H21" s="99"/>
      <c r="I21" s="99"/>
      <c r="J21" s="99"/>
      <c r="K21" s="99"/>
      <c r="L21" s="99"/>
    </row>
    <row r="22" spans="1:12" x14ac:dyDescent="0.25">
      <c r="A22" s="100" t="s">
        <v>190</v>
      </c>
      <c r="B22" s="100"/>
      <c r="C22" s="100"/>
      <c r="D22" s="100"/>
      <c r="E22" s="100"/>
      <c r="F22" s="100"/>
      <c r="G22" s="100"/>
      <c r="H22" s="100"/>
      <c r="I22" s="100"/>
      <c r="J22" s="100"/>
      <c r="K22" s="100"/>
      <c r="L22" s="100"/>
    </row>
    <row r="23" spans="1:12" x14ac:dyDescent="0.25">
      <c r="A23" s="95"/>
      <c r="B23" s="98"/>
      <c r="C23" s="99"/>
      <c r="D23" s="99"/>
      <c r="E23" s="99"/>
      <c r="F23" s="99"/>
      <c r="G23" s="99"/>
      <c r="H23" s="99"/>
      <c r="I23" s="99"/>
      <c r="J23" s="99"/>
      <c r="K23" s="99"/>
      <c r="L23" s="99"/>
    </row>
    <row r="24" spans="1:12" x14ac:dyDescent="0.25">
      <c r="A24" s="101" t="s">
        <v>175</v>
      </c>
      <c r="B24" s="101"/>
      <c r="C24" s="101"/>
      <c r="D24" s="101"/>
      <c r="E24" s="101"/>
      <c r="F24" s="101"/>
      <c r="G24" s="101"/>
      <c r="H24" s="101"/>
      <c r="I24" s="101"/>
      <c r="J24" s="101"/>
      <c r="K24" s="101"/>
      <c r="L24" s="101"/>
    </row>
    <row r="25" spans="1:12" x14ac:dyDescent="0.25">
      <c r="A25" s="133"/>
      <c r="B25" s="133"/>
      <c r="C25" s="133"/>
      <c r="D25" s="133"/>
      <c r="E25" s="133"/>
      <c r="F25" s="133"/>
      <c r="G25" s="133"/>
      <c r="H25" s="133"/>
      <c r="I25" s="133"/>
      <c r="J25" s="133"/>
      <c r="K25" s="133"/>
      <c r="L25" s="133"/>
    </row>
    <row r="26" spans="1:12" ht="27.75" customHeight="1" x14ac:dyDescent="0.25">
      <c r="A26" s="136" t="s">
        <v>174</v>
      </c>
      <c r="B26" s="136"/>
      <c r="C26" s="136"/>
      <c r="D26" s="136"/>
      <c r="E26" s="136"/>
      <c r="F26" s="136"/>
      <c r="G26" s="136"/>
      <c r="H26" s="136"/>
      <c r="I26" s="136"/>
      <c r="J26" s="136"/>
      <c r="K26" s="136"/>
      <c r="L26" s="136"/>
    </row>
    <row r="27" spans="1:12" x14ac:dyDescent="0.25">
      <c r="A27" s="133"/>
      <c r="B27" s="133"/>
      <c r="C27" s="133"/>
      <c r="D27" s="133"/>
      <c r="E27" s="133"/>
      <c r="F27" s="133"/>
      <c r="G27" s="133"/>
      <c r="H27" s="133"/>
      <c r="I27" s="133"/>
      <c r="J27" s="133"/>
      <c r="K27" s="133"/>
      <c r="L27" s="133"/>
    </row>
    <row r="28" spans="1:12" x14ac:dyDescent="0.25">
      <c r="A28" s="100" t="s">
        <v>173</v>
      </c>
      <c r="B28" s="100"/>
      <c r="C28" s="100"/>
      <c r="D28" s="100"/>
      <c r="E28" s="100"/>
      <c r="F28" s="100"/>
      <c r="G28" s="100"/>
      <c r="H28" s="100"/>
      <c r="I28" s="100"/>
      <c r="J28" s="100"/>
      <c r="K28" s="100"/>
      <c r="L28" s="100"/>
    </row>
    <row r="29" spans="1:12" x14ac:dyDescent="0.25">
      <c r="A29" s="133"/>
      <c r="B29" s="133"/>
      <c r="C29" s="133"/>
      <c r="D29" s="133"/>
      <c r="E29" s="133"/>
      <c r="F29" s="133"/>
      <c r="G29" s="133"/>
      <c r="H29" s="133"/>
      <c r="I29" s="133"/>
      <c r="J29" s="133"/>
      <c r="K29" s="133"/>
      <c r="L29" s="133"/>
    </row>
    <row r="30" spans="1:12" x14ac:dyDescent="0.25">
      <c r="A30" s="137" t="s">
        <v>172</v>
      </c>
      <c r="B30" s="137"/>
      <c r="C30" s="137"/>
      <c r="D30" s="137"/>
      <c r="E30" s="137"/>
      <c r="F30" s="137"/>
      <c r="G30" s="137"/>
      <c r="H30" s="137"/>
      <c r="I30" s="137"/>
      <c r="J30" s="137"/>
      <c r="K30" s="137"/>
      <c r="L30" s="137"/>
    </row>
  </sheetData>
  <mergeCells count="28">
    <mergeCell ref="A29:L29"/>
    <mergeCell ref="A1:L1"/>
    <mergeCell ref="A28:L28"/>
    <mergeCell ref="A8:L8"/>
    <mergeCell ref="A10:L10"/>
    <mergeCell ref="A11:L11"/>
    <mergeCell ref="A12:L12"/>
    <mergeCell ref="A27:L27"/>
    <mergeCell ref="A3:L3"/>
    <mergeCell ref="A4:L4"/>
    <mergeCell ref="A5:L5"/>
    <mergeCell ref="A6:L6"/>
    <mergeCell ref="A7:L7"/>
    <mergeCell ref="B23:L23"/>
    <mergeCell ref="A9:L9"/>
    <mergeCell ref="A13:L13"/>
    <mergeCell ref="A14:L14"/>
    <mergeCell ref="A15:L15"/>
    <mergeCell ref="A16:L16"/>
    <mergeCell ref="A17:L17"/>
    <mergeCell ref="A18:L18"/>
    <mergeCell ref="A19:L19"/>
    <mergeCell ref="A20:K20"/>
    <mergeCell ref="A21:L21"/>
    <mergeCell ref="A22:L22"/>
    <mergeCell ref="A25:L25"/>
    <mergeCell ref="A26:L26"/>
    <mergeCell ref="A24:L24"/>
  </mergeCells>
  <hyperlinks>
    <hyperlink ref="A18:L18" location="'Graph 3'!A1" display="Graphique 3 : Difficultés de recrutement selon la catégorie professionnelle la plus représentée dans l’établissement"/>
    <hyperlink ref="A20:K20" location="'Graph 4'!A1" display="Graphique 4 : Difficultés de recrutement selon l’exposition des salariés aux contraintes physiques et temporelles"/>
    <hyperlink ref="A22:L22" location="'Graph 5'!A1" display="Graphique 5 : Difficultés de recrutement selon l’exposition des salariés à certains risques psychosociaux"/>
    <hyperlink ref="A24:L24" location="'Tableau A'!A1" display="Tableau A : Seuils réglementaires, seuils de l’enquête Sumer et nombre de salariés concernés suivant l’enquête"/>
    <hyperlink ref="A14:L14" location="'Graph 1'!A1" display="Graphique 1 : Difficultés de recrutement par secteur"/>
    <hyperlink ref="A16:L16" location="'Graph 2'!A1" display="Graphique 2 : Difficultés de recrutement par taille d’établissement"/>
    <hyperlink ref="A10:L10" location="'Tableau1 '!A1" display="Tableau 1 : Salariés exposés à une pénibilité potentiellement éligible au compte personnel de prévention de la pénibilité (C3P) et salariés bénéficiaires d’un C3P, selon l’enquête Sumer"/>
    <hyperlink ref="A12:L12" location="'Figure 1'!A1" display="Figure 1 : Salariés exposés à une pénibilité potentiellement éligible au C3P et salariés bénéficiaires d’un C3P en 2017"/>
    <hyperlink ref="A26:L26" location="'Tableau B '!A1" display="Tableau B : Salariés ayant bénéficié de l’ouverture d’un compte de prévention de la pénibilité (C3P) d’après la source administrative SIPP et selon l’année d’ouverture"/>
    <hyperlink ref="A28:L28" location="'Tableau C'!A1" display="Tableau C : Salariés titulaires d’un compte de prévention de la pénibilité d’après l’enquête Sumer, selon leur exposition au moment de l’enquête"/>
    <hyperlink ref="A30:L30" location="'Tableau D '!A1" display="Tableau D : Salariés exposés à différentes pénibilités selon la source administrative (SIPP) et selon l'enquête Sumer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workbookViewId="0"/>
  </sheetViews>
  <sheetFormatPr baseColWidth="10" defaultRowHeight="15" x14ac:dyDescent="0.25"/>
  <cols>
    <col min="1" max="1" width="12.140625" customWidth="1"/>
    <col min="3" max="3" width="31.5703125" customWidth="1"/>
    <col min="4" max="4" width="27" customWidth="1"/>
    <col min="5" max="5" width="23.7109375" customWidth="1"/>
  </cols>
  <sheetData>
    <row r="1" spans="1:4" x14ac:dyDescent="0.25">
      <c r="A1" t="s">
        <v>174</v>
      </c>
    </row>
    <row r="3" spans="1:4" ht="15.75" thickBot="1" x14ac:dyDescent="0.3"/>
    <row r="4" spans="1:4" ht="26.25" thickBot="1" x14ac:dyDescent="0.3">
      <c r="B4" s="87" t="s">
        <v>159</v>
      </c>
      <c r="C4" s="88" t="s">
        <v>160</v>
      </c>
    </row>
    <row r="5" spans="1:4" ht="15.75" thickBot="1" x14ac:dyDescent="0.3">
      <c r="B5" s="89">
        <v>2015</v>
      </c>
      <c r="C5" s="90">
        <v>576966</v>
      </c>
    </row>
    <row r="6" spans="1:4" ht="15.75" thickBot="1" x14ac:dyDescent="0.3">
      <c r="B6" s="89">
        <v>2016</v>
      </c>
      <c r="C6" s="90">
        <v>462687</v>
      </c>
    </row>
    <row r="7" spans="1:4" ht="15.75" thickBot="1" x14ac:dyDescent="0.3">
      <c r="B7" s="89">
        <v>2017</v>
      </c>
      <c r="C7" s="90">
        <v>222055</v>
      </c>
    </row>
    <row r="8" spans="1:4" ht="15.75" thickBot="1" x14ac:dyDescent="0.3">
      <c r="B8" s="89" t="s">
        <v>14</v>
      </c>
      <c r="C8" s="90">
        <v>1261708</v>
      </c>
    </row>
    <row r="9" spans="1:4" ht="27.75" customHeight="1" x14ac:dyDescent="0.25">
      <c r="A9" s="123" t="s">
        <v>100</v>
      </c>
      <c r="B9" s="124"/>
      <c r="C9" s="124"/>
      <c r="D9" s="124"/>
    </row>
  </sheetData>
  <mergeCells count="1">
    <mergeCell ref="A9:D9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workbookViewId="0">
      <selection sqref="A1:D1"/>
    </sheetView>
  </sheetViews>
  <sheetFormatPr baseColWidth="10" defaultRowHeight="15" x14ac:dyDescent="0.25"/>
  <cols>
    <col min="1" max="1" width="46.28515625" customWidth="1"/>
  </cols>
  <sheetData>
    <row r="1" spans="1:4" ht="42.75" customHeight="1" thickBot="1" x14ac:dyDescent="0.3">
      <c r="A1" s="127" t="s">
        <v>173</v>
      </c>
      <c r="B1" s="127"/>
      <c r="C1" s="127"/>
      <c r="D1" s="127"/>
    </row>
    <row r="2" spans="1:4" ht="45.75" thickBot="1" x14ac:dyDescent="0.3">
      <c r="A2" s="34"/>
      <c r="B2" s="21" t="s">
        <v>133</v>
      </c>
      <c r="C2" s="21" t="s">
        <v>134</v>
      </c>
      <c r="D2" s="21" t="s">
        <v>14</v>
      </c>
    </row>
    <row r="3" spans="1:4" ht="34.5" customHeight="1" thickBot="1" x14ac:dyDescent="0.3">
      <c r="A3" s="35" t="s">
        <v>148</v>
      </c>
      <c r="B3" s="29">
        <v>492000</v>
      </c>
      <c r="C3" s="29">
        <v>2428000</v>
      </c>
      <c r="D3" s="29">
        <f>SUM(B3:C3)</f>
        <v>2920000</v>
      </c>
    </row>
    <row r="4" spans="1:4" ht="15.75" thickBot="1" x14ac:dyDescent="0.3">
      <c r="A4" s="35" t="s">
        <v>149</v>
      </c>
      <c r="B4" s="29">
        <v>789000</v>
      </c>
      <c r="C4" s="29">
        <v>16450000</v>
      </c>
      <c r="D4" s="29">
        <f>SUM(B4:C4)</f>
        <v>17239000</v>
      </c>
    </row>
    <row r="5" spans="1:4" ht="15.75" thickBot="1" x14ac:dyDescent="0.3">
      <c r="A5" s="35" t="s">
        <v>14</v>
      </c>
      <c r="B5" s="29">
        <f>SUM(B3:B4)</f>
        <v>1281000</v>
      </c>
      <c r="C5" s="29">
        <f>SUM(C3:C4)</f>
        <v>18878000</v>
      </c>
      <c r="D5" s="29">
        <f>SUM(B5:C5)</f>
        <v>20159000</v>
      </c>
    </row>
    <row r="6" spans="1:4" ht="36" x14ac:dyDescent="0.25">
      <c r="A6" s="65" t="s">
        <v>150</v>
      </c>
      <c r="D6" s="63"/>
    </row>
    <row r="7" spans="1:4" x14ac:dyDescent="0.25">
      <c r="A7" s="66" t="s">
        <v>135</v>
      </c>
    </row>
  </sheetData>
  <mergeCells count="1">
    <mergeCell ref="A1:D1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workbookViewId="0"/>
  </sheetViews>
  <sheetFormatPr baseColWidth="10" defaultRowHeight="15" x14ac:dyDescent="0.25"/>
  <cols>
    <col min="1" max="1" width="31.85546875" customWidth="1"/>
    <col min="2" max="5" width="11.5703125" customWidth="1"/>
  </cols>
  <sheetData>
    <row r="1" spans="1:7" x14ac:dyDescent="0.25">
      <c r="A1" t="s">
        <v>172</v>
      </c>
    </row>
    <row r="4" spans="1:7" s="9" customFormat="1" ht="45" x14ac:dyDescent="0.25">
      <c r="A4" s="11"/>
      <c r="B4" s="12">
        <v>2015</v>
      </c>
      <c r="C4" s="12">
        <v>2016</v>
      </c>
      <c r="D4" s="12">
        <v>2017</v>
      </c>
      <c r="E4" s="12" t="s">
        <v>153</v>
      </c>
      <c r="F4" s="12" t="s">
        <v>82</v>
      </c>
      <c r="G4" s="12" t="s">
        <v>152</v>
      </c>
    </row>
    <row r="5" spans="1:7" x14ac:dyDescent="0.25">
      <c r="A5" s="78" t="s">
        <v>83</v>
      </c>
      <c r="B5" s="39" t="s">
        <v>84</v>
      </c>
      <c r="C5" s="69">
        <v>137800</v>
      </c>
      <c r="D5" s="69">
        <v>117100</v>
      </c>
      <c r="E5" s="81">
        <f>AVERAGE(C5:D5)</f>
        <v>127450</v>
      </c>
      <c r="F5" s="73">
        <v>885000</v>
      </c>
      <c r="G5" s="82">
        <f>E5/F5</f>
        <v>0.14401129943502824</v>
      </c>
    </row>
    <row r="6" spans="1:7" x14ac:dyDescent="0.25">
      <c r="A6" s="79" t="s">
        <v>85</v>
      </c>
      <c r="B6" s="40" t="s">
        <v>84</v>
      </c>
      <c r="C6" s="14">
        <v>91100</v>
      </c>
      <c r="D6" s="14">
        <v>85300</v>
      </c>
      <c r="E6" s="41">
        <f t="shared" ref="E6:E15" si="0">AVERAGE(C6:D6)</f>
        <v>88200</v>
      </c>
      <c r="F6" s="71">
        <v>874000</v>
      </c>
      <c r="G6" s="83">
        <f t="shared" ref="G6:G15" si="1">E6/F6</f>
        <v>0.10091533180778033</v>
      </c>
    </row>
    <row r="7" spans="1:7" x14ac:dyDescent="0.25">
      <c r="A7" s="79" t="s">
        <v>86</v>
      </c>
      <c r="B7" s="40" t="s">
        <v>84</v>
      </c>
      <c r="C7" s="14">
        <v>48800</v>
      </c>
      <c r="D7" s="14">
        <v>38200</v>
      </c>
      <c r="E7" s="41">
        <f t="shared" si="0"/>
        <v>43500</v>
      </c>
      <c r="F7" s="70">
        <v>189000</v>
      </c>
      <c r="G7" s="83">
        <f t="shared" si="1"/>
        <v>0.23015873015873015</v>
      </c>
    </row>
    <row r="8" spans="1:7" x14ac:dyDescent="0.25">
      <c r="A8" s="79" t="s">
        <v>87</v>
      </c>
      <c r="B8" s="40" t="s">
        <v>84</v>
      </c>
      <c r="C8" s="14">
        <v>45900</v>
      </c>
      <c r="D8" s="14">
        <v>34700</v>
      </c>
      <c r="E8" s="41">
        <f t="shared" si="0"/>
        <v>40300</v>
      </c>
      <c r="F8" s="70">
        <v>225000</v>
      </c>
      <c r="G8" s="83">
        <f t="shared" si="1"/>
        <v>0.17911111111111111</v>
      </c>
    </row>
    <row r="9" spans="1:7" x14ac:dyDescent="0.25">
      <c r="A9" s="79" t="s">
        <v>88</v>
      </c>
      <c r="B9" s="42">
        <v>1300</v>
      </c>
      <c r="C9" s="14">
        <v>1900</v>
      </c>
      <c r="D9" s="14">
        <v>1600</v>
      </c>
      <c r="E9" s="41">
        <f t="shared" si="0"/>
        <v>1750</v>
      </c>
      <c r="F9" s="72" t="s">
        <v>97</v>
      </c>
      <c r="G9" s="68" t="s">
        <v>97</v>
      </c>
    </row>
    <row r="10" spans="1:7" x14ac:dyDescent="0.25">
      <c r="A10" s="79" t="s">
        <v>89</v>
      </c>
      <c r="B10" s="40">
        <v>0</v>
      </c>
      <c r="C10" s="14">
        <v>39900</v>
      </c>
      <c r="D10" s="14">
        <v>34500</v>
      </c>
      <c r="E10" s="41">
        <f t="shared" si="0"/>
        <v>37200</v>
      </c>
      <c r="F10" s="70">
        <v>228000</v>
      </c>
      <c r="G10" s="83">
        <f t="shared" si="1"/>
        <v>0.16315789473684211</v>
      </c>
    </row>
    <row r="11" spans="1:7" x14ac:dyDescent="0.25">
      <c r="A11" s="79" t="s">
        <v>90</v>
      </c>
      <c r="B11" s="40">
        <v>0</v>
      </c>
      <c r="C11" s="14">
        <v>83100</v>
      </c>
      <c r="D11" s="14">
        <v>66000</v>
      </c>
      <c r="E11" s="41">
        <f t="shared" si="0"/>
        <v>74550</v>
      </c>
      <c r="F11" s="70">
        <v>680000</v>
      </c>
      <c r="G11" s="83">
        <f t="shared" si="1"/>
        <v>0.10963235294117647</v>
      </c>
    </row>
    <row r="12" spans="1:7" x14ac:dyDescent="0.25">
      <c r="A12" s="79" t="s">
        <v>91</v>
      </c>
      <c r="B12" s="42">
        <v>253700</v>
      </c>
      <c r="C12" s="14">
        <v>295900</v>
      </c>
      <c r="D12" s="14">
        <v>216200</v>
      </c>
      <c r="E12" s="41">
        <f t="shared" si="0"/>
        <v>256050</v>
      </c>
      <c r="F12" s="70">
        <v>486000</v>
      </c>
      <c r="G12" s="83">
        <f t="shared" si="1"/>
        <v>0.5268518518518519</v>
      </c>
    </row>
    <row r="13" spans="1:7" x14ac:dyDescent="0.25">
      <c r="A13" s="79" t="s">
        <v>92</v>
      </c>
      <c r="B13" s="42">
        <v>246400</v>
      </c>
      <c r="C13" s="14">
        <v>261100</v>
      </c>
      <c r="D13" s="14">
        <v>180400</v>
      </c>
      <c r="E13" s="41">
        <f t="shared" si="0"/>
        <v>220750</v>
      </c>
      <c r="F13" s="70">
        <v>441000</v>
      </c>
      <c r="G13" s="83">
        <f t="shared" si="1"/>
        <v>0.50056689342403626</v>
      </c>
    </row>
    <row r="14" spans="1:7" x14ac:dyDescent="0.25">
      <c r="A14" s="80" t="s">
        <v>93</v>
      </c>
      <c r="B14" s="43">
        <v>96900</v>
      </c>
      <c r="C14" s="37">
        <v>101700</v>
      </c>
      <c r="D14" s="37">
        <v>80100</v>
      </c>
      <c r="E14" s="44">
        <f t="shared" si="0"/>
        <v>90900</v>
      </c>
      <c r="F14" s="74">
        <v>320000</v>
      </c>
      <c r="G14" s="84">
        <f t="shared" si="1"/>
        <v>0.2840625</v>
      </c>
    </row>
    <row r="15" spans="1:7" x14ac:dyDescent="0.25">
      <c r="A15" s="75" t="s">
        <v>94</v>
      </c>
      <c r="B15" s="38">
        <v>577000</v>
      </c>
      <c r="C15" s="38">
        <v>867000</v>
      </c>
      <c r="D15" s="38">
        <v>651100</v>
      </c>
      <c r="E15" s="38">
        <f t="shared" si="0"/>
        <v>759050</v>
      </c>
      <c r="F15" s="76">
        <v>2920000</v>
      </c>
      <c r="G15" s="77">
        <f t="shared" si="1"/>
        <v>0.25994863013698633</v>
      </c>
    </row>
    <row r="16" spans="1:7" ht="20.25" customHeight="1" x14ac:dyDescent="0.25">
      <c r="A16" s="126" t="s">
        <v>96</v>
      </c>
      <c r="B16" s="126"/>
      <c r="C16" s="126"/>
      <c r="D16" s="126"/>
      <c r="E16" s="126"/>
      <c r="F16" s="126"/>
      <c r="G16" s="126"/>
    </row>
    <row r="17" spans="1:7" ht="22.5" customHeight="1" x14ac:dyDescent="0.25">
      <c r="A17" s="125" t="s">
        <v>95</v>
      </c>
      <c r="B17" s="125"/>
      <c r="C17" s="125"/>
      <c r="D17" s="125"/>
      <c r="E17" s="125"/>
      <c r="F17" s="125"/>
      <c r="G17" s="125"/>
    </row>
    <row r="19" spans="1:7" x14ac:dyDescent="0.25">
      <c r="A19" s="11"/>
      <c r="B19" s="12"/>
      <c r="C19" s="16"/>
      <c r="D19" s="13"/>
      <c r="E19" s="13"/>
    </row>
    <row r="20" spans="1:7" x14ac:dyDescent="0.25">
      <c r="A20" s="11"/>
      <c r="B20" s="12"/>
      <c r="C20" s="16"/>
      <c r="D20" s="13"/>
      <c r="E20" s="13"/>
    </row>
    <row r="21" spans="1:7" x14ac:dyDescent="0.25">
      <c r="A21" s="11"/>
      <c r="B21" s="12"/>
      <c r="C21" s="13"/>
      <c r="D21" s="15"/>
      <c r="E21" s="15"/>
    </row>
    <row r="22" spans="1:7" x14ac:dyDescent="0.25">
      <c r="A22" s="11"/>
      <c r="B22" s="13"/>
      <c r="C22" s="13"/>
      <c r="D22" s="15"/>
      <c r="E22" s="15"/>
    </row>
    <row r="23" spans="1:7" x14ac:dyDescent="0.25">
      <c r="A23" s="11"/>
      <c r="B23" s="12"/>
      <c r="C23" s="13"/>
      <c r="D23" s="15"/>
      <c r="E23" s="15"/>
    </row>
    <row r="24" spans="1:7" x14ac:dyDescent="0.25">
      <c r="A24" s="11"/>
      <c r="B24" s="12"/>
      <c r="C24" s="13"/>
      <c r="D24" s="15"/>
      <c r="E24" s="15"/>
    </row>
    <row r="25" spans="1:7" x14ac:dyDescent="0.25">
      <c r="A25" s="11"/>
      <c r="B25" s="12"/>
      <c r="C25" s="13"/>
      <c r="D25" s="15"/>
      <c r="E25" s="15"/>
    </row>
    <row r="26" spans="1:7" x14ac:dyDescent="0.25">
      <c r="A26" s="11"/>
      <c r="B26" s="12"/>
      <c r="C26" s="13"/>
      <c r="D26" s="15"/>
      <c r="E26" s="15"/>
    </row>
    <row r="27" spans="1:7" x14ac:dyDescent="0.25">
      <c r="A27" s="11"/>
      <c r="B27" s="12"/>
      <c r="C27" s="10"/>
      <c r="D27" s="15"/>
      <c r="E27" s="15"/>
    </row>
    <row r="28" spans="1:7" x14ac:dyDescent="0.25">
      <c r="A28" s="11"/>
      <c r="B28" s="12"/>
      <c r="C28" s="10"/>
      <c r="D28" s="15"/>
      <c r="E28" s="15"/>
    </row>
    <row r="29" spans="1:7" x14ac:dyDescent="0.25">
      <c r="A29" s="11"/>
      <c r="B29" s="12"/>
      <c r="C29" s="10"/>
      <c r="D29" s="15"/>
      <c r="E29" s="15"/>
    </row>
    <row r="30" spans="1:7" x14ac:dyDescent="0.25">
      <c r="A30" s="11"/>
      <c r="B30" s="12"/>
      <c r="C30" s="14"/>
      <c r="D30" s="15"/>
      <c r="E30" s="15"/>
    </row>
    <row r="31" spans="1:7" x14ac:dyDescent="0.25">
      <c r="D31" s="15"/>
      <c r="E31" s="15"/>
    </row>
  </sheetData>
  <mergeCells count="2">
    <mergeCell ref="A17:G17"/>
    <mergeCell ref="A16:G1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7"/>
  <sheetViews>
    <sheetView workbookViewId="0">
      <selection activeCell="B26" sqref="B26"/>
    </sheetView>
  </sheetViews>
  <sheetFormatPr baseColWidth="10" defaultRowHeight="15" x14ac:dyDescent="0.25"/>
  <cols>
    <col min="1" max="1" width="30.85546875" customWidth="1"/>
    <col min="2" max="2" width="45" customWidth="1"/>
    <col min="3" max="3" width="49.85546875" customWidth="1"/>
  </cols>
  <sheetData>
    <row r="1" spans="1:3" x14ac:dyDescent="0.25">
      <c r="A1" t="s">
        <v>179</v>
      </c>
    </row>
    <row r="3" spans="1:3" ht="78" customHeight="1" x14ac:dyDescent="0.25">
      <c r="A3" s="18" t="s">
        <v>98</v>
      </c>
      <c r="B3" s="17" t="s">
        <v>177</v>
      </c>
      <c r="C3" s="85" t="s">
        <v>178</v>
      </c>
    </row>
    <row r="4" spans="1:3" ht="15.75" thickBot="1" x14ac:dyDescent="0.3">
      <c r="A4" s="19" t="s">
        <v>83</v>
      </c>
      <c r="B4" s="128">
        <v>885000</v>
      </c>
      <c r="C4" s="51">
        <v>111000</v>
      </c>
    </row>
    <row r="5" spans="1:3" ht="15.75" thickBot="1" x14ac:dyDescent="0.3">
      <c r="A5" s="20" t="s">
        <v>85</v>
      </c>
      <c r="B5" s="129">
        <v>874000</v>
      </c>
      <c r="C5" s="49">
        <v>82000</v>
      </c>
    </row>
    <row r="6" spans="1:3" ht="15.75" thickBot="1" x14ac:dyDescent="0.3">
      <c r="A6" s="19" t="s">
        <v>86</v>
      </c>
      <c r="B6" s="130">
        <v>189000</v>
      </c>
      <c r="C6" s="48">
        <v>15000</v>
      </c>
    </row>
    <row r="7" spans="1:3" ht="15.75" thickBot="1" x14ac:dyDescent="0.3">
      <c r="A7" s="20" t="s">
        <v>99</v>
      </c>
      <c r="B7" s="130">
        <v>225000</v>
      </c>
      <c r="C7" s="49">
        <v>21000</v>
      </c>
    </row>
    <row r="8" spans="1:3" ht="15.75" thickBot="1" x14ac:dyDescent="0.3">
      <c r="A8" s="19" t="s">
        <v>89</v>
      </c>
      <c r="B8" s="130">
        <v>228000</v>
      </c>
      <c r="C8" s="48">
        <v>51000</v>
      </c>
    </row>
    <row r="9" spans="1:3" ht="15.75" thickBot="1" x14ac:dyDescent="0.3">
      <c r="A9" s="20" t="s">
        <v>90</v>
      </c>
      <c r="B9" s="130">
        <v>680000</v>
      </c>
      <c r="C9" s="49">
        <v>138000</v>
      </c>
    </row>
    <row r="10" spans="1:3" ht="15.75" thickBot="1" x14ac:dyDescent="0.3">
      <c r="A10" s="19" t="s">
        <v>91</v>
      </c>
      <c r="B10" s="130">
        <v>486000</v>
      </c>
      <c r="C10" s="14">
        <v>166000</v>
      </c>
    </row>
    <row r="11" spans="1:3" ht="15.75" thickBot="1" x14ac:dyDescent="0.3">
      <c r="A11" s="20" t="s">
        <v>92</v>
      </c>
      <c r="B11" s="130">
        <v>441000</v>
      </c>
      <c r="C11" s="50">
        <v>198000</v>
      </c>
    </row>
    <row r="12" spans="1:3" x14ac:dyDescent="0.25">
      <c r="A12" s="45" t="s">
        <v>93</v>
      </c>
      <c r="B12" s="131">
        <v>320000</v>
      </c>
      <c r="C12" s="37">
        <v>33000</v>
      </c>
    </row>
    <row r="13" spans="1:3" ht="30" x14ac:dyDescent="0.25">
      <c r="A13" s="46" t="s">
        <v>151</v>
      </c>
      <c r="B13" s="132">
        <v>2920000</v>
      </c>
      <c r="C13" s="47">
        <v>492000</v>
      </c>
    </row>
    <row r="14" spans="1:3" x14ac:dyDescent="0.25">
      <c r="A14" t="s">
        <v>163</v>
      </c>
    </row>
    <row r="15" spans="1:3" x14ac:dyDescent="0.25">
      <c r="A15" t="s">
        <v>161</v>
      </c>
    </row>
    <row r="16" spans="1:3" x14ac:dyDescent="0.25">
      <c r="A16" t="s">
        <v>140</v>
      </c>
      <c r="B16" t="s">
        <v>162</v>
      </c>
    </row>
    <row r="17" spans="1:1" x14ac:dyDescent="0.25">
      <c r="A17" t="s">
        <v>101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C13"/>
  <sheetViews>
    <sheetView workbookViewId="0">
      <selection activeCell="C1" sqref="C1"/>
    </sheetView>
  </sheetViews>
  <sheetFormatPr baseColWidth="10" defaultRowHeight="15" x14ac:dyDescent="0.25"/>
  <sheetData>
    <row r="1" spans="3:3" x14ac:dyDescent="0.25">
      <c r="C1" t="s">
        <v>176</v>
      </c>
    </row>
    <row r="13" spans="3:3" x14ac:dyDescent="0.25">
      <c r="C13" s="67"/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8"/>
  <sheetViews>
    <sheetView workbookViewId="0">
      <selection activeCell="A15" sqref="A15"/>
    </sheetView>
  </sheetViews>
  <sheetFormatPr baseColWidth="10" defaultRowHeight="15" x14ac:dyDescent="0.25"/>
  <cols>
    <col min="1" max="1" width="26.7109375" customWidth="1"/>
    <col min="2" max="4" width="11.42578125" style="1"/>
  </cols>
  <sheetData>
    <row r="1" spans="1:1" x14ac:dyDescent="0.25">
      <c r="A1" t="s">
        <v>181</v>
      </c>
    </row>
    <row r="37" spans="1:5" x14ac:dyDescent="0.25">
      <c r="A37" t="s">
        <v>139</v>
      </c>
      <c r="B37" s="1" t="s">
        <v>15</v>
      </c>
      <c r="C37" s="1" t="s">
        <v>16</v>
      </c>
      <c r="D37" s="1" t="s">
        <v>14</v>
      </c>
    </row>
    <row r="38" spans="1:5" x14ac:dyDescent="0.25">
      <c r="A38" s="86" t="s">
        <v>5</v>
      </c>
      <c r="B38" s="2">
        <v>10.3</v>
      </c>
      <c r="C38" s="2">
        <v>0</v>
      </c>
      <c r="D38" s="2">
        <v>9.5</v>
      </c>
    </row>
    <row r="39" spans="1:5" x14ac:dyDescent="0.25">
      <c r="A39" t="s">
        <v>156</v>
      </c>
      <c r="B39" s="1">
        <v>20.5</v>
      </c>
      <c r="C39" s="1">
        <v>17.5</v>
      </c>
      <c r="D39" s="1">
        <v>20.2</v>
      </c>
      <c r="E39" s="7"/>
    </row>
    <row r="40" spans="1:5" x14ac:dyDescent="0.25">
      <c r="A40" t="s">
        <v>155</v>
      </c>
      <c r="B40" s="1">
        <v>6.8</v>
      </c>
      <c r="C40" s="1" t="s">
        <v>136</v>
      </c>
      <c r="D40" s="1">
        <v>7.9</v>
      </c>
      <c r="E40" s="7"/>
    </row>
    <row r="41" spans="1:5" x14ac:dyDescent="0.25">
      <c r="A41" t="s">
        <v>154</v>
      </c>
      <c r="B41" s="1">
        <v>13.3</v>
      </c>
      <c r="C41" s="1">
        <v>9.6</v>
      </c>
      <c r="D41" s="1">
        <v>12.5</v>
      </c>
      <c r="E41" s="7"/>
    </row>
    <row r="42" spans="1:5" x14ac:dyDescent="0.25">
      <c r="A42" t="s">
        <v>0</v>
      </c>
      <c r="B42" s="1">
        <v>16.100000000000001</v>
      </c>
      <c r="C42" s="1">
        <v>5.3</v>
      </c>
      <c r="D42" s="1">
        <v>10.5</v>
      </c>
      <c r="E42" s="7"/>
    </row>
    <row r="43" spans="1:5" x14ac:dyDescent="0.25">
      <c r="A43" t="s">
        <v>1</v>
      </c>
      <c r="B43" s="1">
        <v>10.9</v>
      </c>
      <c r="C43" s="1">
        <v>6.7</v>
      </c>
      <c r="D43" s="1">
        <v>9.4</v>
      </c>
      <c r="E43" s="7"/>
    </row>
    <row r="44" spans="1:5" x14ac:dyDescent="0.25">
      <c r="A44" t="s">
        <v>2</v>
      </c>
      <c r="B44" s="1">
        <v>23.8</v>
      </c>
      <c r="C44" s="1">
        <v>17.3</v>
      </c>
      <c r="D44" s="1">
        <v>22.4</v>
      </c>
      <c r="E44" s="7"/>
    </row>
    <row r="45" spans="1:5" x14ac:dyDescent="0.25">
      <c r="A45" t="s">
        <v>3</v>
      </c>
      <c r="B45" s="1">
        <v>46</v>
      </c>
      <c r="C45" s="1">
        <v>38.700000000000003</v>
      </c>
      <c r="D45" s="1">
        <v>44.8</v>
      </c>
      <c r="E45" s="7"/>
    </row>
    <row r="46" spans="1:5" x14ac:dyDescent="0.25">
      <c r="A46" t="s">
        <v>4</v>
      </c>
      <c r="B46" s="1">
        <v>34.4</v>
      </c>
      <c r="C46" s="1">
        <v>33</v>
      </c>
      <c r="D46" s="1">
        <v>34.1</v>
      </c>
      <c r="E46" s="7"/>
    </row>
    <row r="47" spans="1:5" x14ac:dyDescent="0.25">
      <c r="A47" t="s">
        <v>17</v>
      </c>
      <c r="B47" s="1">
        <v>18.600000000000001</v>
      </c>
      <c r="C47" s="1">
        <v>11.6</v>
      </c>
      <c r="D47" s="1">
        <v>16.8</v>
      </c>
      <c r="E47" s="7"/>
    </row>
    <row r="48" spans="1:5" x14ac:dyDescent="0.25">
      <c r="E48" s="7"/>
    </row>
  </sheetData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5"/>
  <sheetViews>
    <sheetView workbookViewId="0"/>
  </sheetViews>
  <sheetFormatPr baseColWidth="10" defaultRowHeight="15" x14ac:dyDescent="0.25"/>
  <cols>
    <col min="1" max="1" width="13.42578125" customWidth="1"/>
    <col min="3" max="3" width="11.42578125" style="7"/>
  </cols>
  <sheetData>
    <row r="1" spans="1:3" x14ac:dyDescent="0.25">
      <c r="A1" t="s">
        <v>183</v>
      </c>
      <c r="C1"/>
    </row>
    <row r="2" spans="1:3" x14ac:dyDescent="0.25">
      <c r="C2"/>
    </row>
    <row r="3" spans="1:3" x14ac:dyDescent="0.25">
      <c r="C3"/>
    </row>
    <row r="4" spans="1:3" x14ac:dyDescent="0.25">
      <c r="C4"/>
    </row>
    <row r="5" spans="1:3" x14ac:dyDescent="0.25">
      <c r="C5"/>
    </row>
    <row r="6" spans="1:3" x14ac:dyDescent="0.25">
      <c r="C6"/>
    </row>
    <row r="7" spans="1:3" x14ac:dyDescent="0.25">
      <c r="C7"/>
    </row>
    <row r="8" spans="1:3" x14ac:dyDescent="0.25">
      <c r="C8"/>
    </row>
    <row r="9" spans="1:3" x14ac:dyDescent="0.25">
      <c r="C9"/>
    </row>
    <row r="10" spans="1:3" x14ac:dyDescent="0.25">
      <c r="C10"/>
    </row>
    <row r="11" spans="1:3" x14ac:dyDescent="0.25">
      <c r="C11"/>
    </row>
    <row r="12" spans="1:3" x14ac:dyDescent="0.25">
      <c r="C12"/>
    </row>
    <row r="13" spans="1:3" x14ac:dyDescent="0.25">
      <c r="C13"/>
    </row>
    <row r="14" spans="1:3" x14ac:dyDescent="0.25">
      <c r="C14"/>
    </row>
    <row r="15" spans="1:3" x14ac:dyDescent="0.25">
      <c r="C15"/>
    </row>
    <row r="16" spans="1:3" x14ac:dyDescent="0.25">
      <c r="C16"/>
    </row>
    <row r="17" spans="3:3" x14ac:dyDescent="0.25">
      <c r="C17"/>
    </row>
    <row r="18" spans="3:3" x14ac:dyDescent="0.25">
      <c r="C18"/>
    </row>
    <row r="19" spans="3:3" x14ac:dyDescent="0.25">
      <c r="C19"/>
    </row>
    <row r="20" spans="3:3" x14ac:dyDescent="0.25">
      <c r="C20"/>
    </row>
    <row r="21" spans="3:3" x14ac:dyDescent="0.25">
      <c r="C21"/>
    </row>
    <row r="22" spans="3:3" x14ac:dyDescent="0.25">
      <c r="C22"/>
    </row>
    <row r="23" spans="3:3" x14ac:dyDescent="0.25">
      <c r="C23"/>
    </row>
    <row r="24" spans="3:3" x14ac:dyDescent="0.25">
      <c r="C24"/>
    </row>
    <row r="25" spans="3:3" x14ac:dyDescent="0.25">
      <c r="C25"/>
    </row>
    <row r="26" spans="3:3" x14ac:dyDescent="0.25">
      <c r="C26"/>
    </row>
    <row r="27" spans="3:3" x14ac:dyDescent="0.25">
      <c r="C27"/>
    </row>
    <row r="28" spans="3:3" x14ac:dyDescent="0.25">
      <c r="C28"/>
    </row>
    <row r="29" spans="3:3" x14ac:dyDescent="0.25">
      <c r="C29"/>
    </row>
    <row r="30" spans="3:3" x14ac:dyDescent="0.25">
      <c r="C30"/>
    </row>
    <row r="31" spans="3:3" x14ac:dyDescent="0.25">
      <c r="C31"/>
    </row>
    <row r="32" spans="3:3" x14ac:dyDescent="0.25">
      <c r="C32"/>
    </row>
    <row r="33" spans="1:4" x14ac:dyDescent="0.25">
      <c r="C33"/>
    </row>
    <row r="34" spans="1:4" ht="15.75" thickBot="1" x14ac:dyDescent="0.3">
      <c r="C34"/>
    </row>
    <row r="35" spans="1:4" x14ac:dyDescent="0.25">
      <c r="A35" s="3"/>
      <c r="C35"/>
    </row>
    <row r="36" spans="1:4" x14ac:dyDescent="0.25">
      <c r="A36" s="6" t="s">
        <v>30</v>
      </c>
      <c r="B36" s="52">
        <v>4.5</v>
      </c>
      <c r="C36"/>
    </row>
    <row r="37" spans="1:4" x14ac:dyDescent="0.25">
      <c r="A37" s="6" t="s">
        <v>31</v>
      </c>
      <c r="B37" s="52">
        <v>12.5</v>
      </c>
      <c r="C37"/>
    </row>
    <row r="38" spans="1:4" x14ac:dyDescent="0.25">
      <c r="A38" s="6" t="s">
        <v>32</v>
      </c>
      <c r="B38" s="52">
        <v>15.44</v>
      </c>
      <c r="C38"/>
    </row>
    <row r="39" spans="1:4" x14ac:dyDescent="0.25">
      <c r="A39" s="6" t="s">
        <v>33</v>
      </c>
      <c r="B39" s="52">
        <v>21.34</v>
      </c>
      <c r="C39"/>
    </row>
    <row r="40" spans="1:4" x14ac:dyDescent="0.25">
      <c r="A40" s="6" t="s">
        <v>34</v>
      </c>
      <c r="B40" s="52">
        <v>22.33</v>
      </c>
      <c r="C40"/>
    </row>
    <row r="41" spans="1:4" x14ac:dyDescent="0.25">
      <c r="A41" s="6" t="s">
        <v>35</v>
      </c>
      <c r="B41" s="52">
        <v>16.78</v>
      </c>
      <c r="C41"/>
    </row>
    <row r="42" spans="1:4" x14ac:dyDescent="0.25">
      <c r="A42" s="6" t="s">
        <v>36</v>
      </c>
      <c r="B42" s="52">
        <v>24.14</v>
      </c>
      <c r="C42"/>
    </row>
    <row r="43" spans="1:4" x14ac:dyDescent="0.25">
      <c r="A43" s="6" t="s">
        <v>37</v>
      </c>
      <c r="B43" s="52">
        <v>19.36</v>
      </c>
      <c r="C43"/>
    </row>
    <row r="44" spans="1:4" x14ac:dyDescent="0.25">
      <c r="A44" s="6" t="s">
        <v>38</v>
      </c>
      <c r="B44" s="52">
        <v>15.22</v>
      </c>
      <c r="C44"/>
    </row>
    <row r="45" spans="1:4" x14ac:dyDescent="0.25">
      <c r="A45" s="6"/>
      <c r="C45"/>
    </row>
    <row r="46" spans="1:4" x14ac:dyDescent="0.25">
      <c r="A46" s="6"/>
      <c r="C46"/>
    </row>
    <row r="47" spans="1:4" x14ac:dyDescent="0.25">
      <c r="A47" s="6"/>
      <c r="C47" s="8"/>
      <c r="D47" s="5"/>
    </row>
    <row r="48" spans="1:4" x14ac:dyDescent="0.25">
      <c r="A48" s="6"/>
      <c r="C48" s="8"/>
      <c r="D48" s="5"/>
    </row>
    <row r="49" spans="1:4" x14ac:dyDescent="0.25">
      <c r="A49" s="6"/>
      <c r="C49" s="8"/>
      <c r="D49" s="5"/>
    </row>
    <row r="50" spans="1:4" x14ac:dyDescent="0.25">
      <c r="A50" s="6"/>
      <c r="C50" s="8"/>
      <c r="D50" s="5"/>
    </row>
    <row r="51" spans="1:4" x14ac:dyDescent="0.25">
      <c r="A51" s="6"/>
      <c r="C51" s="8"/>
      <c r="D51" s="5"/>
    </row>
    <row r="52" spans="1:4" x14ac:dyDescent="0.25">
      <c r="A52" s="6"/>
      <c r="C52" s="8"/>
      <c r="D52" s="5"/>
    </row>
    <row r="53" spans="1:4" x14ac:dyDescent="0.25">
      <c r="A53" s="6"/>
      <c r="C53" s="8"/>
      <c r="D53" s="5"/>
    </row>
    <row r="54" spans="1:4" x14ac:dyDescent="0.25">
      <c r="A54" s="6"/>
      <c r="C54" s="8"/>
      <c r="D54" s="5"/>
    </row>
    <row r="55" spans="1:4" x14ac:dyDescent="0.25">
      <c r="A55" s="6"/>
      <c r="C55" s="8"/>
      <c r="D55" s="5"/>
    </row>
    <row r="56" spans="1:4" x14ac:dyDescent="0.25">
      <c r="A56" s="6"/>
      <c r="C56" s="8"/>
      <c r="D56" s="5"/>
    </row>
    <row r="57" spans="1:4" x14ac:dyDescent="0.25">
      <c r="A57" s="6"/>
      <c r="C57" s="8"/>
      <c r="D57" s="5"/>
    </row>
    <row r="58" spans="1:4" x14ac:dyDescent="0.25">
      <c r="A58" s="6"/>
      <c r="C58" s="8"/>
      <c r="D58" s="5"/>
    </row>
    <row r="59" spans="1:4" x14ac:dyDescent="0.25">
      <c r="A59" s="6"/>
      <c r="C59" s="8"/>
      <c r="D59" s="5"/>
    </row>
    <row r="60" spans="1:4" x14ac:dyDescent="0.25">
      <c r="A60" s="6"/>
      <c r="C60" s="8"/>
      <c r="D60" s="5"/>
    </row>
    <row r="61" spans="1:4" x14ac:dyDescent="0.25">
      <c r="A61" s="6"/>
      <c r="C61" s="8"/>
      <c r="D61" s="5"/>
    </row>
    <row r="62" spans="1:4" x14ac:dyDescent="0.25">
      <c r="A62" s="6"/>
      <c r="C62" s="8"/>
      <c r="D62" s="5"/>
    </row>
    <row r="63" spans="1:4" x14ac:dyDescent="0.25">
      <c r="A63" s="6"/>
      <c r="C63" s="8"/>
      <c r="D63" s="5"/>
    </row>
    <row r="64" spans="1:4" x14ac:dyDescent="0.25">
      <c r="A64" s="6"/>
      <c r="C64" s="8"/>
      <c r="D64" s="5"/>
    </row>
    <row r="65" spans="1:4" x14ac:dyDescent="0.25">
      <c r="A65" s="6"/>
      <c r="C65" s="8"/>
      <c r="D65" s="5"/>
    </row>
    <row r="66" spans="1:4" x14ac:dyDescent="0.25">
      <c r="A66" s="6"/>
      <c r="C66" s="8"/>
      <c r="D66" s="5"/>
    </row>
    <row r="67" spans="1:4" x14ac:dyDescent="0.25">
      <c r="A67" s="6"/>
      <c r="C67" s="8"/>
      <c r="D67" s="5"/>
    </row>
    <row r="68" spans="1:4" x14ac:dyDescent="0.25">
      <c r="A68" s="6"/>
      <c r="C68" s="8"/>
      <c r="D68" s="5"/>
    </row>
    <row r="69" spans="1:4" x14ac:dyDescent="0.25">
      <c r="A69" s="6"/>
      <c r="C69" s="8"/>
      <c r="D69" s="5"/>
    </row>
    <row r="70" spans="1:4" x14ac:dyDescent="0.25">
      <c r="A70" s="6"/>
      <c r="C70" s="8"/>
      <c r="D70" s="5"/>
    </row>
    <row r="71" spans="1:4" x14ac:dyDescent="0.25">
      <c r="A71" s="6"/>
      <c r="C71" s="8"/>
      <c r="D71" s="5"/>
    </row>
    <row r="72" spans="1:4" x14ac:dyDescent="0.25">
      <c r="A72" s="6"/>
      <c r="C72" s="8"/>
      <c r="D72" s="5"/>
    </row>
    <row r="73" spans="1:4" x14ac:dyDescent="0.25">
      <c r="A73" s="6"/>
      <c r="C73" s="8"/>
      <c r="D73" s="5"/>
    </row>
    <row r="74" spans="1:4" x14ac:dyDescent="0.25">
      <c r="A74" s="6"/>
      <c r="C74" s="8"/>
      <c r="D74" s="5"/>
    </row>
    <row r="75" spans="1:4" x14ac:dyDescent="0.25">
      <c r="A75" s="6"/>
      <c r="C75" s="8"/>
      <c r="D75" s="5"/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6"/>
  <sheetViews>
    <sheetView workbookViewId="0"/>
  </sheetViews>
  <sheetFormatPr baseColWidth="10" defaultRowHeight="15" x14ac:dyDescent="0.25"/>
  <cols>
    <col min="1" max="1" width="22.140625" customWidth="1"/>
    <col min="2" max="2" width="51.7109375" customWidth="1"/>
  </cols>
  <sheetData>
    <row r="1" spans="1:1" x14ac:dyDescent="0.25">
      <c r="A1" t="s">
        <v>185</v>
      </c>
    </row>
    <row r="42" spans="1:4" x14ac:dyDescent="0.25">
      <c r="A42" t="s">
        <v>69</v>
      </c>
      <c r="B42" t="s">
        <v>58</v>
      </c>
      <c r="C42" s="53">
        <v>81.38</v>
      </c>
      <c r="D42" s="3" t="s">
        <v>41</v>
      </c>
    </row>
    <row r="43" spans="1:4" x14ac:dyDescent="0.25">
      <c r="B43" t="s">
        <v>59</v>
      </c>
      <c r="C43" s="53">
        <v>53.26</v>
      </c>
      <c r="D43" s="6" t="s">
        <v>42</v>
      </c>
    </row>
    <row r="44" spans="1:4" x14ac:dyDescent="0.25">
      <c r="B44" t="s">
        <v>61</v>
      </c>
      <c r="C44" s="53">
        <v>45.44</v>
      </c>
      <c r="D44" s="6" t="s">
        <v>47</v>
      </c>
    </row>
    <row r="45" spans="1:4" x14ac:dyDescent="0.25">
      <c r="B45" t="s">
        <v>80</v>
      </c>
      <c r="C45" s="53">
        <v>52.75</v>
      </c>
      <c r="D45" s="6" t="s">
        <v>40</v>
      </c>
    </row>
    <row r="46" spans="1:4" x14ac:dyDescent="0.25">
      <c r="B46" t="s">
        <v>78</v>
      </c>
      <c r="C46" s="53">
        <v>45.81</v>
      </c>
      <c r="D46" s="6" t="s">
        <v>39</v>
      </c>
    </row>
    <row r="47" spans="1:4" x14ac:dyDescent="0.25">
      <c r="B47" t="s">
        <v>77</v>
      </c>
      <c r="C47" s="53">
        <v>38.42</v>
      </c>
      <c r="D47" s="6" t="s">
        <v>43</v>
      </c>
    </row>
    <row r="48" spans="1:4" x14ac:dyDescent="0.25">
      <c r="B48" t="s">
        <v>76</v>
      </c>
      <c r="C48" s="53">
        <v>37.54</v>
      </c>
      <c r="D48" s="6" t="s">
        <v>44</v>
      </c>
    </row>
    <row r="49" spans="2:4" x14ac:dyDescent="0.25">
      <c r="B49" t="s">
        <v>60</v>
      </c>
      <c r="C49" s="53">
        <v>32.82</v>
      </c>
      <c r="D49" s="6" t="s">
        <v>45</v>
      </c>
    </row>
    <row r="50" spans="2:4" x14ac:dyDescent="0.25">
      <c r="B50" t="s">
        <v>79</v>
      </c>
      <c r="C50" s="53">
        <v>29.02</v>
      </c>
      <c r="D50" s="6" t="s">
        <v>50</v>
      </c>
    </row>
    <row r="51" spans="2:4" x14ac:dyDescent="0.25">
      <c r="B51" t="s">
        <v>70</v>
      </c>
      <c r="C51" s="53">
        <v>26.5</v>
      </c>
      <c r="D51" s="6" t="s">
        <v>49</v>
      </c>
    </row>
    <row r="52" spans="2:4" x14ac:dyDescent="0.25">
      <c r="B52" t="s">
        <v>71</v>
      </c>
      <c r="C52" s="53">
        <v>25.62</v>
      </c>
      <c r="D52" s="6" t="s">
        <v>55</v>
      </c>
    </row>
    <row r="53" spans="2:4" x14ac:dyDescent="0.25">
      <c r="B53" t="s">
        <v>67</v>
      </c>
      <c r="C53" s="53">
        <v>19.62</v>
      </c>
      <c r="D53" s="6" t="s">
        <v>54</v>
      </c>
    </row>
    <row r="54" spans="2:4" x14ac:dyDescent="0.25">
      <c r="B54" t="s">
        <v>147</v>
      </c>
      <c r="C54" s="53">
        <v>17</v>
      </c>
      <c r="D54" s="6"/>
    </row>
    <row r="55" spans="2:4" x14ac:dyDescent="0.25">
      <c r="B55" t="s">
        <v>63</v>
      </c>
      <c r="C55" s="53">
        <v>19.41</v>
      </c>
      <c r="D55" s="6" t="s">
        <v>21</v>
      </c>
    </row>
    <row r="56" spans="2:4" x14ac:dyDescent="0.25">
      <c r="B56" t="s">
        <v>72</v>
      </c>
      <c r="C56" s="53">
        <v>19.239999999999998</v>
      </c>
      <c r="D56" s="6" t="s">
        <v>46</v>
      </c>
    </row>
    <row r="57" spans="2:4" x14ac:dyDescent="0.25">
      <c r="B57" t="s">
        <v>73</v>
      </c>
      <c r="C57" s="53">
        <v>10.94</v>
      </c>
      <c r="D57" s="6" t="s">
        <v>20</v>
      </c>
    </row>
    <row r="58" spans="2:4" x14ac:dyDescent="0.25">
      <c r="B58" t="s">
        <v>62</v>
      </c>
      <c r="C58" s="53">
        <v>9.7799999999999994</v>
      </c>
      <c r="D58" s="6" t="s">
        <v>19</v>
      </c>
    </row>
    <row r="59" spans="2:4" x14ac:dyDescent="0.25">
      <c r="B59" t="s">
        <v>81</v>
      </c>
      <c r="C59" s="53">
        <v>6.61</v>
      </c>
      <c r="D59" s="6" t="s">
        <v>52</v>
      </c>
    </row>
    <row r="60" spans="2:4" x14ac:dyDescent="0.25">
      <c r="B60" t="s">
        <v>74</v>
      </c>
      <c r="C60" s="53">
        <v>2.42</v>
      </c>
      <c r="D60" s="6" t="s">
        <v>48</v>
      </c>
    </row>
    <row r="61" spans="2:4" x14ac:dyDescent="0.25">
      <c r="B61" t="s">
        <v>64</v>
      </c>
      <c r="C61" s="53">
        <v>3.45</v>
      </c>
      <c r="D61" s="6" t="s">
        <v>22</v>
      </c>
    </row>
    <row r="62" spans="2:4" x14ac:dyDescent="0.25">
      <c r="B62" t="s">
        <v>65</v>
      </c>
      <c r="C62" s="53">
        <v>6.19</v>
      </c>
      <c r="D62" s="6" t="s">
        <v>23</v>
      </c>
    </row>
    <row r="63" spans="2:4" x14ac:dyDescent="0.25">
      <c r="B63" t="s">
        <v>66</v>
      </c>
      <c r="C63" s="53">
        <v>1.87</v>
      </c>
      <c r="D63" s="6" t="s">
        <v>53</v>
      </c>
    </row>
    <row r="64" spans="2:4" x14ac:dyDescent="0.25">
      <c r="B64" t="s">
        <v>75</v>
      </c>
      <c r="C64" s="53">
        <v>1.04</v>
      </c>
      <c r="D64" s="6" t="s">
        <v>51</v>
      </c>
    </row>
    <row r="65" spans="2:4" x14ac:dyDescent="0.25">
      <c r="B65" t="s">
        <v>68</v>
      </c>
      <c r="C65" s="54">
        <v>0.69</v>
      </c>
      <c r="D65" s="6" t="s">
        <v>56</v>
      </c>
    </row>
    <row r="66" spans="2:4" x14ac:dyDescent="0.25">
      <c r="B66" t="s">
        <v>57</v>
      </c>
      <c r="C66" s="53">
        <v>0.55000000000000004</v>
      </c>
      <c r="D66" s="6" t="s">
        <v>18</v>
      </c>
    </row>
  </sheetData>
  <sortState ref="B1:E24">
    <sortCondition descending="1" ref="C1:C24"/>
  </sortState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2"/>
  <sheetViews>
    <sheetView workbookViewId="0"/>
  </sheetViews>
  <sheetFormatPr baseColWidth="10" defaultRowHeight="15" x14ac:dyDescent="0.25"/>
  <cols>
    <col min="1" max="1" width="23.42578125" customWidth="1"/>
  </cols>
  <sheetData>
    <row r="1" spans="1:1" x14ac:dyDescent="0.25">
      <c r="A1" t="s">
        <v>187</v>
      </c>
    </row>
    <row r="37" spans="1:5" x14ac:dyDescent="0.25">
      <c r="A37" s="56"/>
      <c r="B37" s="13" t="s">
        <v>25</v>
      </c>
      <c r="C37" s="13" t="s">
        <v>24</v>
      </c>
      <c r="D37" s="13" t="s">
        <v>26</v>
      </c>
      <c r="E37" s="64"/>
    </row>
    <row r="38" spans="1:5" x14ac:dyDescent="0.25">
      <c r="A38" s="56" t="s">
        <v>27</v>
      </c>
      <c r="B38" s="57">
        <v>5.2</v>
      </c>
      <c r="C38" s="57">
        <v>3.4</v>
      </c>
      <c r="D38" s="57" t="s">
        <v>136</v>
      </c>
      <c r="E38" s="4"/>
    </row>
    <row r="39" spans="1:5" x14ac:dyDescent="0.25">
      <c r="A39" s="56" t="s">
        <v>28</v>
      </c>
      <c r="B39" s="57">
        <v>15.3</v>
      </c>
      <c r="C39" s="57">
        <v>18.3</v>
      </c>
      <c r="D39" s="57">
        <v>16.2</v>
      </c>
      <c r="E39" s="4"/>
    </row>
    <row r="40" spans="1:5" x14ac:dyDescent="0.25">
      <c r="A40" s="56" t="s">
        <v>29</v>
      </c>
      <c r="B40" s="57">
        <v>16.7</v>
      </c>
      <c r="C40" s="57">
        <v>27</v>
      </c>
      <c r="D40" s="57">
        <v>34.1</v>
      </c>
      <c r="E40" s="4"/>
    </row>
    <row r="41" spans="1:5" x14ac:dyDescent="0.25">
      <c r="A41" s="56" t="s">
        <v>141</v>
      </c>
      <c r="B41" s="13">
        <v>7.8</v>
      </c>
      <c r="C41" s="13">
        <v>22.3</v>
      </c>
      <c r="D41" s="13">
        <v>32.6</v>
      </c>
      <c r="E41" s="4"/>
    </row>
    <row r="42" spans="1:5" x14ac:dyDescent="0.25">
      <c r="A42" s="56" t="s">
        <v>142</v>
      </c>
      <c r="B42" s="58">
        <v>2.6</v>
      </c>
      <c r="C42" s="58">
        <v>4.9000000000000004</v>
      </c>
      <c r="D42" s="58">
        <v>9.4</v>
      </c>
      <c r="E42" s="4"/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4"/>
  <sheetViews>
    <sheetView workbookViewId="0">
      <selection activeCell="O29" sqref="O29"/>
    </sheetView>
  </sheetViews>
  <sheetFormatPr baseColWidth="10" defaultRowHeight="15" x14ac:dyDescent="0.25"/>
  <cols>
    <col min="1" max="1" width="19.7109375" customWidth="1"/>
  </cols>
  <sheetData>
    <row r="1" spans="1:1" x14ac:dyDescent="0.25">
      <c r="A1" t="s">
        <v>189</v>
      </c>
    </row>
    <row r="38" spans="1:3" x14ac:dyDescent="0.25">
      <c r="A38" t="s">
        <v>7</v>
      </c>
      <c r="B38" s="1" t="s">
        <v>13</v>
      </c>
      <c r="C38" s="1" t="s">
        <v>6</v>
      </c>
    </row>
    <row r="39" spans="1:3" x14ac:dyDescent="0.25">
      <c r="A39" t="s">
        <v>11</v>
      </c>
      <c r="B39" s="55">
        <v>28.4</v>
      </c>
      <c r="C39" s="1">
        <v>2.1</v>
      </c>
    </row>
    <row r="40" spans="1:3" x14ac:dyDescent="0.25">
      <c r="A40" t="s">
        <v>12</v>
      </c>
      <c r="B40" s="55">
        <v>27.7</v>
      </c>
      <c r="C40" s="1">
        <v>1.53</v>
      </c>
    </row>
    <row r="41" spans="1:3" x14ac:dyDescent="0.25">
      <c r="A41" t="s">
        <v>137</v>
      </c>
      <c r="B41" s="55">
        <v>31.3</v>
      </c>
      <c r="C41" s="1">
        <v>1.47</v>
      </c>
    </row>
    <row r="42" spans="1:3" x14ac:dyDescent="0.25">
      <c r="A42" t="s">
        <v>8</v>
      </c>
      <c r="B42" s="55">
        <v>11.6</v>
      </c>
      <c r="C42" s="1">
        <v>0.66</v>
      </c>
    </row>
    <row r="43" spans="1:3" x14ac:dyDescent="0.25">
      <c r="A43" t="s">
        <v>9</v>
      </c>
      <c r="B43" s="55">
        <v>8</v>
      </c>
      <c r="C43" s="1">
        <v>0.6</v>
      </c>
    </row>
    <row r="44" spans="1:3" x14ac:dyDescent="0.25">
      <c r="A44" t="s">
        <v>10</v>
      </c>
      <c r="B44" s="55">
        <v>2.8</v>
      </c>
      <c r="C44" s="1">
        <v>0.37</v>
      </c>
    </row>
  </sheetData>
  <sortState ref="A15:C30">
    <sortCondition descending="1" ref="B15:B30"/>
  </sortState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26"/>
  <sheetViews>
    <sheetView workbookViewId="0">
      <selection activeCell="B1" sqref="A1:XFD1"/>
    </sheetView>
  </sheetViews>
  <sheetFormatPr baseColWidth="10" defaultRowHeight="15" x14ac:dyDescent="0.25"/>
  <cols>
    <col min="1" max="1" width="51.7109375" customWidth="1"/>
    <col min="2" max="2" width="51.42578125" customWidth="1"/>
    <col min="3" max="3" width="44.85546875" customWidth="1"/>
  </cols>
  <sheetData>
    <row r="2" spans="1:4" ht="15.75" thickBot="1" x14ac:dyDescent="0.3"/>
    <row r="3" spans="1:4" ht="27.75" customHeight="1" x14ac:dyDescent="0.25">
      <c r="A3" s="116" t="s">
        <v>102</v>
      </c>
      <c r="B3" s="22" t="s">
        <v>103</v>
      </c>
      <c r="C3" s="116" t="s">
        <v>105</v>
      </c>
      <c r="D3" s="116" t="s">
        <v>106</v>
      </c>
    </row>
    <row r="4" spans="1:4" x14ac:dyDescent="0.25">
      <c r="A4" s="117"/>
      <c r="B4" s="23" t="s">
        <v>104</v>
      </c>
      <c r="C4" s="117"/>
      <c r="D4" s="117"/>
    </row>
    <row r="5" spans="1:4" ht="36" x14ac:dyDescent="0.25">
      <c r="A5" s="118" t="s">
        <v>157</v>
      </c>
      <c r="B5" s="24" t="s">
        <v>107</v>
      </c>
      <c r="C5" s="119" t="s">
        <v>146</v>
      </c>
      <c r="D5" s="120">
        <v>225000</v>
      </c>
    </row>
    <row r="6" spans="1:4" ht="36.75" thickBot="1" x14ac:dyDescent="0.3">
      <c r="A6" s="111"/>
      <c r="B6" s="24" t="s">
        <v>108</v>
      </c>
      <c r="C6" s="113"/>
      <c r="D6" s="115"/>
    </row>
    <row r="7" spans="1:4" x14ac:dyDescent="0.25">
      <c r="A7" s="110" t="s">
        <v>109</v>
      </c>
      <c r="B7" s="25" t="s">
        <v>110</v>
      </c>
      <c r="C7" s="25"/>
      <c r="D7" s="114">
        <v>680000</v>
      </c>
    </row>
    <row r="8" spans="1:4" x14ac:dyDescent="0.25">
      <c r="A8" s="118"/>
      <c r="B8" s="24" t="s">
        <v>111</v>
      </c>
      <c r="C8" s="24" t="s">
        <v>143</v>
      </c>
      <c r="D8" s="121"/>
    </row>
    <row r="9" spans="1:4" ht="15.75" thickBot="1" x14ac:dyDescent="0.3">
      <c r="A9" s="111"/>
      <c r="B9" s="26"/>
      <c r="C9" s="26"/>
      <c r="D9" s="122"/>
    </row>
    <row r="10" spans="1:4" x14ac:dyDescent="0.25">
      <c r="A10" s="110" t="s">
        <v>112</v>
      </c>
      <c r="B10" s="112" t="s">
        <v>113</v>
      </c>
      <c r="C10" s="24" t="s">
        <v>114</v>
      </c>
      <c r="D10" s="114">
        <v>189000</v>
      </c>
    </row>
    <row r="11" spans="1:4" ht="24.75" thickBot="1" x14ac:dyDescent="0.3">
      <c r="A11" s="111"/>
      <c r="B11" s="113"/>
      <c r="C11" s="26" t="s">
        <v>145</v>
      </c>
      <c r="D11" s="115"/>
    </row>
    <row r="12" spans="1:4" ht="24" x14ac:dyDescent="0.25">
      <c r="A12" s="110" t="s">
        <v>158</v>
      </c>
      <c r="B12" s="112" t="s">
        <v>115</v>
      </c>
      <c r="C12" s="24" t="s">
        <v>116</v>
      </c>
      <c r="D12" s="114">
        <v>885000</v>
      </c>
    </row>
    <row r="13" spans="1:4" ht="24.75" thickBot="1" x14ac:dyDescent="0.3">
      <c r="A13" s="111"/>
      <c r="B13" s="113"/>
      <c r="C13" s="26" t="s">
        <v>117</v>
      </c>
      <c r="D13" s="115"/>
    </row>
    <row r="14" spans="1:4" ht="36.75" thickBot="1" x14ac:dyDescent="0.3">
      <c r="A14" s="27" t="s">
        <v>118</v>
      </c>
      <c r="B14" s="26" t="s">
        <v>119</v>
      </c>
      <c r="C14" s="26" t="s">
        <v>144</v>
      </c>
      <c r="D14" s="30">
        <v>874000</v>
      </c>
    </row>
    <row r="15" spans="1:4" x14ac:dyDescent="0.25">
      <c r="A15" s="110" t="s">
        <v>120</v>
      </c>
      <c r="B15" s="112" t="s">
        <v>121</v>
      </c>
      <c r="C15" s="28"/>
      <c r="D15" s="114">
        <v>486000</v>
      </c>
    </row>
    <row r="16" spans="1:4" x14ac:dyDescent="0.25">
      <c r="A16" s="118"/>
      <c r="B16" s="119"/>
      <c r="C16" s="24" t="s">
        <v>122</v>
      </c>
      <c r="D16" s="120"/>
    </row>
    <row r="17" spans="1:4" ht="15.75" thickBot="1" x14ac:dyDescent="0.3">
      <c r="A17" s="111"/>
      <c r="B17" s="113"/>
      <c r="C17" s="26"/>
      <c r="D17" s="115"/>
    </row>
    <row r="18" spans="1:4" x14ac:dyDescent="0.25">
      <c r="A18" s="110" t="s">
        <v>123</v>
      </c>
      <c r="B18" s="112" t="s">
        <v>124</v>
      </c>
      <c r="C18" s="28"/>
      <c r="D18" s="114">
        <v>228000</v>
      </c>
    </row>
    <row r="19" spans="1:4" ht="15.75" thickBot="1" x14ac:dyDescent="0.3">
      <c r="A19" s="111"/>
      <c r="B19" s="113"/>
      <c r="C19" s="26" t="s">
        <v>125</v>
      </c>
      <c r="D19" s="115"/>
    </row>
    <row r="20" spans="1:4" ht="15.75" thickBot="1" x14ac:dyDescent="0.3">
      <c r="A20" s="27" t="s">
        <v>126</v>
      </c>
      <c r="B20" s="26" t="s">
        <v>127</v>
      </c>
      <c r="C20" s="26" t="s">
        <v>128</v>
      </c>
      <c r="D20" s="30">
        <v>441000</v>
      </c>
    </row>
    <row r="21" spans="1:4" ht="24" x14ac:dyDescent="0.25">
      <c r="A21" s="110" t="s">
        <v>129</v>
      </c>
      <c r="B21" s="112" t="s">
        <v>130</v>
      </c>
      <c r="C21" s="24" t="s">
        <v>131</v>
      </c>
      <c r="D21" s="114">
        <v>320000</v>
      </c>
    </row>
    <row r="22" spans="1:4" ht="24.75" thickBot="1" x14ac:dyDescent="0.3">
      <c r="A22" s="111"/>
      <c r="B22" s="113"/>
      <c r="C22" s="24" t="s">
        <v>132</v>
      </c>
      <c r="D22" s="120"/>
    </row>
    <row r="23" spans="1:4" ht="16.5" x14ac:dyDescent="0.25">
      <c r="A23" s="31" t="s">
        <v>14</v>
      </c>
      <c r="B23" s="36"/>
      <c r="C23" s="62"/>
      <c r="D23" s="60"/>
    </row>
    <row r="24" spans="1:4" ht="15.75" thickBot="1" x14ac:dyDescent="0.3">
      <c r="A24" s="27"/>
      <c r="B24" s="59"/>
      <c r="C24" s="61" t="s">
        <v>138</v>
      </c>
      <c r="D24" s="30">
        <v>2920000</v>
      </c>
    </row>
    <row r="25" spans="1:4" x14ac:dyDescent="0.25">
      <c r="A25" s="32"/>
    </row>
    <row r="26" spans="1:4" x14ac:dyDescent="0.25">
      <c r="A26" s="33"/>
    </row>
  </sheetData>
  <mergeCells count="23">
    <mergeCell ref="A21:A22"/>
    <mergeCell ref="B21:B22"/>
    <mergeCell ref="D21:D22"/>
    <mergeCell ref="A15:A17"/>
    <mergeCell ref="B15:B17"/>
    <mergeCell ref="D15:D17"/>
    <mergeCell ref="A18:A19"/>
    <mergeCell ref="B18:B19"/>
    <mergeCell ref="D18:D19"/>
    <mergeCell ref="A12:A13"/>
    <mergeCell ref="B12:B13"/>
    <mergeCell ref="D12:D13"/>
    <mergeCell ref="A3:A4"/>
    <mergeCell ref="C3:C4"/>
    <mergeCell ref="D3:D4"/>
    <mergeCell ref="A5:A6"/>
    <mergeCell ref="C5:C6"/>
    <mergeCell ref="D5:D6"/>
    <mergeCell ref="A7:A9"/>
    <mergeCell ref="D7:D9"/>
    <mergeCell ref="A10:A11"/>
    <mergeCell ref="B10:B11"/>
    <mergeCell ref="D10:D1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12</vt:i4>
      </vt:variant>
    </vt:vector>
  </HeadingPairs>
  <TitlesOfParts>
    <vt:vector size="12" baseType="lpstr">
      <vt:lpstr>Lisez moi</vt:lpstr>
      <vt:lpstr>Tableau1 </vt:lpstr>
      <vt:lpstr>Figure 1</vt:lpstr>
      <vt:lpstr>Graph 1</vt:lpstr>
      <vt:lpstr>Graph 2</vt:lpstr>
      <vt:lpstr>Graph 3</vt:lpstr>
      <vt:lpstr>Graph 4</vt:lpstr>
      <vt:lpstr>Graph 5</vt:lpstr>
      <vt:lpstr>Tableau A</vt:lpstr>
      <vt:lpstr>Tableau B </vt:lpstr>
      <vt:lpstr>Tableau C</vt:lpstr>
      <vt:lpstr>Tableau D </vt:lpstr>
    </vt:vector>
  </TitlesOfParts>
  <Company>Ministères Chargés des Affaires Sociales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COUTROT, Thomas (DARES)</dc:creator>
  <cp:lastModifiedBy>DEMEULENAERE, Laurence (DARES)</cp:lastModifiedBy>
  <dcterms:created xsi:type="dcterms:W3CDTF">2019-06-11T14:09:31Z</dcterms:created>
  <dcterms:modified xsi:type="dcterms:W3CDTF">2022-06-23T15:00:08Z</dcterms:modified>
</cp:coreProperties>
</file>