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DF DEFINITIFS 2022\2022-64 DF Emplois vacants\"/>
    </mc:Choice>
  </mc:AlternateContent>
  <bookViews>
    <workbookView xWindow="0" yWindow="0" windowWidth="2160" windowHeight="0" tabRatio="827"/>
  </bookViews>
  <sheets>
    <sheet name="Lisez-moi" sheetId="30" r:id="rId1"/>
    <sheet name="Graphique 1" sheetId="56" r:id="rId2"/>
    <sheet name="Graphique 2" sheetId="57" r:id="rId3"/>
    <sheet name="Graphique 3" sheetId="58" r:id="rId4"/>
    <sheet name="Tableau complémentaire" sheetId="59" r:id="rId5"/>
  </sheets>
  <externalReferences>
    <externalReference r:id="rId6"/>
    <externalReference r:id="rId7"/>
    <externalReference r:id="rId8"/>
    <externalReference r:id="rId9"/>
    <externalReference r:id="rId10"/>
  </externalReferences>
  <definedNames>
    <definedName name="_xlnm._FilterDatabase" localSheetId="1" hidden="1">'Graphique 1'!$A$53:$F$63</definedName>
    <definedName name="_Lisez_moi" localSheetId="1">OFFSET('Graphique 1'!po,#REF!,0)</definedName>
    <definedName name="_Lisez_moi" localSheetId="2">OFFSET('Graphique 2'!po,#REF!,0)</definedName>
    <definedName name="_Lisez_moi" localSheetId="3">OFFSET('Graphique 3'!po,#REF!,0)</definedName>
    <definedName name="_Lisez_moi" localSheetId="0">OFFSET('Lisez-moi'!po,#REF!,0)</definedName>
    <definedName name="_Lisez_moi" localSheetId="4">OFFSET('Tableau complémentaire'!po,#REF!,0)</definedName>
    <definedName name="_Lisez_moi">OFFSET([0]!po,#REF!,0)</definedName>
    <definedName name="aa" localSheetId="1">#REF!</definedName>
    <definedName name="aa" localSheetId="2">#REF!</definedName>
    <definedName name="aa" localSheetId="3">#REF!</definedName>
    <definedName name="aa" localSheetId="4">#REF!</definedName>
    <definedName name="aa">#REF!</definedName>
    <definedName name="ad" localSheetId="1">OFFSET('Graphique 1'!po,#REF!,0)</definedName>
    <definedName name="ad" localSheetId="2">OFFSET('Graphique 2'!po,#REF!,0)</definedName>
    <definedName name="ad" localSheetId="3">OFFSET('Graphique 3'!po,#REF!,0)</definedName>
    <definedName name="ad" localSheetId="0">OFFSET('Lisez-moi'!po,#REF!,0)</definedName>
    <definedName name="ad" localSheetId="4">OFFSET('Tableau complémentaire'!po,#REF!,0)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1">#REF!</definedName>
    <definedName name="bilan_circ" localSheetId="2">#REF!</definedName>
    <definedName name="bilan_circ" localSheetId="3">#REF!</definedName>
    <definedName name="bilan_circ" localSheetId="0">#REF!</definedName>
    <definedName name="bilan_circ" localSheetId="4">#REF!</definedName>
    <definedName name="bilan_circ">#REF!</definedName>
    <definedName name="bilan_dep" localSheetId="1">#REF!</definedName>
    <definedName name="bilan_dep" localSheetId="2">#REF!</definedName>
    <definedName name="bilan_dep" localSheetId="3">#REF!</definedName>
    <definedName name="bilan_dep" localSheetId="0">#REF!</definedName>
    <definedName name="bilan_dep" localSheetId="4">#REF!</definedName>
    <definedName name="bilan_dep">#REF!</definedName>
    <definedName name="bilan_dep_a17_secret" localSheetId="1">#REF!</definedName>
    <definedName name="bilan_dep_a17_secret" localSheetId="2">#REF!</definedName>
    <definedName name="bilan_dep_a17_secret" localSheetId="3">#REF!</definedName>
    <definedName name="bilan_dep_a17_secret" localSheetId="0">#REF!</definedName>
    <definedName name="bilan_dep_a17_secret" localSheetId="4">#REF!</definedName>
    <definedName name="bilan_dep_a17_secret">#REF!</definedName>
    <definedName name="bilan_dep_taille_ent" localSheetId="1">#REF!</definedName>
    <definedName name="bilan_dep_taille_ent" localSheetId="2">#REF!</definedName>
    <definedName name="bilan_dep_taille_ent" localSheetId="3">#REF!</definedName>
    <definedName name="bilan_dep_taille_ent" localSheetId="0">#REF!</definedName>
    <definedName name="bilan_dep_taille_ent" localSheetId="4">#REF!</definedName>
    <definedName name="bilan_dep_taille_ent">#REF!</definedName>
    <definedName name="bilan_dep_taille_ent_NM" localSheetId="1">#REF!</definedName>
    <definedName name="bilan_dep_taille_ent_NM" localSheetId="2">#REF!</definedName>
    <definedName name="bilan_dep_taille_ent_NM" localSheetId="3">#REF!</definedName>
    <definedName name="bilan_dep_taille_ent_NM" localSheetId="0">#REF!</definedName>
    <definedName name="bilan_dep_taille_ent_NM" localSheetId="4">#REF!</definedName>
    <definedName name="bilan_dep_taille_ent_NM">#REF!</definedName>
    <definedName name="bilan_dep_taille_etab" localSheetId="1">#REF!</definedName>
    <definedName name="bilan_dep_taille_etab" localSheetId="2">#REF!</definedName>
    <definedName name="bilan_dep_taille_etab" localSheetId="3">#REF!</definedName>
    <definedName name="bilan_dep_taille_etab" localSheetId="0">#REF!</definedName>
    <definedName name="bilan_dep_taille_etab" localSheetId="4">#REF!</definedName>
    <definedName name="bilan_dep_taille_etab">#REF!</definedName>
    <definedName name="bilan_dep_taille_etab_NM" localSheetId="1">#REF!</definedName>
    <definedName name="bilan_dep_taille_etab_NM" localSheetId="2">#REF!</definedName>
    <definedName name="bilan_dep_taille_etab_NM" localSheetId="3">#REF!</definedName>
    <definedName name="bilan_dep_taille_etab_NM" localSheetId="0">#REF!</definedName>
    <definedName name="bilan_dep_taille_etab_NM" localSheetId="4">#REF!</definedName>
    <definedName name="bilan_dep_taille_etab_NM">#REF!</definedName>
    <definedName name="bilan_depot" localSheetId="1">#REF!</definedName>
    <definedName name="bilan_depot" localSheetId="2">#REF!</definedName>
    <definedName name="bilan_depot" localSheetId="3">#REF!</definedName>
    <definedName name="bilan_depot" localSheetId="0">#REF!</definedName>
    <definedName name="bilan_depot" localSheetId="4">#REF!</definedName>
    <definedName name="bilan_depot">#REF!</definedName>
    <definedName name="bilan_motif" localSheetId="1">#REF!</definedName>
    <definedName name="bilan_motif" localSheetId="2">#REF!</definedName>
    <definedName name="bilan_motif" localSheetId="3">#REF!</definedName>
    <definedName name="bilan_motif" localSheetId="0">#REF!</definedName>
    <definedName name="bilan_motif" localSheetId="4">#REF!</definedName>
    <definedName name="bilan_motif">#REF!</definedName>
    <definedName name="bilan_naf17" localSheetId="1">#REF!</definedName>
    <definedName name="bilan_naf17" localSheetId="2">#REF!</definedName>
    <definedName name="bilan_naf17" localSheetId="3">#REF!</definedName>
    <definedName name="bilan_naf17" localSheetId="0">#REF!</definedName>
    <definedName name="bilan_naf17" localSheetId="4">#REF!</definedName>
    <definedName name="bilan_naf17">#REF!</definedName>
    <definedName name="bilan_naf38" localSheetId="1">#REF!</definedName>
    <definedName name="bilan_naf38" localSheetId="2">#REF!</definedName>
    <definedName name="bilan_naf38" localSheetId="3">#REF!</definedName>
    <definedName name="bilan_naf38" localSheetId="0">#REF!</definedName>
    <definedName name="bilan_naf38" localSheetId="4">#REF!</definedName>
    <definedName name="bilan_naf38">#REF!</definedName>
    <definedName name="bilan_naf88" localSheetId="1">#REF!</definedName>
    <definedName name="bilan_naf88" localSheetId="2">#REF!</definedName>
    <definedName name="bilan_naf88" localSheetId="3">#REF!</definedName>
    <definedName name="bilan_naf88" localSheetId="0">#REF!</definedName>
    <definedName name="bilan_naf88" localSheetId="4">#REF!</definedName>
    <definedName name="bilan_naf88">#REF!</definedName>
    <definedName name="bilan_reg" localSheetId="1">#REF!</definedName>
    <definedName name="bilan_reg" localSheetId="2">#REF!</definedName>
    <definedName name="bilan_reg" localSheetId="3">#REF!</definedName>
    <definedName name="bilan_reg" localSheetId="0">#REF!</definedName>
    <definedName name="bilan_reg" localSheetId="4">#REF!</definedName>
    <definedName name="bilan_reg">#REF!</definedName>
    <definedName name="bilan_REV2" localSheetId="1">#REF!</definedName>
    <definedName name="bilan_REV2" localSheetId="2">#REF!</definedName>
    <definedName name="bilan_REV2" localSheetId="3">#REF!</definedName>
    <definedName name="bilan_REV2" localSheetId="0">#REF!</definedName>
    <definedName name="bilan_REV2" localSheetId="4">#REF!</definedName>
    <definedName name="bilan_REV2">#REF!</definedName>
    <definedName name="bilan_statut" localSheetId="1">#REF!</definedName>
    <definedName name="bilan_statut" localSheetId="2">#REF!</definedName>
    <definedName name="bilan_statut" localSheetId="3">#REF!</definedName>
    <definedName name="bilan_statut" localSheetId="0">#REF!</definedName>
    <definedName name="bilan_statut" localSheetId="4">#REF!</definedName>
    <definedName name="bilan_statut">#REF!</definedName>
    <definedName name="bilan_taille_ent" localSheetId="1">#REF!</definedName>
    <definedName name="bilan_taille_ent" localSheetId="2">#REF!</definedName>
    <definedName name="bilan_taille_ent" localSheetId="3">#REF!</definedName>
    <definedName name="bilan_taille_ent" localSheetId="0">#REF!</definedName>
    <definedName name="bilan_taille_ent" localSheetId="4">#REF!</definedName>
    <definedName name="bilan_taille_ent">#REF!</definedName>
    <definedName name="bilan_taille_ent_b" localSheetId="1">#REF!</definedName>
    <definedName name="bilan_taille_ent_b" localSheetId="2">#REF!</definedName>
    <definedName name="bilan_taille_ent_b" localSheetId="3">#REF!</definedName>
    <definedName name="bilan_taille_ent_b" localSheetId="0">#REF!</definedName>
    <definedName name="bilan_taille_ent_b" localSheetId="4">#REF!</definedName>
    <definedName name="bilan_taille_ent_b">#REF!</definedName>
    <definedName name="bilan_taille_etab" localSheetId="1">#REF!</definedName>
    <definedName name="bilan_taille_etab" localSheetId="2">#REF!</definedName>
    <definedName name="bilan_taille_etab" localSheetId="3">#REF!</definedName>
    <definedName name="bilan_taille_etab" localSheetId="0">#REF!</definedName>
    <definedName name="bilan_taille_etab" localSheetId="4">#REF!</definedName>
    <definedName name="bilan_taille_etab">#REF!</definedName>
    <definedName name="bilan_taille_etab_b" localSheetId="1">#REF!</definedName>
    <definedName name="bilan_taille_etab_b" localSheetId="2">#REF!</definedName>
    <definedName name="bilan_taille_etab_b" localSheetId="3">#REF!</definedName>
    <definedName name="bilan_taille_etab_b" localSheetId="0">#REF!</definedName>
    <definedName name="bilan_taille_etab_b" localSheetId="4">#REF!</definedName>
    <definedName name="bilan_taille_etab_b">#REF!</definedName>
    <definedName name="blabla" localSheetId="1">#REF!</definedName>
    <definedName name="blabla" localSheetId="2">#REF!</definedName>
    <definedName name="blabla" localSheetId="3">#REF!</definedName>
    <definedName name="blabla" localSheetId="0">#REF!</definedName>
    <definedName name="blabla" localSheetId="4">#REF!</definedName>
    <definedName name="blabla">#REF!</definedName>
    <definedName name="brute" localSheetId="1">#REF!</definedName>
    <definedName name="brute" localSheetId="2">#REF!</definedName>
    <definedName name="brute" localSheetId="3">#REF!</definedName>
    <definedName name="brute" localSheetId="4">#REF!</definedName>
    <definedName name="brute">#REF!</definedName>
    <definedName name="choix" localSheetId="1">OFFSET('Graphique 1'!periode,#REF!,0)</definedName>
    <definedName name="choix" localSheetId="2">OFFSET('Graphique 2'!periode,#REF!,0)</definedName>
    <definedName name="choix" localSheetId="3">OFFSET('Graphique 3'!periode,#REF!,0)</definedName>
    <definedName name="choix" localSheetId="0">OFFSET('Lisez-moi'!periode,#REF!,0)</definedName>
    <definedName name="choix" localSheetId="4">OFFSET('Tableau complémentaire'!periode,#REF!,0)</definedName>
    <definedName name="choix">OFFSET(periode,#REF!,0)</definedName>
    <definedName name="choix_mesure" localSheetId="1">OFFSET('Graphique 1'!periode,#REF!,0)</definedName>
    <definedName name="choix_mesure" localSheetId="2">OFFSET('Graphique 2'!periode,#REF!,0)</definedName>
    <definedName name="choix_mesure" localSheetId="3">OFFSET('Graphique 3'!periode,#REF!,0)</definedName>
    <definedName name="choix_mesure" localSheetId="0">OFFSET('Lisez-moi'!periode,#REF!,0)</definedName>
    <definedName name="choix_mesure" localSheetId="4">OFFSET('Tableau complémentaire'!periode,#REF!,0)</definedName>
    <definedName name="choix_mesure">OFFSET(periode,#REF!,0)</definedName>
    <definedName name="choix_mesure2" localSheetId="1">OFFSET('Graphique 1'!periode,#REF!,0)</definedName>
    <definedName name="choix_mesure2" localSheetId="2">OFFSET('Graphique 2'!periode,#REF!,0)</definedName>
    <definedName name="choix_mesure2" localSheetId="3">OFFSET('Graphique 3'!periode,#REF!,0)</definedName>
    <definedName name="choix_mesure2" localSheetId="0">OFFSET('Lisez-moi'!periode,#REF!,0)</definedName>
    <definedName name="choix_mesure2" localSheetId="4">OFFSET('Tableau complémentaire'!periode,#REF!,0)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1">[2]données_graph1!#REF!</definedName>
    <definedName name="CVS_DUR" localSheetId="2">[2]données_graph1!#REF!</definedName>
    <definedName name="CVS_DUR" localSheetId="3">[2]données_graph1!#REF!</definedName>
    <definedName name="CVS_DUR" localSheetId="0">[2]données_graph1!#REF!</definedName>
    <definedName name="CVS_DUR" localSheetId="4">[2]données_graph1!#REF!</definedName>
    <definedName name="CVS_DUR">[2]données_graph1!#REF!</definedName>
    <definedName name="cvscjo" localSheetId="1">#REF!</definedName>
    <definedName name="cvscjo" localSheetId="2">#REF!</definedName>
    <definedName name="cvscjo" localSheetId="3">#REF!</definedName>
    <definedName name="cvscjo" localSheetId="4">#REF!</definedName>
    <definedName name="cvscjo">#REF!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1">OFFSET('Graphique 1'!periode,#REF!,0)</definedName>
    <definedName name="ff" localSheetId="2">OFFSET('Graphique 2'!periode,#REF!,0)</definedName>
    <definedName name="ff" localSheetId="3">OFFSET('Graphique 3'!periode,#REF!,0)</definedName>
    <definedName name="ff" localSheetId="0">#N/A</definedName>
    <definedName name="ff" localSheetId="4">OFFSET('Tableau complémentaire'!periode,#REF!,0)</definedName>
    <definedName name="ff">OFFSET([0]!periode,#REF!,0)</definedName>
    <definedName name="fig" localSheetId="1">OFFSET('Graphique 1'!periode,#REF!,0)</definedName>
    <definedName name="fig" localSheetId="2">OFFSET('Graphique 2'!periode,#REF!,0)</definedName>
    <definedName name="fig" localSheetId="3">OFFSET('Graphique 3'!periode,#REF!,0)</definedName>
    <definedName name="fig" localSheetId="0">OFFSET('Lisez-moi'!periode,#REF!,0)</definedName>
    <definedName name="fig" localSheetId="4">OFFSET('Tableau complémentaire'!periode,#REF!,0)</definedName>
    <definedName name="fig">OFFSET(periode,#REF!,0)</definedName>
    <definedName name="figure" localSheetId="1">#REF!</definedName>
    <definedName name="figure" localSheetId="2">#REF!</definedName>
    <definedName name="figure" localSheetId="3">#REF!</definedName>
    <definedName name="figure" localSheetId="0">#REF!</definedName>
    <definedName name="figure" localSheetId="4">#REF!</definedName>
    <definedName name="figure">#REF!</definedName>
    <definedName name="frijzijizj" localSheetId="1">#REF!</definedName>
    <definedName name="frijzijizj" localSheetId="2">#REF!</definedName>
    <definedName name="frijzijizj" localSheetId="3">#REF!</definedName>
    <definedName name="frijzijizj" localSheetId="0">#REF!</definedName>
    <definedName name="frijzijizj" localSheetId="4">#REF!</definedName>
    <definedName name="frijzijizj">#REF!</definedName>
    <definedName name="fsd" localSheetId="1">OFFSET('Graphique 1'!po,#REF!,0)</definedName>
    <definedName name="fsd" localSheetId="2">OFFSET('Graphique 2'!po,#REF!,0)</definedName>
    <definedName name="fsd" localSheetId="3">OFFSET('Graphique 3'!po,#REF!,0)</definedName>
    <definedName name="fsd" localSheetId="0">OFFSET('Lisez-moi'!po,#REF!,0)</definedName>
    <definedName name="fsd" localSheetId="4">OFFSET('Tableau complémentaire'!po,#REF!,0)</definedName>
    <definedName name="fsd">OFFSET(po,#REF!,0)</definedName>
    <definedName name="graph" localSheetId="1">#REF!</definedName>
    <definedName name="graph" localSheetId="2">#REF!</definedName>
    <definedName name="graph" localSheetId="3">#REF!</definedName>
    <definedName name="graph" localSheetId="0">#REF!</definedName>
    <definedName name="graph" localSheetId="4">#REF!</definedName>
    <definedName name="graph">#REF!</definedName>
    <definedName name="grenouille" localSheetId="1">#REF!</definedName>
    <definedName name="grenouille" localSheetId="2">#REF!</definedName>
    <definedName name="grenouille" localSheetId="3">#REF!</definedName>
    <definedName name="grenouille" localSheetId="0">#REF!</definedName>
    <definedName name="grenouille" localSheetId="4">#REF!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1">[4]données_graph1!#REF!</definedName>
    <definedName name="hh" localSheetId="2">[4]données_graph1!#REF!</definedName>
    <definedName name="hh" localSheetId="3">[4]données_graph1!#REF!</definedName>
    <definedName name="hh" localSheetId="0">[2]données_graph1!#REF!</definedName>
    <definedName name="hh" localSheetId="4">[4]données_graph1!#REF!</definedName>
    <definedName name="hh">[4]données_graph1!#REF!</definedName>
    <definedName name="ii" localSheetId="1">#REF!</definedName>
    <definedName name="ii" localSheetId="2">#REF!</definedName>
    <definedName name="ii" localSheetId="3">#REF!</definedName>
    <definedName name="ii" localSheetId="0">#REF!</definedName>
    <definedName name="ii" localSheetId="4">#REF!</definedName>
    <definedName name="ii">#REF!</definedName>
    <definedName name="in" localSheetId="1">#REF!</definedName>
    <definedName name="in" localSheetId="2">#REF!</definedName>
    <definedName name="in" localSheetId="3">#REF!</definedName>
    <definedName name="in" localSheetId="0">#REF!</definedName>
    <definedName name="in" localSheetId="4">#REF!</definedName>
    <definedName name="in">#REF!</definedName>
    <definedName name="Interim_trimcvs" localSheetId="1">#REF!</definedName>
    <definedName name="Interim_trimcvs" localSheetId="2">#REF!</definedName>
    <definedName name="Interim_trimcvs" localSheetId="3">#REF!</definedName>
    <definedName name="Interim_trimcvs" localSheetId="0">#REF!</definedName>
    <definedName name="Interim_trimcvs" localSheetId="4">#REF!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1">#REF!</definedName>
    <definedName name="mesure" localSheetId="2">#REF!</definedName>
    <definedName name="mesure" localSheetId="3">#REF!</definedName>
    <definedName name="mesure" localSheetId="0">#REF!</definedName>
    <definedName name="mesure" localSheetId="4">#REF!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 localSheetId="1">#REF!</definedName>
    <definedName name="NIVEAU" localSheetId="2">#REF!</definedName>
    <definedName name="NIVEAU" localSheetId="3">#REF!</definedName>
    <definedName name="NIVEAU" localSheetId="4">#REF!</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1">#REF!</definedName>
    <definedName name="periode" localSheetId="2">#REF!</definedName>
    <definedName name="periode" localSheetId="3">#REF!</definedName>
    <definedName name="periode" localSheetId="0">#REF!</definedName>
    <definedName name="periode" localSheetId="4">#REF!</definedName>
    <definedName name="periode">#REF!</definedName>
    <definedName name="po" localSheetId="1">#REF!</definedName>
    <definedName name="po" localSheetId="2">#REF!</definedName>
    <definedName name="po" localSheetId="3">#REF!</definedName>
    <definedName name="po" localSheetId="0">#REF!</definedName>
    <definedName name="po" localSheetId="4">#REF!</definedName>
    <definedName name="po">#REF!</definedName>
    <definedName name="ROME_CAT_CVS_CJO_AGR" localSheetId="1">#REF!</definedName>
    <definedName name="ROME_CAT_CVS_CJO_AGR" localSheetId="2">#REF!</definedName>
    <definedName name="ROME_CAT_CVS_CJO_AGR" localSheetId="3">#REF!</definedName>
    <definedName name="ROME_CAT_CVS_CJO_AGR" localSheetId="4">#REF!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1">#REF!</definedName>
    <definedName name="t" localSheetId="2">#REF!</definedName>
    <definedName name="t" localSheetId="3">#REF!</definedName>
    <definedName name="t" localSheetId="0">#REF!</definedName>
    <definedName name="t" localSheetId="4">#REF!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1">#REF!</definedName>
    <definedName name="u" localSheetId="2">#REF!</definedName>
    <definedName name="u" localSheetId="3">#REF!</definedName>
    <definedName name="u" localSheetId="0">#REF!</definedName>
    <definedName name="u" localSheetId="4">#REF!</definedName>
    <definedName name="u">#REF!</definedName>
    <definedName name="uuu" localSheetId="1">#REF!</definedName>
    <definedName name="uuu" localSheetId="2">#REF!</definedName>
    <definedName name="uuu" localSheetId="3">#REF!</definedName>
    <definedName name="uuu" localSheetId="0">#REF!</definedName>
    <definedName name="uuu" localSheetId="4">#REF!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 localSheetId="1">OFFSET('Graphique 1'!po,#REF!,0)</definedName>
    <definedName name="xw" localSheetId="2">OFFSET('Graphique 2'!po,#REF!,0)</definedName>
    <definedName name="xw" localSheetId="3">OFFSET('Graphique 3'!po,#REF!,0)</definedName>
    <definedName name="xw" localSheetId="4">OFFSET('Tableau complémentaire'!po,#REF!,0)</definedName>
    <definedName name="xw">OFFSET([0]!po,#REF!,0)</definedName>
  </definedNames>
  <calcPr calcId="162913"/>
</workbook>
</file>

<file path=xl/calcChain.xml><?xml version="1.0" encoding="utf-8"?>
<calcChain xmlns="http://schemas.openxmlformats.org/spreadsheetml/2006/main">
  <c r="AG73" i="59" l="1"/>
  <c r="AF73" i="59"/>
  <c r="AE73" i="59"/>
  <c r="AD73" i="59"/>
  <c r="AG72" i="59"/>
  <c r="AF72" i="59"/>
  <c r="AE72" i="59"/>
  <c r="AD72" i="59"/>
  <c r="AG71" i="59"/>
  <c r="AF71" i="59"/>
  <c r="AE71" i="59"/>
  <c r="AD71" i="59"/>
  <c r="AG70" i="59"/>
  <c r="AF70" i="59"/>
  <c r="AE70" i="59"/>
  <c r="AD70" i="59"/>
  <c r="AG69" i="59"/>
  <c r="AF69" i="59"/>
  <c r="AE69" i="59"/>
  <c r="AD69" i="59"/>
  <c r="AG68" i="59"/>
  <c r="AF68" i="59"/>
  <c r="AE68" i="59"/>
  <c r="AD68" i="59"/>
  <c r="AG67" i="59"/>
  <c r="AF67" i="59"/>
  <c r="AE67" i="59"/>
  <c r="AD67" i="59"/>
  <c r="AG66" i="59"/>
  <c r="AF66" i="59"/>
  <c r="AE66" i="59"/>
  <c r="AD66" i="59"/>
  <c r="AG65" i="59"/>
  <c r="AF65" i="59"/>
  <c r="AE65" i="59"/>
  <c r="AD65" i="59"/>
  <c r="AG64" i="59"/>
  <c r="AF64" i="59"/>
  <c r="AE64" i="59"/>
  <c r="AD64" i="59"/>
  <c r="AG63" i="59"/>
  <c r="AF63" i="59"/>
  <c r="AE63" i="59"/>
  <c r="AD63" i="59"/>
  <c r="AG62" i="59"/>
  <c r="AF62" i="59"/>
  <c r="AE62" i="59"/>
  <c r="AD62" i="59"/>
  <c r="AG61" i="59"/>
  <c r="AF61" i="59"/>
  <c r="AE61" i="59"/>
  <c r="AD61" i="59"/>
  <c r="AG60" i="59"/>
  <c r="AF60" i="59"/>
  <c r="AE60" i="59"/>
  <c r="AD60" i="59"/>
  <c r="AG59" i="59"/>
  <c r="AF59" i="59"/>
  <c r="AE59" i="59"/>
  <c r="AD59" i="59"/>
  <c r="AG58" i="59"/>
  <c r="AF58" i="59"/>
  <c r="AE58" i="59"/>
  <c r="AD58" i="59"/>
  <c r="AG57" i="59"/>
  <c r="AF57" i="59"/>
  <c r="AE57" i="59"/>
  <c r="AD57" i="59"/>
  <c r="AG56" i="59"/>
  <c r="AF56" i="59"/>
  <c r="AE56" i="59"/>
  <c r="AD56" i="59"/>
  <c r="AG55" i="59"/>
  <c r="AF55" i="59"/>
  <c r="AE55" i="59"/>
  <c r="AD55" i="59"/>
  <c r="AG54" i="59"/>
  <c r="AF54" i="59"/>
  <c r="AE54" i="59"/>
  <c r="AD54" i="59"/>
  <c r="AG53" i="59"/>
  <c r="AF53" i="59"/>
  <c r="AE53" i="59"/>
  <c r="AD53" i="59"/>
  <c r="AG52" i="59"/>
  <c r="AF52" i="59"/>
  <c r="AE52" i="59"/>
  <c r="AD52" i="59"/>
  <c r="AG51" i="59"/>
  <c r="AF51" i="59"/>
  <c r="AE51" i="59"/>
  <c r="AD51" i="59"/>
  <c r="AG50" i="59"/>
  <c r="AF50" i="59"/>
  <c r="AE50" i="59"/>
  <c r="AD50" i="59"/>
  <c r="AG49" i="59"/>
  <c r="AF49" i="59"/>
  <c r="AE49" i="59"/>
  <c r="AD49" i="59"/>
  <c r="AG48" i="59"/>
  <c r="AF48" i="59"/>
  <c r="AE48" i="59"/>
  <c r="AD48" i="59"/>
  <c r="AG47" i="59"/>
  <c r="AF47" i="59"/>
  <c r="AE47" i="59"/>
  <c r="AD47" i="59"/>
  <c r="AG46" i="59"/>
  <c r="AF46" i="59"/>
  <c r="AE46" i="59"/>
  <c r="AD46" i="59"/>
  <c r="AG45" i="59"/>
  <c r="AF45" i="59"/>
  <c r="AE45" i="59"/>
  <c r="AD45" i="59"/>
  <c r="AG44" i="59"/>
  <c r="AF44" i="59"/>
  <c r="AE44" i="59"/>
  <c r="AD44" i="59"/>
  <c r="AG43" i="59"/>
  <c r="AF43" i="59"/>
  <c r="AE43" i="59"/>
  <c r="AD43" i="59"/>
  <c r="AG42" i="59"/>
  <c r="AF42" i="59"/>
  <c r="AE42" i="59"/>
  <c r="AD42" i="59"/>
  <c r="AG41" i="59"/>
  <c r="AF41" i="59"/>
  <c r="AE41" i="59"/>
  <c r="AD41" i="59"/>
  <c r="AG40" i="59"/>
  <c r="AF40" i="59"/>
  <c r="AE40" i="59"/>
  <c r="AD40" i="59"/>
  <c r="AG39" i="59"/>
  <c r="AF39" i="59"/>
  <c r="AE39" i="59"/>
  <c r="AD39" i="59"/>
  <c r="AG38" i="59"/>
  <c r="AF38" i="59"/>
  <c r="AE38" i="59"/>
  <c r="AD38" i="59"/>
  <c r="AG37" i="59"/>
  <c r="AF37" i="59"/>
  <c r="AE37" i="59"/>
  <c r="AD37" i="59"/>
  <c r="AG36" i="59"/>
  <c r="AF36" i="59"/>
  <c r="AE36" i="59"/>
  <c r="AD36" i="59"/>
  <c r="AG35" i="59"/>
  <c r="AF35" i="59"/>
  <c r="AE35" i="59"/>
  <c r="AD35" i="59"/>
  <c r="AG34" i="59"/>
  <c r="AF34" i="59"/>
  <c r="AE34" i="59"/>
  <c r="AD34" i="59"/>
  <c r="AG33" i="59"/>
  <c r="AF33" i="59"/>
  <c r="AE33" i="59"/>
  <c r="AD33" i="59"/>
  <c r="AG32" i="59"/>
  <c r="AF32" i="59"/>
  <c r="AE32" i="59"/>
  <c r="AD32" i="59"/>
  <c r="AG31" i="59"/>
  <c r="AF31" i="59"/>
  <c r="AE31" i="59"/>
  <c r="AD31" i="59"/>
  <c r="AG30" i="59"/>
  <c r="AF30" i="59"/>
  <c r="AE30" i="59"/>
  <c r="AD30" i="59"/>
  <c r="AG29" i="59"/>
  <c r="AF29" i="59"/>
  <c r="AE29" i="59"/>
  <c r="AD29" i="59"/>
  <c r="AG28" i="59"/>
  <c r="AF28" i="59"/>
  <c r="AE28" i="59"/>
  <c r="AD28" i="59"/>
  <c r="AG27" i="59"/>
  <c r="AF27" i="59"/>
  <c r="AE27" i="59"/>
  <c r="AD27" i="59"/>
  <c r="AG26" i="59"/>
  <c r="AF26" i="59"/>
  <c r="AE26" i="59"/>
  <c r="AD26" i="59"/>
  <c r="AG25" i="59"/>
  <c r="AF25" i="59"/>
  <c r="AE25" i="59"/>
  <c r="AD25" i="59"/>
  <c r="AG24" i="59"/>
  <c r="AF24" i="59"/>
  <c r="AE24" i="59"/>
  <c r="AD24" i="59"/>
  <c r="AG23" i="59"/>
  <c r="AF23" i="59"/>
  <c r="AE23" i="59"/>
  <c r="AD23" i="59"/>
  <c r="AG22" i="59"/>
  <c r="AF22" i="59"/>
  <c r="AE22" i="59"/>
  <c r="AD22" i="59"/>
  <c r="AG21" i="59"/>
  <c r="AF21" i="59"/>
  <c r="AE21" i="59"/>
  <c r="AD21" i="59"/>
  <c r="AG20" i="59"/>
  <c r="AF20" i="59"/>
  <c r="AE20" i="59"/>
  <c r="AD20" i="59"/>
  <c r="AG19" i="59"/>
  <c r="AF19" i="59"/>
  <c r="AE19" i="59"/>
  <c r="AD19" i="59"/>
  <c r="AG18" i="59"/>
  <c r="AF18" i="59"/>
  <c r="AE18" i="59"/>
  <c r="AD18" i="59"/>
  <c r="AG17" i="59"/>
  <c r="AF17" i="59"/>
  <c r="AE17" i="59"/>
  <c r="AD17" i="59"/>
  <c r="AG16" i="59"/>
  <c r="AF16" i="59"/>
  <c r="AE16" i="59"/>
  <c r="AD16" i="59"/>
  <c r="AG15" i="59"/>
  <c r="AF15" i="59"/>
  <c r="AE15" i="59"/>
  <c r="AD15" i="59"/>
  <c r="AG14" i="59"/>
  <c r="AF14" i="59"/>
  <c r="AE14" i="59"/>
  <c r="AD14" i="59"/>
  <c r="AG13" i="59"/>
  <c r="AF13" i="59"/>
  <c r="AE13" i="59"/>
  <c r="AD13" i="59"/>
  <c r="AG12" i="59"/>
  <c r="AF12" i="59"/>
  <c r="AE12" i="59"/>
  <c r="AD12" i="59"/>
  <c r="AG11" i="59"/>
  <c r="AF11" i="59"/>
  <c r="AE11" i="59"/>
  <c r="AD11" i="59"/>
  <c r="AG10" i="59"/>
  <c r="AF10" i="59"/>
  <c r="AE10" i="59"/>
  <c r="AD10" i="59"/>
  <c r="AG9" i="59"/>
  <c r="AF9" i="59"/>
  <c r="AE9" i="59"/>
  <c r="AD9" i="59"/>
  <c r="AG8" i="59"/>
  <c r="AF8" i="59"/>
  <c r="AE8" i="59"/>
  <c r="AD8" i="59"/>
  <c r="AG7" i="59"/>
  <c r="AF7" i="59"/>
  <c r="AE7" i="59"/>
  <c r="AD7" i="59"/>
  <c r="AG6" i="59"/>
  <c r="AF6" i="59"/>
  <c r="AE6" i="59"/>
  <c r="AD6" i="59"/>
  <c r="AG5" i="59"/>
  <c r="AF5" i="59"/>
  <c r="AE5" i="59"/>
  <c r="AD5" i="59"/>
  <c r="AG4" i="59"/>
  <c r="AF4" i="59"/>
  <c r="AE4" i="59"/>
  <c r="AD4" i="59"/>
</calcChain>
</file>

<file path=xl/sharedStrings.xml><?xml version="1.0" encoding="utf-8"?>
<sst xmlns="http://schemas.openxmlformats.org/spreadsheetml/2006/main" count="294" uniqueCount="110">
  <si>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</si>
  <si>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</si>
  <si>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</si>
  <si>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</si>
  <si>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</si>
  <si>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Secteurs d'activité</t>
  </si>
  <si>
    <t>2016T1</t>
  </si>
  <si>
    <t>2016T2</t>
  </si>
  <si>
    <t>2016T3</t>
  </si>
  <si>
    <t>2016T4</t>
  </si>
  <si>
    <t>2017T1</t>
  </si>
  <si>
    <t>2017T2</t>
  </si>
  <si>
    <t>2017T3</t>
  </si>
  <si>
    <t>2017T4</t>
  </si>
  <si>
    <t>2018T1</t>
  </si>
  <si>
    <t>2018T2</t>
  </si>
  <si>
    <t>2018T3</t>
  </si>
  <si>
    <t>2018T4</t>
  </si>
  <si>
    <t>2019T1</t>
  </si>
  <si>
    <t>2019T2</t>
  </si>
  <si>
    <t>2019T3</t>
  </si>
  <si>
    <t xml:space="preserve">2019T4 </t>
  </si>
  <si>
    <t>2020T1 (m)</t>
  </si>
  <si>
    <t xml:space="preserve">2020T2 </t>
  </si>
  <si>
    <t>2020T3</t>
  </si>
  <si>
    <t>2020T4</t>
  </si>
  <si>
    <t>2021T1</t>
  </si>
  <si>
    <t>2021T2</t>
  </si>
  <si>
    <t>2021T3</t>
  </si>
  <si>
    <t>2021T4</t>
  </si>
  <si>
    <t>2022T1</t>
  </si>
  <si>
    <t>2022T2</t>
  </si>
  <si>
    <t>Industrie manufacturière, industries extractives et autres (sections B à E de la Naf)</t>
  </si>
  <si>
    <t>n.d.</t>
  </si>
  <si>
    <t>Construction (section F de la Naf)</t>
  </si>
  <si>
    <t>Commerce de gros et de détail, transports, hébergement et restauration (sections G à I de la Naf)</t>
  </si>
  <si>
    <t>Information et communication (section J de la Naf)</t>
  </si>
  <si>
    <t>Activités financières et d'assurance (section K de la Naf)</t>
  </si>
  <si>
    <t>Activités immobilières (section L de la Naf)</t>
  </si>
  <si>
    <t>Activités spécialisées scientifiques et techniques et activités de services administratifs et de soutien (sections M et N de la Naf)</t>
  </si>
  <si>
    <t>Enseignement, santé humaine et action sociale (sections P et Q de la Naf)</t>
  </si>
  <si>
    <t>Arts, spectacles, activités récréatives, autres activités de services (sections R et S de la Naf)</t>
  </si>
  <si>
    <t>Industrie</t>
  </si>
  <si>
    <t>Construction</t>
  </si>
  <si>
    <t>Tertiaire marchand</t>
  </si>
  <si>
    <t>Tertiaire non marchand</t>
  </si>
  <si>
    <t>Ensemble des secteurs (sections B à S de la Naf sauf administration publique)</t>
  </si>
  <si>
    <t>Emplois vacants nouvellement créés</t>
  </si>
  <si>
    <t>Emplois vacants occupés sur le point de se libérer</t>
  </si>
  <si>
    <t>Emplois vacants inoccupés</t>
  </si>
  <si>
    <t>Emplois vacants dont le type est non renseigné</t>
  </si>
  <si>
    <t>Ensemble des emplois vacants</t>
  </si>
  <si>
    <t>Nouvellement créés</t>
  </si>
  <si>
    <t>En %</t>
  </si>
  <si>
    <t>Nombre d'emplois vacants</t>
  </si>
  <si>
    <t>Inoccupés</t>
  </si>
  <si>
    <t>Occupés sur le point de se libérer</t>
  </si>
  <si>
    <t>Non renseigné</t>
  </si>
  <si>
    <t xml:space="preserve">En % </t>
  </si>
  <si>
    <t>Graphique 2 : Evolution du nombre d'emplois vacants selon le type depuis 2016</t>
  </si>
  <si>
    <t xml:space="preserve">
L'enquête Activité et conditions d’emploi de la main-d’œuvre (Acemo) trimestrielle permet de mesurer le taux d'emplois vacants par secteur d'activité sur son champ.
Les données d'emplois vacants proviennent de l’enquête Activité et conditions d’emploi de la main-d’œuvre (Acemo) trimestrielle pour les entreprises de 10 salariés ou plus. Les données d'emplois occupés proviennent des effectifs trimestriels produits par l'Acoss.
Une vacance d'emploi se définit comme un poste rémunéré nouvellement créé, inoccupé ou sur le point de devenir vacant:
   (a) pour lequel l'employeur entreprend activement de chercher, en dehors de l'entreprise concernée, un candidat apte et est prêt à entreprendre des démarches supplémentaires, et
   (b) et qu'il a l'intention de pourvoir immédiatement ou dans un délai déterminé.
Le taux d'emplois vacants correspond au rapport entre le nombre d'emplois vacants déclarés et la somme du nombre d'emplois vacants et du nombre d'emplois occupés.
Le nombre d'emplois occupés s’appuie sur les effectifs trimestriels produits par l’Acoss sur le champ privé. Sont exclus les intérimaires et les stagiaires.
Le nombre d’emplois vacants est estimé à partir des taux d’emplois vacants fournis par l’enquête Acemo trimestrielle, disponible à la fin du trimestre suivant.
</t>
  </si>
  <si>
    <t xml:space="preserve">
Les estimations portent sur le champ de l'enquête Acemo trimestrielle, c’est-à-dire les établissements des entreprises de 10 salariés ou plus du champ privé, situés en France métropolitaine et dans les départements-régions d'Outremer (Drom) hors Mayotte. Sont exclus du champ l'agriculture, l'intérim, les particuliers employeurs et les emplois publics.
Une rétropolation des séries a été opérée lors de la publication des données provisoires du T4 2018, afin de prendre en compte l'extension de champ de l'enquête Acemo aux associations de type loi 1901 de l'action sociale (code APE 87 et 88), ainsi qu'aux syndicats de copropriété (catégorie juridique 9110) ; le champ géographique a également été étendu aux Drom (hors Mayotte) à cette occasion. Cette rétropolation a pour conséquence de modifier les niveaux des séries diffusées. </t>
  </si>
  <si>
    <t>Champ : établissements des entreprises de 10 salariés ou plus du champ privé, situés en France, hors Mayotte. Sont exclus du champ l'agriculture, l'intérim, les particuliers employeurs et les emplois publics.</t>
  </si>
  <si>
    <t>Source : Dares, enquête Acemo trimestrielle ; calculs Dares.</t>
  </si>
  <si>
    <t>Source : Dares, enquête Acemo trimestrielle ; calculs Dares.</t>
  </si>
  <si>
    <t>Champ : établissements des entreprises de 10 salariés ou plus du champ privé, situés en France, hors Mayotte. Sont exclus du champ l'agriculture, l'intérim, les particuliers employeurs et les emplois publics.</t>
  </si>
  <si>
    <t>Trimestre</t>
  </si>
  <si>
    <t>Graphique 3 : Evolution de la part d'emplois vacants selon le type depuis 2016</t>
  </si>
  <si>
    <t>2022T3</t>
  </si>
  <si>
    <t>Evolution entre 2021 T1 et 2022 T3 (en %)</t>
  </si>
  <si>
    <t>Information et communication  (29 900 postes vacants)</t>
  </si>
  <si>
    <t>Graphique 1 : Répartition des emplois vacants par type et par secteur en 2022</t>
  </si>
  <si>
    <t>Tableau complémentaire : Nombre d'emplois vacants selon le type depuis 2016</t>
  </si>
  <si>
    <t>Contribution à la hausse de l'ensemble entre 2021 T1 et 2022 T3 (%)</t>
  </si>
  <si>
    <t>Quels sont les emplois vacants début 2022 ?</t>
  </si>
  <si>
    <t xml:space="preserve">Nouvellement créés </t>
  </si>
  <si>
    <t xml:space="preserve">Occupés sur le point de se libérer </t>
  </si>
  <si>
    <t>T2</t>
  </si>
  <si>
    <t>T3</t>
  </si>
  <si>
    <t>T4</t>
  </si>
  <si>
    <t xml:space="preserve"> T2</t>
  </si>
  <si>
    <t xml:space="preserve"> T3</t>
  </si>
  <si>
    <t xml:space="preserve">T4 </t>
  </si>
  <si>
    <t xml:space="preserve">T2 </t>
  </si>
  <si>
    <t xml:space="preserve"> T4</t>
  </si>
  <si>
    <t xml:space="preserve"> </t>
  </si>
  <si>
    <t>Moyenne T1, T2 et T3 2022</t>
  </si>
  <si>
    <t>Ensemble des secteurs  (365 200 postes vacants)</t>
  </si>
  <si>
    <t>Commerce de gros et de détail, transports, hébergement et restauration  (99 300 postes vacants)</t>
  </si>
  <si>
    <t>Enseignement, santé humaine et action sociale  (68 400 postes vacants)</t>
  </si>
  <si>
    <t>Industrie manufacturière, industries extractives et autres (57 500 postes vacants)</t>
  </si>
  <si>
    <t>Activités spécialisées scientifiques et techniques et activités de services administratifs et de soutien (56 100 postes vacants)</t>
  </si>
  <si>
    <t>Construction  (25 000 postes vacants)</t>
  </si>
  <si>
    <t>Arts, spectacles, activités récréatives, autres activités de services  (14 900 postes vacants)</t>
  </si>
  <si>
    <t>Activités financières et d'assurance  (11 100 postes vacants)</t>
  </si>
  <si>
    <t>Activités immobilières (4 600 postes vacants)</t>
  </si>
  <si>
    <t>Année</t>
  </si>
  <si>
    <t>T1</t>
  </si>
  <si>
    <t>T1 (m)</t>
  </si>
  <si>
    <t>Lecture : en moyenne sur les trois premiers trimestres de 2022, 50 % des emplois déclarés vacants par les entreprises de dix salariés ou plus sont inoccupés.</t>
  </si>
  <si>
    <t>Part du secteur au T1 2021 (%)</t>
  </si>
  <si>
    <t>Lecture : entre le 2e trimestre 2021 et 3e trimestre 2022, le nombre d’emplois déclarés vacants par les entreprises de dix salariés ou plus passe de 262 600 à 372 100, soit une hausse de 76 %. Le secteur de l'industrie contribue pour 14 % à cette hausse.</t>
  </si>
  <si>
    <t>(m) : rupture de série au 1er trimestre 2020 liée à l'arrêt temporaire de l’enquête Acemo suite à la crise du Covid-19.</t>
  </si>
  <si>
    <t>Lecture : au 3e trimestre 2022, le nombre d’emplois vacants par les entreprises de dix salariés ou plus atteint 372 100.</t>
  </si>
  <si>
    <t>(m) : (m) : rupture de série au 1er trimestre 2020 liée à l'arrêt temporaire de l’enquête Acemo suite à la crise du Covid-19.</t>
  </si>
  <si>
    <t>Graphique 3 - Evolution de la part d'emplois vacants selon le type depuis 2016</t>
  </si>
  <si>
    <t>Lecture : au 3e trimestre 2022, la part des emplois déclarés vacants inoccupés par les entreprises de dix salariés ou plus atteint 50 %.</t>
  </si>
  <si>
    <t>Graphique 2 - Evolution du nombre d'emplois vacants selon le type depuis 2016</t>
  </si>
  <si>
    <t>Graphique 1 - Répartition des emplois vacants par type et par secteur en 2022</t>
  </si>
  <si>
    <t>Tableau complémentaire - Nombre d'emplois vacants selon le type depuis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</si>
</sst>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_-;\-* #,##0.00\ _€_-;_-* &quot;-&quot;??\ _€_-;_-@_-"/>
    <numFmt numFmtId="165" formatCode="0\ %"/>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sz val="11"/>
      <color theme="1"/>
      <name val="Arial"/>
      <family val="2"/>
    </font>
    <font>
      <b/>
      <sz val="8"/>
      <name val="Arial"/>
      <family val="2"/>
    </font>
    <font>
      <sz val="8"/>
      <name val="Arial"/>
      <family val="2"/>
    </font>
    <font>
      <sz val="8"/>
      <color indexed="8"/>
      <name val="Arial"/>
      <family val="2"/>
    </font>
    <font>
      <sz val="9"/>
      <name val="Arial"/>
      <family val="2"/>
    </font>
    <font>
      <sz val="8"/>
      <color rgb="FFFF0000"/>
      <name val="Arial"/>
      <family val="2"/>
    </font>
    <font>
      <b/>
      <sz val="10"/>
      <name val="Arial"/>
      <family val="2"/>
    </font>
    <font>
      <b/>
      <sz val="9"/>
      <color indexed="8"/>
      <name val="Arial"/>
      <family val="2"/>
    </font>
    <font>
      <b/>
      <sz val="11"/>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b/>
      <sz val="12"/>
      <color rgb="FFFF0000"/>
      <name val="Arial"/>
      <family val="2"/>
    </font>
    <font>
      <sz val="10"/>
      <color theme="1"/>
      <name val="Calibri"/>
      <family val="2"/>
      <scheme val="minor"/>
    </font>
    <font>
      <sz val="10"/>
      <color theme="1"/>
      <name val="Arial"/>
      <family val="2"/>
    </font>
    <font>
      <sz val="11"/>
      <name val="Calibri"/>
      <family val="2"/>
      <scheme val="minor"/>
    </font>
    <font>
      <b/>
      <sz val="11"/>
      <name val="Calibri"/>
      <family val="2"/>
      <scheme val="minor"/>
    </font>
    <font>
      <b/>
      <sz val="10"/>
      <color theme="1"/>
      <name val="Arial"/>
      <family val="2"/>
    </font>
    <font>
      <b/>
      <sz val="10"/>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4">
    <xf numFmtId="0" fontId="0" fillId="0" borderId="0"/>
    <xf numFmtId="43" fontId="1" fillId="0" borderId="0" applyFont="0" applyFill="0" applyBorder="0" applyAlignment="0" applyProtection="0"/>
    <xf numFmtId="164" fontId="1" fillId="0" borderId="0" applyFon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164" fontId="1" fillId="0" borderId="0" applyFont="0" applyFill="0" applyBorder="0" applyAlignment="0" applyProtection="0"/>
    <xf numFmtId="0" fontId="3" fillId="3" borderId="0" applyNumberFormat="0" applyBorder="0" applyAlignment="0" applyProtection="0"/>
    <xf numFmtId="0" fontId="5" fillId="0" borderId="0"/>
    <xf numFmtId="0" fontId="6" fillId="0" borderId="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6" fillId="0" borderId="0" applyNumberFormat="0" applyFill="0" applyBorder="0" applyAlignment="0" applyProtection="0">
      <alignment vertical="top"/>
      <protection locked="0"/>
    </xf>
    <xf numFmtId="0" fontId="17" fillId="0" borderId="0"/>
    <xf numFmtId="165" fontId="5" fillId="0" borderId="0" applyBorder="0" applyProtection="0"/>
    <xf numFmtId="0" fontId="1" fillId="0" borderId="0"/>
    <xf numFmtId="9" fontId="1" fillId="0" borderId="0" applyFont="0" applyFill="0" applyBorder="0" applyAlignment="0" applyProtection="0"/>
  </cellStyleXfs>
  <cellXfs count="111">
    <xf numFmtId="0" fontId="0" fillId="0" borderId="0" xfId="0"/>
    <xf numFmtId="3" fontId="0" fillId="2" borderId="0" xfId="0" applyNumberFormat="1" applyFill="1"/>
    <xf numFmtId="0" fontId="0" fillId="2" borderId="0" xfId="0" applyFill="1"/>
    <xf numFmtId="0" fontId="8" fillId="2" borderId="0" xfId="12" applyFont="1" applyFill="1" applyBorder="1" applyAlignment="1">
      <alignment vertical="center"/>
    </xf>
    <xf numFmtId="0" fontId="8" fillId="2" borderId="0" xfId="12" applyFont="1" applyFill="1" applyAlignment="1">
      <alignment vertical="center"/>
    </xf>
    <xf numFmtId="0" fontId="9" fillId="2" borderId="0" xfId="12" applyFont="1" applyFill="1" applyBorder="1" applyAlignment="1">
      <alignment vertical="center"/>
    </xf>
    <xf numFmtId="0" fontId="9" fillId="2" borderId="0" xfId="12" applyFont="1" applyFill="1" applyAlignment="1">
      <alignment vertical="center"/>
    </xf>
    <xf numFmtId="0" fontId="10" fillId="2" borderId="0" xfId="12" applyFont="1" applyFill="1" applyAlignment="1">
      <alignment vertical="center"/>
    </xf>
    <xf numFmtId="0" fontId="12" fillId="2" borderId="0" xfId="12" applyFont="1" applyFill="1" applyBorder="1" applyAlignment="1">
      <alignment vertical="center"/>
    </xf>
    <xf numFmtId="0" fontId="12" fillId="2" borderId="0" xfId="12" applyFont="1" applyFill="1" applyAlignment="1">
      <alignment vertical="center"/>
    </xf>
    <xf numFmtId="0" fontId="6" fillId="2" borderId="0" xfId="12" applyFill="1" applyAlignment="1">
      <alignment vertical="center"/>
    </xf>
    <xf numFmtId="0" fontId="11" fillId="2" borderId="0" xfId="12" applyNumberFormat="1" applyFont="1" applyFill="1" applyAlignment="1">
      <alignment vertical="top" wrapText="1"/>
    </xf>
    <xf numFmtId="0" fontId="14" fillId="2" borderId="0" xfId="12" applyFont="1" applyFill="1" applyAlignment="1">
      <alignment vertical="center"/>
    </xf>
    <xf numFmtId="0" fontId="16" fillId="2" borderId="0" xfId="19" applyFill="1" applyAlignment="1" applyProtection="1"/>
    <xf numFmtId="0" fontId="10" fillId="2" borderId="0" xfId="12" applyFont="1" applyFill="1" applyAlignment="1">
      <alignment vertical="center" wrapText="1"/>
    </xf>
    <xf numFmtId="0" fontId="9" fillId="0" borderId="0" xfId="12" applyFont="1" applyFill="1" applyAlignment="1">
      <alignment vertical="center"/>
    </xf>
    <xf numFmtId="0" fontId="9" fillId="0" borderId="0" xfId="12" applyFont="1" applyAlignment="1">
      <alignment vertical="center"/>
    </xf>
    <xf numFmtId="0" fontId="10" fillId="10" borderId="0" xfId="12" applyFont="1" applyFill="1" applyAlignment="1">
      <alignment vertical="center" wrapText="1"/>
    </xf>
    <xf numFmtId="0" fontId="9" fillId="10" borderId="0" xfId="12" applyFont="1" applyFill="1" applyAlignment="1">
      <alignment vertical="center"/>
    </xf>
    <xf numFmtId="0" fontId="9" fillId="0" borderId="0" xfId="12" applyFont="1"/>
    <xf numFmtId="0" fontId="9" fillId="0" borderId="0" xfId="12" applyFont="1" applyFill="1"/>
    <xf numFmtId="0" fontId="18" fillId="2" borderId="0" xfId="0" applyFont="1" applyFill="1" applyAlignment="1">
      <alignment horizontal="center" vertical="center"/>
    </xf>
    <xf numFmtId="0" fontId="15" fillId="11" borderId="0" xfId="12" applyFont="1" applyFill="1" applyBorder="1" applyAlignment="1">
      <alignment horizontal="justify" vertical="center"/>
    </xf>
    <xf numFmtId="0" fontId="19" fillId="11" borderId="0" xfId="12" applyFont="1" applyFill="1" applyAlignment="1">
      <alignment vertical="center" wrapText="1"/>
    </xf>
    <xf numFmtId="0" fontId="11" fillId="2" borderId="0" xfId="19" applyFont="1" applyFill="1" applyAlignment="1" applyProtection="1">
      <alignment horizontal="left"/>
    </xf>
    <xf numFmtId="0" fontId="22" fillId="0" borderId="0" xfId="0" applyFont="1"/>
    <xf numFmtId="0" fontId="2" fillId="0" borderId="0" xfId="0" applyFont="1"/>
    <xf numFmtId="0" fontId="0" fillId="0" borderId="0" xfId="0" applyFont="1"/>
    <xf numFmtId="0" fontId="2" fillId="0" borderId="0" xfId="0" applyFont="1" applyAlignment="1">
      <alignment vertical="center"/>
    </xf>
    <xf numFmtId="0" fontId="0" fillId="0" borderId="0" xfId="0" applyFont="1" applyAlignment="1">
      <alignment vertical="center"/>
    </xf>
    <xf numFmtId="0" fontId="7" fillId="0" borderId="0" xfId="0" applyFont="1" applyAlignment="1">
      <alignment vertical="center"/>
    </xf>
    <xf numFmtId="0" fontId="23" fillId="0" borderId="0" xfId="0" applyFont="1" applyAlignment="1">
      <alignment vertical="center"/>
    </xf>
    <xf numFmtId="0" fontId="22" fillId="0" borderId="0" xfId="0" applyFont="1" applyAlignment="1">
      <alignment vertical="center"/>
    </xf>
    <xf numFmtId="3" fontId="24" fillId="0" borderId="8" xfId="0" applyNumberFormat="1" applyFont="1" applyFill="1" applyBorder="1" applyAlignment="1">
      <alignment horizontal="center" vertical="center"/>
    </xf>
    <xf numFmtId="0" fontId="25" fillId="0" borderId="6" xfId="0" applyFont="1" applyFill="1" applyBorder="1" applyAlignment="1">
      <alignment vertical="center" wrapText="1"/>
    </xf>
    <xf numFmtId="3" fontId="25" fillId="0" borderId="4" xfId="0" applyNumberFormat="1" applyFont="1" applyFill="1" applyBorder="1" applyAlignment="1">
      <alignment horizontal="center" vertical="center"/>
    </xf>
    <xf numFmtId="0" fontId="25" fillId="0" borderId="1" xfId="0" applyFont="1" applyFill="1" applyBorder="1" applyAlignment="1">
      <alignment horizontal="center" vertical="center" wrapText="1"/>
    </xf>
    <xf numFmtId="3" fontId="24"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6" fillId="2" borderId="0" xfId="19" quotePrefix="1" applyFill="1" applyAlignment="1" applyProtection="1">
      <alignment vertical="center" wrapText="1"/>
    </xf>
    <xf numFmtId="15" fontId="21" fillId="2" borderId="0" xfId="0" applyNumberFormat="1" applyFont="1" applyFill="1" applyAlignment="1">
      <alignment horizontal="center" vertical="center"/>
    </xf>
    <xf numFmtId="0" fontId="11" fillId="2" borderId="0" xfId="12" applyFont="1" applyFill="1" applyBorder="1" applyAlignment="1">
      <alignment horizontal="justify" vertical="top" wrapText="1"/>
    </xf>
    <xf numFmtId="0" fontId="25" fillId="0" borderId="1" xfId="0" applyFont="1" applyFill="1" applyBorder="1" applyAlignment="1">
      <alignment horizontal="center" vertical="center"/>
    </xf>
    <xf numFmtId="3" fontId="7" fillId="0" borderId="0" xfId="0" applyNumberFormat="1" applyFont="1" applyAlignment="1">
      <alignment vertical="center"/>
    </xf>
    <xf numFmtId="3" fontId="24" fillId="0" borderId="5" xfId="0" applyNumberFormat="1" applyFont="1" applyFill="1" applyBorder="1" applyAlignment="1">
      <alignment horizontal="center" vertical="center"/>
    </xf>
    <xf numFmtId="3" fontId="24" fillId="0" borderId="6" xfId="0" applyNumberFormat="1" applyFont="1" applyFill="1" applyBorder="1" applyAlignment="1">
      <alignment horizontal="center" vertical="center"/>
    </xf>
    <xf numFmtId="3" fontId="25" fillId="0" borderId="1" xfId="0" applyNumberFormat="1" applyFont="1" applyFill="1" applyBorder="1" applyAlignment="1">
      <alignment horizontal="center" vertical="center"/>
    </xf>
    <xf numFmtId="3" fontId="24" fillId="0" borderId="7" xfId="0" applyNumberFormat="1" applyFont="1" applyFill="1" applyBorder="1" applyAlignment="1">
      <alignment horizontal="center" vertical="center"/>
    </xf>
    <xf numFmtId="3" fontId="13" fillId="0" borderId="9" xfId="0" applyNumberFormat="1" applyFont="1" applyFill="1" applyBorder="1" applyAlignment="1">
      <alignment horizontal="center" vertical="center"/>
    </xf>
    <xf numFmtId="3" fontId="6" fillId="0" borderId="7" xfId="0" applyNumberFormat="1" applyFont="1" applyFill="1" applyBorder="1" applyAlignment="1">
      <alignment horizontal="center" vertical="center"/>
    </xf>
    <xf numFmtId="3" fontId="6" fillId="0" borderId="8" xfId="0" applyNumberFormat="1" applyFont="1" applyFill="1" applyBorder="1" applyAlignment="1">
      <alignment horizontal="center" vertical="center"/>
    </xf>
    <xf numFmtId="0" fontId="25" fillId="0" borderId="7" xfId="0" applyFont="1" applyFill="1" applyBorder="1" applyAlignment="1">
      <alignment horizontal="center" vertical="center" wrapText="1"/>
    </xf>
    <xf numFmtId="0" fontId="24" fillId="0" borderId="14" xfId="0" applyFont="1" applyFill="1" applyBorder="1" applyAlignment="1">
      <alignment vertical="center" wrapText="1"/>
    </xf>
    <xf numFmtId="3" fontId="24" fillId="0" borderId="14" xfId="0" applyNumberFormat="1" applyFont="1" applyFill="1" applyBorder="1" applyAlignment="1">
      <alignment horizontal="center" vertical="center"/>
    </xf>
    <xf numFmtId="0" fontId="24" fillId="0" borderId="13" xfId="0" applyFont="1" applyFill="1" applyBorder="1" applyAlignment="1">
      <alignment vertical="center" wrapText="1"/>
    </xf>
    <xf numFmtId="3" fontId="24" fillId="0" borderId="13" xfId="0" applyNumberFormat="1" applyFont="1" applyFill="1" applyBorder="1" applyAlignment="1">
      <alignment horizontal="center" vertical="center"/>
    </xf>
    <xf numFmtId="0" fontId="25" fillId="0" borderId="2" xfId="0" applyFont="1" applyFill="1" applyBorder="1" applyAlignment="1">
      <alignment vertical="center" wrapText="1"/>
    </xf>
    <xf numFmtId="3" fontId="25" fillId="0" borderId="2" xfId="0" applyNumberFormat="1" applyFont="1" applyFill="1" applyBorder="1" applyAlignment="1">
      <alignment horizontal="center" vertical="center"/>
    </xf>
    <xf numFmtId="0" fontId="26" fillId="0" borderId="0" xfId="0" applyFont="1"/>
    <xf numFmtId="0" fontId="23" fillId="0" borderId="0" xfId="0" applyFont="1" applyAlignment="1">
      <alignment wrapText="1"/>
    </xf>
    <xf numFmtId="0" fontId="23" fillId="0" borderId="0" xfId="0" applyFont="1" applyAlignment="1">
      <alignment horizontal="center" vertical="center"/>
    </xf>
    <xf numFmtId="1" fontId="23" fillId="0" borderId="0" xfId="0" applyNumberFormat="1" applyFont="1" applyAlignment="1">
      <alignment horizontal="center" vertical="center"/>
    </xf>
    <xf numFmtId="0" fontId="23" fillId="0" borderId="0" xfId="0" applyFont="1" applyBorder="1" applyAlignment="1">
      <alignment horizontal="center" vertical="center"/>
    </xf>
    <xf numFmtId="0" fontId="23" fillId="0" borderId="0" xfId="0" applyFont="1"/>
    <xf numFmtId="3" fontId="6" fillId="0" borderId="5" xfId="0" applyNumberFormat="1" applyFont="1" applyFill="1" applyBorder="1" applyAlignment="1">
      <alignment horizontal="center" vertical="center"/>
    </xf>
    <xf numFmtId="1" fontId="23" fillId="0" borderId="6" xfId="23" applyNumberFormat="1" applyFont="1" applyBorder="1" applyAlignment="1">
      <alignment horizontal="center" vertical="center"/>
    </xf>
    <xf numFmtId="1" fontId="23" fillId="0" borderId="5" xfId="23" applyNumberFormat="1" applyFont="1" applyBorder="1" applyAlignment="1">
      <alignment horizontal="center" vertical="center"/>
    </xf>
    <xf numFmtId="3" fontId="6" fillId="0" borderId="6" xfId="0" applyNumberFormat="1" applyFont="1" applyFill="1" applyBorder="1" applyAlignment="1">
      <alignment horizontal="center" vertical="center"/>
    </xf>
    <xf numFmtId="0" fontId="26" fillId="0" borderId="0" xfId="0" applyFont="1" applyAlignment="1"/>
    <xf numFmtId="0" fontId="6" fillId="0" borderId="0" xfId="0" applyFont="1" applyFill="1" applyBorder="1" applyAlignment="1">
      <alignment vertical="center" wrapText="1"/>
    </xf>
    <xf numFmtId="3" fontId="6" fillId="0" borderId="0" xfId="0" applyNumberFormat="1" applyFont="1" applyFill="1" applyBorder="1" applyAlignment="1">
      <alignment horizontal="center" vertical="center"/>
    </xf>
    <xf numFmtId="0" fontId="13" fillId="0" borderId="1" xfId="0" applyFont="1" applyFill="1" applyBorder="1" applyAlignment="1">
      <alignment vertical="center" wrapText="1"/>
    </xf>
    <xf numFmtId="1" fontId="26" fillId="0" borderId="1" xfId="0" applyNumberFormat="1" applyFont="1" applyBorder="1" applyAlignment="1">
      <alignment horizontal="center" vertical="center" wrapText="1"/>
    </xf>
    <xf numFmtId="0" fontId="13" fillId="0" borderId="12" xfId="0" applyFont="1" applyFill="1" applyBorder="1" applyAlignment="1">
      <alignment vertical="center" wrapText="1"/>
    </xf>
    <xf numFmtId="3" fontId="13" fillId="0" borderId="12" xfId="0" applyNumberFormat="1" applyFont="1" applyFill="1" applyBorder="1" applyAlignment="1">
      <alignment horizontal="center" vertical="center"/>
    </xf>
    <xf numFmtId="0" fontId="23" fillId="0" borderId="2" xfId="0" applyFont="1" applyBorder="1" applyAlignment="1">
      <alignment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6" fillId="0" borderId="11" xfId="0" applyFont="1" applyFill="1" applyBorder="1" applyAlignment="1">
      <alignment vertical="center" wrapText="1"/>
    </xf>
    <xf numFmtId="3" fontId="6" fillId="0" borderId="11" xfId="0" applyNumberFormat="1" applyFont="1" applyFill="1" applyBorder="1" applyAlignment="1">
      <alignment horizontal="center" vertical="center"/>
    </xf>
    <xf numFmtId="0" fontId="27" fillId="0" borderId="1" xfId="0" applyFont="1" applyBorder="1" applyAlignment="1">
      <alignment horizontal="center" vertical="center"/>
    </xf>
    <xf numFmtId="3" fontId="6" fillId="0" borderId="12" xfId="0" applyNumberFormat="1" applyFont="1" applyFill="1" applyBorder="1" applyAlignment="1">
      <alignment horizontal="center" vertical="center"/>
    </xf>
    <xf numFmtId="3" fontId="6" fillId="0" borderId="9"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3" fontId="13" fillId="0" borderId="0" xfId="0" applyNumberFormat="1" applyFont="1" applyFill="1" applyBorder="1" applyAlignment="1">
      <alignment horizontal="center" vertical="center"/>
    </xf>
    <xf numFmtId="1" fontId="26" fillId="0" borderId="0" xfId="23" applyNumberFormat="1" applyFont="1" applyBorder="1" applyAlignment="1">
      <alignment horizontal="center" vertical="center"/>
    </xf>
    <xf numFmtId="1" fontId="26" fillId="0" borderId="12" xfId="23" applyNumberFormat="1" applyFont="1" applyBorder="1" applyAlignment="1">
      <alignment horizontal="center" vertical="center"/>
    </xf>
    <xf numFmtId="0" fontId="6" fillId="0" borderId="15" xfId="0" applyFont="1" applyFill="1" applyBorder="1" applyAlignment="1">
      <alignment vertical="center" wrapText="1"/>
    </xf>
    <xf numFmtId="1" fontId="23" fillId="0" borderId="9" xfId="23" applyNumberFormat="1" applyFont="1" applyBorder="1" applyAlignment="1">
      <alignment horizontal="center" vertical="center"/>
    </xf>
    <xf numFmtId="3" fontId="6" fillId="0" borderId="10" xfId="0" applyNumberFormat="1" applyFont="1" applyFill="1" applyBorder="1" applyAlignment="1">
      <alignment horizontal="center" vertical="center"/>
    </xf>
    <xf numFmtId="3" fontId="13" fillId="0" borderId="15" xfId="0" applyNumberFormat="1" applyFont="1" applyFill="1" applyBorder="1" applyAlignment="1">
      <alignment horizontal="center" vertical="center"/>
    </xf>
    <xf numFmtId="0" fontId="13" fillId="0" borderId="13" xfId="0" applyFont="1" applyFill="1" applyBorder="1" applyAlignment="1">
      <alignment wrapText="1"/>
    </xf>
    <xf numFmtId="3" fontId="13" fillId="0" borderId="11" xfId="0" applyNumberFormat="1" applyFont="1" applyFill="1" applyBorder="1" applyAlignment="1">
      <alignment horizontal="center" vertical="center"/>
    </xf>
    <xf numFmtId="3" fontId="13" fillId="0" borderId="6" xfId="0" applyNumberFormat="1" applyFont="1" applyFill="1" applyBorder="1" applyAlignment="1">
      <alignment horizontal="center" vertical="center"/>
    </xf>
    <xf numFmtId="3" fontId="13" fillId="0" borderId="13" xfId="0" applyNumberFormat="1" applyFont="1" applyFill="1" applyBorder="1" applyAlignment="1">
      <alignment horizontal="center" vertical="center"/>
    </xf>
    <xf numFmtId="1" fontId="26" fillId="0" borderId="11" xfId="23" applyNumberFormat="1" applyFont="1" applyBorder="1" applyAlignment="1">
      <alignment horizontal="center" vertical="center"/>
    </xf>
    <xf numFmtId="0" fontId="13" fillId="0" borderId="14" xfId="0" applyFont="1" applyFill="1" applyBorder="1" applyAlignment="1">
      <alignment wrapText="1"/>
    </xf>
    <xf numFmtId="3" fontId="13" fillId="0" borderId="5" xfId="0" applyNumberFormat="1" applyFont="1" applyFill="1" applyBorder="1" applyAlignment="1">
      <alignment horizontal="center" vertical="center"/>
    </xf>
    <xf numFmtId="3" fontId="13" fillId="0" borderId="14" xfId="0" applyNumberFormat="1" applyFont="1" applyFill="1" applyBorder="1" applyAlignment="1">
      <alignment horizontal="center" vertical="center"/>
    </xf>
    <xf numFmtId="0" fontId="13" fillId="0" borderId="15" xfId="0" applyFont="1" applyFill="1" applyBorder="1" applyAlignment="1">
      <alignment wrapText="1"/>
    </xf>
    <xf numFmtId="0" fontId="0" fillId="0" borderId="1" xfId="0" applyFont="1" applyBorder="1" applyAlignment="1">
      <alignment horizontal="center" vertical="center"/>
    </xf>
    <xf numFmtId="0" fontId="22" fillId="0" borderId="0" xfId="0" applyFont="1" applyAlignment="1">
      <alignment wrapText="1"/>
    </xf>
    <xf numFmtId="0" fontId="22" fillId="0" borderId="0" xfId="0" applyFont="1" applyAlignment="1">
      <alignment horizontal="left" wrapText="1"/>
    </xf>
    <xf numFmtId="0" fontId="26" fillId="0" borderId="6" xfId="0" applyFont="1" applyBorder="1" applyAlignment="1">
      <alignment horizontal="center" vertical="center" textRotation="90" wrapText="1"/>
    </xf>
    <xf numFmtId="0" fontId="26" fillId="0" borderId="5" xfId="0" applyFont="1" applyBorder="1" applyAlignment="1">
      <alignment horizontal="center" vertical="center" textRotation="90" wrapText="1"/>
    </xf>
    <xf numFmtId="0" fontId="26" fillId="0" borderId="14" xfId="0" applyFont="1" applyBorder="1" applyAlignment="1">
      <alignment horizontal="center" vertical="center" textRotation="90" wrapText="1"/>
    </xf>
    <xf numFmtId="0" fontId="26" fillId="0" borderId="9" xfId="0" applyFont="1" applyBorder="1" applyAlignment="1">
      <alignment horizontal="center" vertical="center" textRotation="90" wrapText="1"/>
    </xf>
    <xf numFmtId="0" fontId="26" fillId="0" borderId="5" xfId="0" applyFont="1" applyBorder="1" applyAlignment="1">
      <alignment horizontal="center" vertical="center" textRotation="90"/>
    </xf>
  </cellXfs>
  <cellStyles count="24">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9" xfId="18"/>
    <cellStyle name="Normal 9 3 2" xfId="22"/>
    <cellStyle name="Pourcentage" xfId="23" builtinId="5"/>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'Graphique 1'!$D$36</c:f>
              <c:strCache>
                <c:ptCount val="1"/>
                <c:pt idx="0">
                  <c:v>Inoccupés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1'!$A$37:$A$46</c:f>
              <c:strCache>
                <c:ptCount val="10"/>
                <c:pt idx="0">
                  <c:v>Activités immobilières (4 600 postes vacants)</c:v>
                </c:pt>
                <c:pt idx="1">
                  <c:v>Activités financières et d'assurance  (11 100 postes vacants)</c:v>
                </c:pt>
                <c:pt idx="2">
                  <c:v>Arts, spectacles, activités récréatives, autres activités de services  (14 900 postes vacants)</c:v>
                </c:pt>
                <c:pt idx="3">
                  <c:v>Construction  (25 000 postes vacants)</c:v>
                </c:pt>
                <c:pt idx="4">
                  <c:v>Information et communication  (29 900 postes vacants)</c:v>
                </c:pt>
                <c:pt idx="5">
                  <c:v>Activités spécialisées scientifiques et techniques et activités de services administratifs et de soutien (56 100 postes vacants)</c:v>
                </c:pt>
                <c:pt idx="6">
                  <c:v>Industrie manufacturière, industries extractives et autres (57 500 postes vacants)</c:v>
                </c:pt>
                <c:pt idx="7">
                  <c:v>Enseignement, santé humaine et action sociale  (68 400 postes vacants)</c:v>
                </c:pt>
                <c:pt idx="8">
                  <c:v>Commerce de gros et de détail, transports, hébergement et restauration  (99 300 postes vacants)</c:v>
                </c:pt>
                <c:pt idx="9">
                  <c:v>Ensemble des secteurs  (365 200 postes vacants)</c:v>
                </c:pt>
              </c:strCache>
            </c:strRef>
          </c:cat>
          <c:val>
            <c:numRef>
              <c:f>'Graphique 1'!$D$37:$D$46</c:f>
              <c:numCache>
                <c:formatCode>#,##0</c:formatCode>
                <c:ptCount val="10"/>
                <c:pt idx="0">
                  <c:v>49.846550978004991</c:v>
                </c:pt>
                <c:pt idx="1">
                  <c:v>45.596220472169371</c:v>
                </c:pt>
                <c:pt idx="2">
                  <c:v>43.382255279192741</c:v>
                </c:pt>
                <c:pt idx="3">
                  <c:v>54.956521803387474</c:v>
                </c:pt>
                <c:pt idx="4">
                  <c:v>37.369505813746628</c:v>
                </c:pt>
                <c:pt idx="5">
                  <c:v>38.909930773559211</c:v>
                </c:pt>
                <c:pt idx="6">
                  <c:v>46.444055285461388</c:v>
                </c:pt>
                <c:pt idx="7">
                  <c:v>61.467324201732467</c:v>
                </c:pt>
                <c:pt idx="8">
                  <c:v>55.842484666291831</c:v>
                </c:pt>
                <c:pt idx="9">
                  <c:v>50.425482269432393</c:v>
                </c:pt>
              </c:numCache>
            </c:numRef>
          </c:val>
          <c:extLst>
            <c:ext xmlns:c16="http://schemas.microsoft.com/office/drawing/2014/chart" uri="{C3380CC4-5D6E-409C-BE32-E72D297353CC}">
              <c16:uniqueId val="{00000000-B54F-46FD-9F61-34D1AE80A11F}"/>
            </c:ext>
          </c:extLst>
        </c:ser>
        <c:ser>
          <c:idx val="1"/>
          <c:order val="1"/>
          <c:tx>
            <c:strRef>
              <c:f>'Graphique 1'!$C$36</c:f>
              <c:strCache>
                <c:ptCount val="1"/>
                <c:pt idx="0">
                  <c:v>Nouvellement créés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1'!$A$37:$A$46</c:f>
              <c:strCache>
                <c:ptCount val="10"/>
                <c:pt idx="0">
                  <c:v>Activités immobilières (4 600 postes vacants)</c:v>
                </c:pt>
                <c:pt idx="1">
                  <c:v>Activités financières et d'assurance  (11 100 postes vacants)</c:v>
                </c:pt>
                <c:pt idx="2">
                  <c:v>Arts, spectacles, activités récréatives, autres activités de services  (14 900 postes vacants)</c:v>
                </c:pt>
                <c:pt idx="3">
                  <c:v>Construction  (25 000 postes vacants)</c:v>
                </c:pt>
                <c:pt idx="4">
                  <c:v>Information et communication  (29 900 postes vacants)</c:v>
                </c:pt>
                <c:pt idx="5">
                  <c:v>Activités spécialisées scientifiques et techniques et activités de services administratifs et de soutien (56 100 postes vacants)</c:v>
                </c:pt>
                <c:pt idx="6">
                  <c:v>Industrie manufacturière, industries extractives et autres (57 500 postes vacants)</c:v>
                </c:pt>
                <c:pt idx="7">
                  <c:v>Enseignement, santé humaine et action sociale  (68 400 postes vacants)</c:v>
                </c:pt>
                <c:pt idx="8">
                  <c:v>Commerce de gros et de détail, transports, hébergement et restauration  (99 300 postes vacants)</c:v>
                </c:pt>
                <c:pt idx="9">
                  <c:v>Ensemble des secteurs  (365 200 postes vacants)</c:v>
                </c:pt>
              </c:strCache>
            </c:strRef>
          </c:cat>
          <c:val>
            <c:numRef>
              <c:f>'Graphique 1'!$C$37:$C$46</c:f>
              <c:numCache>
                <c:formatCode>#,##0</c:formatCode>
                <c:ptCount val="10"/>
                <c:pt idx="0">
                  <c:v>22.500256835972973</c:v>
                </c:pt>
                <c:pt idx="1">
                  <c:v>32.909572465038231</c:v>
                </c:pt>
                <c:pt idx="2">
                  <c:v>32.236231563558817</c:v>
                </c:pt>
                <c:pt idx="3">
                  <c:v>28.275336279995457</c:v>
                </c:pt>
                <c:pt idx="4">
                  <c:v>45.121145042983684</c:v>
                </c:pt>
                <c:pt idx="5">
                  <c:v>35.654925541931895</c:v>
                </c:pt>
                <c:pt idx="6">
                  <c:v>29.679411635847746</c:v>
                </c:pt>
                <c:pt idx="7">
                  <c:v>13.738668060520167</c:v>
                </c:pt>
                <c:pt idx="8">
                  <c:v>18.436895584678368</c:v>
                </c:pt>
                <c:pt idx="9">
                  <c:v>25.769575370834826</c:v>
                </c:pt>
              </c:numCache>
            </c:numRef>
          </c:val>
          <c:extLst>
            <c:ext xmlns:c16="http://schemas.microsoft.com/office/drawing/2014/chart" uri="{C3380CC4-5D6E-409C-BE32-E72D297353CC}">
              <c16:uniqueId val="{00000001-B54F-46FD-9F61-34D1AE80A11F}"/>
            </c:ext>
          </c:extLst>
        </c:ser>
        <c:ser>
          <c:idx val="2"/>
          <c:order val="2"/>
          <c:tx>
            <c:strRef>
              <c:f>'Graphique 1'!$E$36</c:f>
              <c:strCache>
                <c:ptCount val="1"/>
                <c:pt idx="0">
                  <c:v>Occupés sur le point de se libérer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1'!$A$37:$A$46</c:f>
              <c:strCache>
                <c:ptCount val="10"/>
                <c:pt idx="0">
                  <c:v>Activités immobilières (4 600 postes vacants)</c:v>
                </c:pt>
                <c:pt idx="1">
                  <c:v>Activités financières et d'assurance  (11 100 postes vacants)</c:v>
                </c:pt>
                <c:pt idx="2">
                  <c:v>Arts, spectacles, activités récréatives, autres activités de services  (14 900 postes vacants)</c:v>
                </c:pt>
                <c:pt idx="3">
                  <c:v>Construction  (25 000 postes vacants)</c:v>
                </c:pt>
                <c:pt idx="4">
                  <c:v>Information et communication  (29 900 postes vacants)</c:v>
                </c:pt>
                <c:pt idx="5">
                  <c:v>Activités spécialisées scientifiques et techniques et activités de services administratifs et de soutien (56 100 postes vacants)</c:v>
                </c:pt>
                <c:pt idx="6">
                  <c:v>Industrie manufacturière, industries extractives et autres (57 500 postes vacants)</c:v>
                </c:pt>
                <c:pt idx="7">
                  <c:v>Enseignement, santé humaine et action sociale  (68 400 postes vacants)</c:v>
                </c:pt>
                <c:pt idx="8">
                  <c:v>Commerce de gros et de détail, transports, hébergement et restauration  (99 300 postes vacants)</c:v>
                </c:pt>
                <c:pt idx="9">
                  <c:v>Ensemble des secteurs  (365 200 postes vacants)</c:v>
                </c:pt>
              </c:strCache>
            </c:strRef>
          </c:cat>
          <c:val>
            <c:numRef>
              <c:f>'Graphique 1'!$E$37:$E$46</c:f>
              <c:numCache>
                <c:formatCode>#,##0</c:formatCode>
                <c:ptCount val="10"/>
                <c:pt idx="0">
                  <c:v>26.092016254070327</c:v>
                </c:pt>
                <c:pt idx="1">
                  <c:v>19.677997081559148</c:v>
                </c:pt>
                <c:pt idx="2">
                  <c:v>22.353793751984018</c:v>
                </c:pt>
                <c:pt idx="3">
                  <c:v>15.227837139415602</c:v>
                </c:pt>
                <c:pt idx="4">
                  <c:v>14.742424174002089</c:v>
                </c:pt>
                <c:pt idx="5">
                  <c:v>21.404052121304851</c:v>
                </c:pt>
                <c:pt idx="6">
                  <c:v>20.695067780194133</c:v>
                </c:pt>
                <c:pt idx="7">
                  <c:v>23.03241020219631</c:v>
                </c:pt>
                <c:pt idx="8">
                  <c:v>22.524673320759366</c:v>
                </c:pt>
                <c:pt idx="9">
                  <c:v>21.00812746419086</c:v>
                </c:pt>
              </c:numCache>
            </c:numRef>
          </c:val>
          <c:extLst>
            <c:ext xmlns:c16="http://schemas.microsoft.com/office/drawing/2014/chart" uri="{C3380CC4-5D6E-409C-BE32-E72D297353CC}">
              <c16:uniqueId val="{00000002-B54F-46FD-9F61-34D1AE80A11F}"/>
            </c:ext>
          </c:extLst>
        </c:ser>
        <c:ser>
          <c:idx val="3"/>
          <c:order val="3"/>
          <c:tx>
            <c:strRef>
              <c:f>'Graphique 1'!$F$36</c:f>
              <c:strCache>
                <c:ptCount val="1"/>
                <c:pt idx="0">
                  <c:v>Non renseigné</c:v>
                </c:pt>
              </c:strCache>
            </c:strRef>
          </c:tx>
          <c:spPr>
            <a:solidFill>
              <a:schemeClr val="accent4"/>
            </a:solidFill>
            <a:ln>
              <a:noFill/>
            </a:ln>
            <a:effectLst/>
          </c:spPr>
          <c:invertIfNegative val="0"/>
          <c:cat>
            <c:strRef>
              <c:f>'Graphique 1'!$A$37:$A$46</c:f>
              <c:strCache>
                <c:ptCount val="10"/>
                <c:pt idx="0">
                  <c:v>Activités immobilières (4 600 postes vacants)</c:v>
                </c:pt>
                <c:pt idx="1">
                  <c:v>Activités financières et d'assurance  (11 100 postes vacants)</c:v>
                </c:pt>
                <c:pt idx="2">
                  <c:v>Arts, spectacles, activités récréatives, autres activités de services  (14 900 postes vacants)</c:v>
                </c:pt>
                <c:pt idx="3">
                  <c:v>Construction  (25 000 postes vacants)</c:v>
                </c:pt>
                <c:pt idx="4">
                  <c:v>Information et communication  (29 900 postes vacants)</c:v>
                </c:pt>
                <c:pt idx="5">
                  <c:v>Activités spécialisées scientifiques et techniques et activités de services administratifs et de soutien (56 100 postes vacants)</c:v>
                </c:pt>
                <c:pt idx="6">
                  <c:v>Industrie manufacturière, industries extractives et autres (57 500 postes vacants)</c:v>
                </c:pt>
                <c:pt idx="7">
                  <c:v>Enseignement, santé humaine et action sociale  (68 400 postes vacants)</c:v>
                </c:pt>
                <c:pt idx="8">
                  <c:v>Commerce de gros et de détail, transports, hébergement et restauration  (99 300 postes vacants)</c:v>
                </c:pt>
                <c:pt idx="9">
                  <c:v>Ensemble des secteurs  (365 200 postes vacants)</c:v>
                </c:pt>
              </c:strCache>
            </c:strRef>
          </c:cat>
          <c:val>
            <c:numRef>
              <c:f>'Graphique 1'!$F$37:$F$46</c:f>
              <c:numCache>
                <c:formatCode>#,##0</c:formatCode>
                <c:ptCount val="10"/>
                <c:pt idx="0">
                  <c:v>1.5611759319517158</c:v>
                </c:pt>
                <c:pt idx="1">
                  <c:v>1.8162099812332326</c:v>
                </c:pt>
                <c:pt idx="2">
                  <c:v>2.0277194052644281</c:v>
                </c:pt>
                <c:pt idx="3">
                  <c:v>1.5403047772014693</c:v>
                </c:pt>
                <c:pt idx="4">
                  <c:v>2.766924969267603</c:v>
                </c:pt>
                <c:pt idx="5">
                  <c:v>4.0310915632040185</c:v>
                </c:pt>
                <c:pt idx="6">
                  <c:v>3.1814652984967147</c:v>
                </c:pt>
                <c:pt idx="7">
                  <c:v>1.7615975355510447</c:v>
                </c:pt>
                <c:pt idx="8">
                  <c:v>3.1959464282704118</c:v>
                </c:pt>
                <c:pt idx="9">
                  <c:v>2.7968148955419352</c:v>
                </c:pt>
              </c:numCache>
            </c:numRef>
          </c:val>
          <c:extLst>
            <c:ext xmlns:c16="http://schemas.microsoft.com/office/drawing/2014/chart" uri="{C3380CC4-5D6E-409C-BE32-E72D297353CC}">
              <c16:uniqueId val="{00000003-B54F-46FD-9F61-34D1AE80A11F}"/>
            </c:ext>
          </c:extLst>
        </c:ser>
        <c:dLbls>
          <c:showLegendKey val="0"/>
          <c:showVal val="0"/>
          <c:showCatName val="0"/>
          <c:showSerName val="0"/>
          <c:showPercent val="0"/>
          <c:showBubbleSize val="0"/>
        </c:dLbls>
        <c:gapWidth val="150"/>
        <c:overlap val="100"/>
        <c:axId val="769414488"/>
        <c:axId val="769415472"/>
      </c:barChart>
      <c:catAx>
        <c:axId val="769414488"/>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fr-FR"/>
          </a:p>
        </c:txPr>
        <c:crossAx val="769415472"/>
        <c:crosses val="autoZero"/>
        <c:auto val="1"/>
        <c:lblAlgn val="ctr"/>
        <c:lblOffset val="100"/>
        <c:noMultiLvlLbl val="0"/>
      </c:catAx>
      <c:valAx>
        <c:axId val="769415472"/>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69414488"/>
        <c:crosses val="max"/>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nchor="ctr" anchorCtr="0"/>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2'!$C$34</c:f>
              <c:strCache>
                <c:ptCount val="1"/>
                <c:pt idx="0">
                  <c:v>Nombre d'emplois vacants</c:v>
                </c:pt>
              </c:strCache>
            </c:strRef>
          </c:tx>
          <c:spPr>
            <a:ln w="28575" cap="rnd">
              <a:solidFill>
                <a:schemeClr val="tx1"/>
              </a:solidFill>
              <a:prstDash val="sysDash"/>
              <a:round/>
            </a:ln>
            <a:effectLst/>
          </c:spPr>
          <c:marker>
            <c:symbol val="circle"/>
            <c:size val="5"/>
            <c:spPr>
              <a:solidFill>
                <a:schemeClr val="tx1"/>
              </a:solidFill>
              <a:ln w="9525">
                <a:solidFill>
                  <a:schemeClr val="tx1"/>
                </a:solidFill>
              </a:ln>
              <a:effectLst/>
            </c:spPr>
          </c:marker>
          <c:cat>
            <c:multiLvlStrRef>
              <c:f>'Graphique 2'!$A$35:$B$62</c:f>
              <c:multiLvlStrCache>
                <c:ptCount val="27"/>
                <c:lvl>
                  <c:pt idx="0">
                    <c:v>T1</c:v>
                  </c:pt>
                  <c:pt idx="1">
                    <c:v>T2</c:v>
                  </c:pt>
                  <c:pt idx="2">
                    <c:v>T3</c:v>
                  </c:pt>
                  <c:pt idx="3">
                    <c:v>T4</c:v>
                  </c:pt>
                  <c:pt idx="4">
                    <c:v>T1</c:v>
                  </c:pt>
                  <c:pt idx="5">
                    <c:v> T2</c:v>
                  </c:pt>
                  <c:pt idx="6">
                    <c:v>T3</c:v>
                  </c:pt>
                  <c:pt idx="7">
                    <c:v>T4</c:v>
                  </c:pt>
                  <c:pt idx="8">
                    <c:v>T1</c:v>
                  </c:pt>
                  <c:pt idx="9">
                    <c:v>T2</c:v>
                  </c:pt>
                  <c:pt idx="10">
                    <c:v> T3</c:v>
                  </c:pt>
                  <c:pt idx="11">
                    <c:v>T4</c:v>
                  </c:pt>
                  <c:pt idx="12">
                    <c:v>T1</c:v>
                  </c:pt>
                  <c:pt idx="13">
                    <c:v> T2</c:v>
                  </c:pt>
                  <c:pt idx="14">
                    <c:v>T3</c:v>
                  </c:pt>
                  <c:pt idx="15">
                    <c:v>T4 </c:v>
                  </c:pt>
                  <c:pt idx="16">
                    <c:v>T1 (m)</c:v>
                  </c:pt>
                  <c:pt idx="17">
                    <c:v>T2 </c:v>
                  </c:pt>
                  <c:pt idx="18">
                    <c:v>T3</c:v>
                  </c:pt>
                  <c:pt idx="19">
                    <c:v> T4</c:v>
                  </c:pt>
                  <c:pt idx="20">
                    <c:v>T1</c:v>
                  </c:pt>
                  <c:pt idx="21">
                    <c:v>T2</c:v>
                  </c:pt>
                  <c:pt idx="22">
                    <c:v> T3</c:v>
                  </c:pt>
                  <c:pt idx="23">
                    <c:v> T4</c:v>
                  </c:pt>
                  <c:pt idx="24">
                    <c:v>T1</c:v>
                  </c:pt>
                  <c:pt idx="25">
                    <c:v> T2</c:v>
                  </c:pt>
                  <c:pt idx="26">
                    <c:v> T3</c:v>
                  </c:pt>
                </c:lvl>
                <c:lvl>
                  <c:pt idx="0">
                    <c:v>2016</c:v>
                  </c:pt>
                  <c:pt idx="4">
                    <c:v>2017</c:v>
                  </c:pt>
                  <c:pt idx="8">
                    <c:v>2018</c:v>
                  </c:pt>
                  <c:pt idx="12">
                    <c:v>2019</c:v>
                  </c:pt>
                  <c:pt idx="16">
                    <c:v>2020</c:v>
                  </c:pt>
                  <c:pt idx="20">
                    <c:v>2021</c:v>
                  </c:pt>
                  <c:pt idx="24">
                    <c:v>2022</c:v>
                  </c:pt>
                </c:lvl>
              </c:multiLvlStrCache>
            </c:multiLvlStrRef>
          </c:cat>
          <c:val>
            <c:numRef>
              <c:f>'Graphique 2'!$C$35:$C$61</c:f>
              <c:numCache>
                <c:formatCode>#,##0</c:formatCode>
                <c:ptCount val="27"/>
                <c:pt idx="0">
                  <c:v>113251.59394938493</c:v>
                </c:pt>
                <c:pt idx="1">
                  <c:v>114496.51914743011</c:v>
                </c:pt>
                <c:pt idx="2">
                  <c:v>124520.18926937506</c:v>
                </c:pt>
                <c:pt idx="3">
                  <c:v>139450.84757706392</c:v>
                </c:pt>
                <c:pt idx="4">
                  <c:v>143160.90156628037</c:v>
                </c:pt>
                <c:pt idx="5">
                  <c:v>158130.79005017699</c:v>
                </c:pt>
                <c:pt idx="6">
                  <c:v>164906.50194922643</c:v>
                </c:pt>
                <c:pt idx="7">
                  <c:v>164998.47357609813</c:v>
                </c:pt>
                <c:pt idx="8">
                  <c:v>164930.97534644979</c:v>
                </c:pt>
                <c:pt idx="9">
                  <c:v>170477.37854568474</c:v>
                </c:pt>
                <c:pt idx="10">
                  <c:v>173852.05424808004</c:v>
                </c:pt>
                <c:pt idx="11">
                  <c:v>188587.51836174889</c:v>
                </c:pt>
                <c:pt idx="12">
                  <c:v>186633.62729240416</c:v>
                </c:pt>
                <c:pt idx="13">
                  <c:v>188377.83372575225</c:v>
                </c:pt>
                <c:pt idx="14">
                  <c:v>195097.65131295621</c:v>
                </c:pt>
                <c:pt idx="15">
                  <c:v>211363.11753872462</c:v>
                </c:pt>
                <c:pt idx="17">
                  <c:v>210974.00464256038</c:v>
                </c:pt>
                <c:pt idx="18">
                  <c:v>200130.50479334159</c:v>
                </c:pt>
                <c:pt idx="19">
                  <c:v>190211.5102687582</c:v>
                </c:pt>
                <c:pt idx="20">
                  <c:v>211520.93135647135</c:v>
                </c:pt>
                <c:pt idx="21">
                  <c:v>265131.08554253139</c:v>
                </c:pt>
                <c:pt idx="22">
                  <c:v>294163.34916356346</c:v>
                </c:pt>
                <c:pt idx="23">
                  <c:v>344488.4674901918</c:v>
                </c:pt>
                <c:pt idx="24">
                  <c:v>360857.3016632729</c:v>
                </c:pt>
                <c:pt idx="25">
                  <c:v>362645.9455887439</c:v>
                </c:pt>
                <c:pt idx="26">
                  <c:v>372071.27536857186</c:v>
                </c:pt>
              </c:numCache>
            </c:numRef>
          </c:val>
          <c:smooth val="0"/>
          <c:extLst>
            <c:ext xmlns:c16="http://schemas.microsoft.com/office/drawing/2014/chart" uri="{C3380CC4-5D6E-409C-BE32-E72D297353CC}">
              <c16:uniqueId val="{00000000-84F4-4217-B97C-9F0DBB209211}"/>
            </c:ext>
          </c:extLst>
        </c:ser>
        <c:ser>
          <c:idx val="1"/>
          <c:order val="1"/>
          <c:tx>
            <c:strRef>
              <c:f>'Graphique 2'!$D$34</c:f>
              <c:strCache>
                <c:ptCount val="1"/>
                <c:pt idx="0">
                  <c:v>Nouvellement créés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multiLvlStrRef>
              <c:f>'Graphique 2'!$A$35:$B$62</c:f>
              <c:multiLvlStrCache>
                <c:ptCount val="27"/>
                <c:lvl>
                  <c:pt idx="0">
                    <c:v>T1</c:v>
                  </c:pt>
                  <c:pt idx="1">
                    <c:v>T2</c:v>
                  </c:pt>
                  <c:pt idx="2">
                    <c:v>T3</c:v>
                  </c:pt>
                  <c:pt idx="3">
                    <c:v>T4</c:v>
                  </c:pt>
                  <c:pt idx="4">
                    <c:v>T1</c:v>
                  </c:pt>
                  <c:pt idx="5">
                    <c:v> T2</c:v>
                  </c:pt>
                  <c:pt idx="6">
                    <c:v>T3</c:v>
                  </c:pt>
                  <c:pt idx="7">
                    <c:v>T4</c:v>
                  </c:pt>
                  <c:pt idx="8">
                    <c:v>T1</c:v>
                  </c:pt>
                  <c:pt idx="9">
                    <c:v>T2</c:v>
                  </c:pt>
                  <c:pt idx="10">
                    <c:v> T3</c:v>
                  </c:pt>
                  <c:pt idx="11">
                    <c:v>T4</c:v>
                  </c:pt>
                  <c:pt idx="12">
                    <c:v>T1</c:v>
                  </c:pt>
                  <c:pt idx="13">
                    <c:v> T2</c:v>
                  </c:pt>
                  <c:pt idx="14">
                    <c:v>T3</c:v>
                  </c:pt>
                  <c:pt idx="15">
                    <c:v>T4 </c:v>
                  </c:pt>
                  <c:pt idx="16">
                    <c:v>T1 (m)</c:v>
                  </c:pt>
                  <c:pt idx="17">
                    <c:v>T2 </c:v>
                  </c:pt>
                  <c:pt idx="18">
                    <c:v>T3</c:v>
                  </c:pt>
                  <c:pt idx="19">
                    <c:v> T4</c:v>
                  </c:pt>
                  <c:pt idx="20">
                    <c:v>T1</c:v>
                  </c:pt>
                  <c:pt idx="21">
                    <c:v>T2</c:v>
                  </c:pt>
                  <c:pt idx="22">
                    <c:v> T3</c:v>
                  </c:pt>
                  <c:pt idx="23">
                    <c:v> T4</c:v>
                  </c:pt>
                  <c:pt idx="24">
                    <c:v>T1</c:v>
                  </c:pt>
                  <c:pt idx="25">
                    <c:v> T2</c:v>
                  </c:pt>
                  <c:pt idx="26">
                    <c:v> T3</c:v>
                  </c:pt>
                </c:lvl>
                <c:lvl>
                  <c:pt idx="0">
                    <c:v>2016</c:v>
                  </c:pt>
                  <c:pt idx="4">
                    <c:v>2017</c:v>
                  </c:pt>
                  <c:pt idx="8">
                    <c:v>2018</c:v>
                  </c:pt>
                  <c:pt idx="12">
                    <c:v>2019</c:v>
                  </c:pt>
                  <c:pt idx="16">
                    <c:v>2020</c:v>
                  </c:pt>
                  <c:pt idx="20">
                    <c:v>2021</c:v>
                  </c:pt>
                  <c:pt idx="24">
                    <c:v>2022</c:v>
                  </c:pt>
                </c:lvl>
              </c:multiLvlStrCache>
            </c:multiLvlStrRef>
          </c:cat>
          <c:val>
            <c:numRef>
              <c:f>'Graphique 2'!$D$35:$D$61</c:f>
              <c:numCache>
                <c:formatCode>#,##0</c:formatCode>
                <c:ptCount val="27"/>
                <c:pt idx="0">
                  <c:v>38300.252718340416</c:v>
                </c:pt>
                <c:pt idx="1">
                  <c:v>37201.432190915555</c:v>
                </c:pt>
                <c:pt idx="2">
                  <c:v>42385.126483042761</c:v>
                </c:pt>
                <c:pt idx="3">
                  <c:v>48210.018205297958</c:v>
                </c:pt>
                <c:pt idx="4">
                  <c:v>48020.897023013749</c:v>
                </c:pt>
                <c:pt idx="5">
                  <c:v>54415.301026606365</c:v>
                </c:pt>
                <c:pt idx="6">
                  <c:v>55358.905703750439</c:v>
                </c:pt>
                <c:pt idx="7">
                  <c:v>48288.141430038311</c:v>
                </c:pt>
                <c:pt idx="8">
                  <c:v>52907.50424455238</c:v>
                </c:pt>
                <c:pt idx="9">
                  <c:v>48775.363202555294</c:v>
                </c:pt>
                <c:pt idx="10">
                  <c:v>54803.026014846684</c:v>
                </c:pt>
                <c:pt idx="11">
                  <c:v>57740.386828566072</c:v>
                </c:pt>
                <c:pt idx="12">
                  <c:v>55881.129818926376</c:v>
                </c:pt>
                <c:pt idx="13">
                  <c:v>56800.114782322991</c:v>
                </c:pt>
                <c:pt idx="14">
                  <c:v>64188.468459706171</c:v>
                </c:pt>
                <c:pt idx="15">
                  <c:v>62868.36776792405</c:v>
                </c:pt>
                <c:pt idx="17">
                  <c:v>60365.873516860571</c:v>
                </c:pt>
                <c:pt idx="18">
                  <c:v>56447.072208973892</c:v>
                </c:pt>
                <c:pt idx="19">
                  <c:v>52047.986838384022</c:v>
                </c:pt>
                <c:pt idx="20">
                  <c:v>62637.646215257933</c:v>
                </c:pt>
                <c:pt idx="21">
                  <c:v>75123.082363432783</c:v>
                </c:pt>
                <c:pt idx="22">
                  <c:v>77501.192428547816</c:v>
                </c:pt>
                <c:pt idx="23">
                  <c:v>93651.407961330522</c:v>
                </c:pt>
                <c:pt idx="24">
                  <c:v>93721.517571952587</c:v>
                </c:pt>
                <c:pt idx="25">
                  <c:v>94849.603567640923</c:v>
                </c:pt>
                <c:pt idx="26">
                  <c:v>93753.78121078285</c:v>
                </c:pt>
              </c:numCache>
            </c:numRef>
          </c:val>
          <c:smooth val="0"/>
          <c:extLst>
            <c:ext xmlns:c16="http://schemas.microsoft.com/office/drawing/2014/chart" uri="{C3380CC4-5D6E-409C-BE32-E72D297353CC}">
              <c16:uniqueId val="{00000001-84F4-4217-B97C-9F0DBB209211}"/>
            </c:ext>
          </c:extLst>
        </c:ser>
        <c:ser>
          <c:idx val="2"/>
          <c:order val="2"/>
          <c:tx>
            <c:strRef>
              <c:f>'Graphique 2'!$E$34</c:f>
              <c:strCache>
                <c:ptCount val="1"/>
                <c:pt idx="0">
                  <c:v>Occupés sur le point de se libérer</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multiLvlStrRef>
              <c:f>'Graphique 2'!$A$35:$B$62</c:f>
              <c:multiLvlStrCache>
                <c:ptCount val="27"/>
                <c:lvl>
                  <c:pt idx="0">
                    <c:v>T1</c:v>
                  </c:pt>
                  <c:pt idx="1">
                    <c:v>T2</c:v>
                  </c:pt>
                  <c:pt idx="2">
                    <c:v>T3</c:v>
                  </c:pt>
                  <c:pt idx="3">
                    <c:v>T4</c:v>
                  </c:pt>
                  <c:pt idx="4">
                    <c:v>T1</c:v>
                  </c:pt>
                  <c:pt idx="5">
                    <c:v> T2</c:v>
                  </c:pt>
                  <c:pt idx="6">
                    <c:v>T3</c:v>
                  </c:pt>
                  <c:pt idx="7">
                    <c:v>T4</c:v>
                  </c:pt>
                  <c:pt idx="8">
                    <c:v>T1</c:v>
                  </c:pt>
                  <c:pt idx="9">
                    <c:v>T2</c:v>
                  </c:pt>
                  <c:pt idx="10">
                    <c:v> T3</c:v>
                  </c:pt>
                  <c:pt idx="11">
                    <c:v>T4</c:v>
                  </c:pt>
                  <c:pt idx="12">
                    <c:v>T1</c:v>
                  </c:pt>
                  <c:pt idx="13">
                    <c:v> T2</c:v>
                  </c:pt>
                  <c:pt idx="14">
                    <c:v>T3</c:v>
                  </c:pt>
                  <c:pt idx="15">
                    <c:v>T4 </c:v>
                  </c:pt>
                  <c:pt idx="16">
                    <c:v>T1 (m)</c:v>
                  </c:pt>
                  <c:pt idx="17">
                    <c:v>T2 </c:v>
                  </c:pt>
                  <c:pt idx="18">
                    <c:v>T3</c:v>
                  </c:pt>
                  <c:pt idx="19">
                    <c:v> T4</c:v>
                  </c:pt>
                  <c:pt idx="20">
                    <c:v>T1</c:v>
                  </c:pt>
                  <c:pt idx="21">
                    <c:v>T2</c:v>
                  </c:pt>
                  <c:pt idx="22">
                    <c:v> T3</c:v>
                  </c:pt>
                  <c:pt idx="23">
                    <c:v> T4</c:v>
                  </c:pt>
                  <c:pt idx="24">
                    <c:v>T1</c:v>
                  </c:pt>
                  <c:pt idx="25">
                    <c:v> T2</c:v>
                  </c:pt>
                  <c:pt idx="26">
                    <c:v> T3</c:v>
                  </c:pt>
                </c:lvl>
                <c:lvl>
                  <c:pt idx="0">
                    <c:v>2016</c:v>
                  </c:pt>
                  <c:pt idx="4">
                    <c:v>2017</c:v>
                  </c:pt>
                  <c:pt idx="8">
                    <c:v>2018</c:v>
                  </c:pt>
                  <c:pt idx="12">
                    <c:v>2019</c:v>
                  </c:pt>
                  <c:pt idx="16">
                    <c:v>2020</c:v>
                  </c:pt>
                  <c:pt idx="20">
                    <c:v>2021</c:v>
                  </c:pt>
                  <c:pt idx="24">
                    <c:v>2022</c:v>
                  </c:pt>
                </c:lvl>
              </c:multiLvlStrCache>
            </c:multiLvlStrRef>
          </c:cat>
          <c:val>
            <c:numRef>
              <c:f>'Graphique 2'!$E$35:$E$61</c:f>
              <c:numCache>
                <c:formatCode>#,##0</c:formatCode>
                <c:ptCount val="27"/>
                <c:pt idx="0">
                  <c:v>28406.572329529445</c:v>
                </c:pt>
                <c:pt idx="1">
                  <c:v>31218.705854192827</c:v>
                </c:pt>
                <c:pt idx="2">
                  <c:v>29800.38523347392</c:v>
                </c:pt>
                <c:pt idx="3">
                  <c:v>35825.616521541953</c:v>
                </c:pt>
                <c:pt idx="4">
                  <c:v>36326.836894452266</c:v>
                </c:pt>
                <c:pt idx="5">
                  <c:v>39257.108688873988</c:v>
                </c:pt>
                <c:pt idx="6">
                  <c:v>37754.338551671994</c:v>
                </c:pt>
                <c:pt idx="7">
                  <c:v>40135.446962625341</c:v>
                </c:pt>
                <c:pt idx="8">
                  <c:v>39619.065068090742</c:v>
                </c:pt>
                <c:pt idx="9">
                  <c:v>43204.246940279649</c:v>
                </c:pt>
                <c:pt idx="10">
                  <c:v>41198.019136488685</c:v>
                </c:pt>
                <c:pt idx="11">
                  <c:v>42442.937934171372</c:v>
                </c:pt>
                <c:pt idx="12">
                  <c:v>43863.105014713714</c:v>
                </c:pt>
                <c:pt idx="13">
                  <c:v>43577.877587959905</c:v>
                </c:pt>
                <c:pt idx="14">
                  <c:v>44031.109104469891</c:v>
                </c:pt>
                <c:pt idx="15">
                  <c:v>50261.830016994238</c:v>
                </c:pt>
                <c:pt idx="17">
                  <c:v>55671.676277102379</c:v>
                </c:pt>
                <c:pt idx="18">
                  <c:v>49874.122791602502</c:v>
                </c:pt>
                <c:pt idx="19">
                  <c:v>46728.792820403156</c:v>
                </c:pt>
                <c:pt idx="20">
                  <c:v>47924.094616235008</c:v>
                </c:pt>
                <c:pt idx="21">
                  <c:v>55933.476510070228</c:v>
                </c:pt>
                <c:pt idx="22">
                  <c:v>63795.155135896093</c:v>
                </c:pt>
                <c:pt idx="23">
                  <c:v>71603.787953846477</c:v>
                </c:pt>
                <c:pt idx="24">
                  <c:v>74390.635346244497</c:v>
                </c:pt>
                <c:pt idx="25">
                  <c:v>76021.139590294493</c:v>
                </c:pt>
                <c:pt idx="26">
                  <c:v>79747.917240794763</c:v>
                </c:pt>
              </c:numCache>
            </c:numRef>
          </c:val>
          <c:smooth val="0"/>
          <c:extLst>
            <c:ext xmlns:c16="http://schemas.microsoft.com/office/drawing/2014/chart" uri="{C3380CC4-5D6E-409C-BE32-E72D297353CC}">
              <c16:uniqueId val="{00000002-84F4-4217-B97C-9F0DBB209211}"/>
            </c:ext>
          </c:extLst>
        </c:ser>
        <c:ser>
          <c:idx val="3"/>
          <c:order val="3"/>
          <c:tx>
            <c:strRef>
              <c:f>'Graphique 2'!$F$34</c:f>
              <c:strCache>
                <c:ptCount val="1"/>
                <c:pt idx="0">
                  <c:v>Inoccupés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multiLvlStrRef>
              <c:f>'Graphique 2'!$A$35:$B$62</c:f>
              <c:multiLvlStrCache>
                <c:ptCount val="27"/>
                <c:lvl>
                  <c:pt idx="0">
                    <c:v>T1</c:v>
                  </c:pt>
                  <c:pt idx="1">
                    <c:v>T2</c:v>
                  </c:pt>
                  <c:pt idx="2">
                    <c:v>T3</c:v>
                  </c:pt>
                  <c:pt idx="3">
                    <c:v>T4</c:v>
                  </c:pt>
                  <c:pt idx="4">
                    <c:v>T1</c:v>
                  </c:pt>
                  <c:pt idx="5">
                    <c:v> T2</c:v>
                  </c:pt>
                  <c:pt idx="6">
                    <c:v>T3</c:v>
                  </c:pt>
                  <c:pt idx="7">
                    <c:v>T4</c:v>
                  </c:pt>
                  <c:pt idx="8">
                    <c:v>T1</c:v>
                  </c:pt>
                  <c:pt idx="9">
                    <c:v>T2</c:v>
                  </c:pt>
                  <c:pt idx="10">
                    <c:v> T3</c:v>
                  </c:pt>
                  <c:pt idx="11">
                    <c:v>T4</c:v>
                  </c:pt>
                  <c:pt idx="12">
                    <c:v>T1</c:v>
                  </c:pt>
                  <c:pt idx="13">
                    <c:v> T2</c:v>
                  </c:pt>
                  <c:pt idx="14">
                    <c:v>T3</c:v>
                  </c:pt>
                  <c:pt idx="15">
                    <c:v>T4 </c:v>
                  </c:pt>
                  <c:pt idx="16">
                    <c:v>T1 (m)</c:v>
                  </c:pt>
                  <c:pt idx="17">
                    <c:v>T2 </c:v>
                  </c:pt>
                  <c:pt idx="18">
                    <c:v>T3</c:v>
                  </c:pt>
                  <c:pt idx="19">
                    <c:v> T4</c:v>
                  </c:pt>
                  <c:pt idx="20">
                    <c:v>T1</c:v>
                  </c:pt>
                  <c:pt idx="21">
                    <c:v>T2</c:v>
                  </c:pt>
                  <c:pt idx="22">
                    <c:v> T3</c:v>
                  </c:pt>
                  <c:pt idx="23">
                    <c:v> T4</c:v>
                  </c:pt>
                  <c:pt idx="24">
                    <c:v>T1</c:v>
                  </c:pt>
                  <c:pt idx="25">
                    <c:v> T2</c:v>
                  </c:pt>
                  <c:pt idx="26">
                    <c:v> T3</c:v>
                  </c:pt>
                </c:lvl>
                <c:lvl>
                  <c:pt idx="0">
                    <c:v>2016</c:v>
                  </c:pt>
                  <c:pt idx="4">
                    <c:v>2017</c:v>
                  </c:pt>
                  <c:pt idx="8">
                    <c:v>2018</c:v>
                  </c:pt>
                  <c:pt idx="12">
                    <c:v>2019</c:v>
                  </c:pt>
                  <c:pt idx="16">
                    <c:v>2020</c:v>
                  </c:pt>
                  <c:pt idx="20">
                    <c:v>2021</c:v>
                  </c:pt>
                  <c:pt idx="24">
                    <c:v>2022</c:v>
                  </c:pt>
                </c:lvl>
              </c:multiLvlStrCache>
            </c:multiLvlStrRef>
          </c:cat>
          <c:val>
            <c:numRef>
              <c:f>'Graphique 2'!$F$35:$F$61</c:f>
              <c:numCache>
                <c:formatCode>#,##0</c:formatCode>
                <c:ptCount val="27"/>
                <c:pt idx="0">
                  <c:v>42627.88625563441</c:v>
                </c:pt>
                <c:pt idx="1">
                  <c:v>43107.598399858587</c:v>
                </c:pt>
                <c:pt idx="2">
                  <c:v>48356.580663700493</c:v>
                </c:pt>
                <c:pt idx="3">
                  <c:v>51493.113356700982</c:v>
                </c:pt>
                <c:pt idx="4">
                  <c:v>54518.853301232564</c:v>
                </c:pt>
                <c:pt idx="5">
                  <c:v>59724.390895046643</c:v>
                </c:pt>
                <c:pt idx="6">
                  <c:v>66768.046661984976</c:v>
                </c:pt>
                <c:pt idx="7">
                  <c:v>70190.720052709512</c:v>
                </c:pt>
                <c:pt idx="8">
                  <c:v>67738.048055647727</c:v>
                </c:pt>
                <c:pt idx="9">
                  <c:v>74048.122821416109</c:v>
                </c:pt>
                <c:pt idx="10">
                  <c:v>74029.751188496419</c:v>
                </c:pt>
                <c:pt idx="11">
                  <c:v>84735.095756537034</c:v>
                </c:pt>
                <c:pt idx="12">
                  <c:v>83282.597037121363</c:v>
                </c:pt>
                <c:pt idx="13">
                  <c:v>83451.037182167653</c:v>
                </c:pt>
                <c:pt idx="14">
                  <c:v>84298.851669510535</c:v>
                </c:pt>
                <c:pt idx="15">
                  <c:v>94335.083774263549</c:v>
                </c:pt>
                <c:pt idx="17">
                  <c:v>93034.240847888577</c:v>
                </c:pt>
                <c:pt idx="18">
                  <c:v>91353.567276827089</c:v>
                </c:pt>
                <c:pt idx="19">
                  <c:v>89111.260250180203</c:v>
                </c:pt>
                <c:pt idx="20">
                  <c:v>97640.412811733186</c:v>
                </c:pt>
                <c:pt idx="21">
                  <c:v>128899.16683641085</c:v>
                </c:pt>
                <c:pt idx="22">
                  <c:v>148496.5848207497</c:v>
                </c:pt>
                <c:pt idx="23">
                  <c:v>172494.50853294757</c:v>
                </c:pt>
                <c:pt idx="24">
                  <c:v>182640.99242718238</c:v>
                </c:pt>
                <c:pt idx="25">
                  <c:v>183303.2084135132</c:v>
                </c:pt>
                <c:pt idx="26">
                  <c:v>186504.53581176786</c:v>
                </c:pt>
              </c:numCache>
            </c:numRef>
          </c:val>
          <c:smooth val="0"/>
          <c:extLst>
            <c:ext xmlns:c16="http://schemas.microsoft.com/office/drawing/2014/chart" uri="{C3380CC4-5D6E-409C-BE32-E72D297353CC}">
              <c16:uniqueId val="{00000003-84F4-4217-B97C-9F0DBB209211}"/>
            </c:ext>
          </c:extLst>
        </c:ser>
        <c:ser>
          <c:idx val="4"/>
          <c:order val="4"/>
          <c:tx>
            <c:strRef>
              <c:f>'Graphique 2'!$G$34</c:f>
              <c:strCache>
                <c:ptCount val="1"/>
                <c:pt idx="0">
                  <c:v>Non renseigné</c:v>
                </c:pt>
              </c:strCache>
            </c:strRef>
          </c:tx>
          <c:spPr>
            <a:ln w="22225" cap="rnd">
              <a:solidFill>
                <a:schemeClr val="accent4"/>
              </a:solidFill>
              <a:round/>
            </a:ln>
            <a:effectLst/>
          </c:spPr>
          <c:marker>
            <c:symbol val="circle"/>
            <c:size val="5"/>
            <c:spPr>
              <a:solidFill>
                <a:schemeClr val="accent4"/>
              </a:solidFill>
              <a:ln w="9525">
                <a:solidFill>
                  <a:schemeClr val="accent4"/>
                </a:solidFill>
              </a:ln>
              <a:effectLst/>
            </c:spPr>
          </c:marker>
          <c:cat>
            <c:multiLvlStrRef>
              <c:f>'Graphique 2'!$A$35:$B$62</c:f>
              <c:multiLvlStrCache>
                <c:ptCount val="27"/>
                <c:lvl>
                  <c:pt idx="0">
                    <c:v>T1</c:v>
                  </c:pt>
                  <c:pt idx="1">
                    <c:v>T2</c:v>
                  </c:pt>
                  <c:pt idx="2">
                    <c:v>T3</c:v>
                  </c:pt>
                  <c:pt idx="3">
                    <c:v>T4</c:v>
                  </c:pt>
                  <c:pt idx="4">
                    <c:v>T1</c:v>
                  </c:pt>
                  <c:pt idx="5">
                    <c:v> T2</c:v>
                  </c:pt>
                  <c:pt idx="6">
                    <c:v>T3</c:v>
                  </c:pt>
                  <c:pt idx="7">
                    <c:v>T4</c:v>
                  </c:pt>
                  <c:pt idx="8">
                    <c:v>T1</c:v>
                  </c:pt>
                  <c:pt idx="9">
                    <c:v>T2</c:v>
                  </c:pt>
                  <c:pt idx="10">
                    <c:v> T3</c:v>
                  </c:pt>
                  <c:pt idx="11">
                    <c:v>T4</c:v>
                  </c:pt>
                  <c:pt idx="12">
                    <c:v>T1</c:v>
                  </c:pt>
                  <c:pt idx="13">
                    <c:v> T2</c:v>
                  </c:pt>
                  <c:pt idx="14">
                    <c:v>T3</c:v>
                  </c:pt>
                  <c:pt idx="15">
                    <c:v>T4 </c:v>
                  </c:pt>
                  <c:pt idx="16">
                    <c:v>T1 (m)</c:v>
                  </c:pt>
                  <c:pt idx="17">
                    <c:v>T2 </c:v>
                  </c:pt>
                  <c:pt idx="18">
                    <c:v>T3</c:v>
                  </c:pt>
                  <c:pt idx="19">
                    <c:v> T4</c:v>
                  </c:pt>
                  <c:pt idx="20">
                    <c:v>T1</c:v>
                  </c:pt>
                  <c:pt idx="21">
                    <c:v>T2</c:v>
                  </c:pt>
                  <c:pt idx="22">
                    <c:v> T3</c:v>
                  </c:pt>
                  <c:pt idx="23">
                    <c:v> T4</c:v>
                  </c:pt>
                  <c:pt idx="24">
                    <c:v>T1</c:v>
                  </c:pt>
                  <c:pt idx="25">
                    <c:v> T2</c:v>
                  </c:pt>
                  <c:pt idx="26">
                    <c:v> T3</c:v>
                  </c:pt>
                </c:lvl>
                <c:lvl>
                  <c:pt idx="0">
                    <c:v>2016</c:v>
                  </c:pt>
                  <c:pt idx="4">
                    <c:v>2017</c:v>
                  </c:pt>
                  <c:pt idx="8">
                    <c:v>2018</c:v>
                  </c:pt>
                  <c:pt idx="12">
                    <c:v>2019</c:v>
                  </c:pt>
                  <c:pt idx="16">
                    <c:v>2020</c:v>
                  </c:pt>
                  <c:pt idx="20">
                    <c:v>2021</c:v>
                  </c:pt>
                  <c:pt idx="24">
                    <c:v>2022</c:v>
                  </c:pt>
                </c:lvl>
              </c:multiLvlStrCache>
            </c:multiLvlStrRef>
          </c:cat>
          <c:val>
            <c:numRef>
              <c:f>'Graphique 2'!$G$35:$G$61</c:f>
              <c:numCache>
                <c:formatCode>#,##0</c:formatCode>
                <c:ptCount val="27"/>
                <c:pt idx="0">
                  <c:v>3916.8826458806648</c:v>
                </c:pt>
                <c:pt idx="1">
                  <c:v>2968.7827024631415</c:v>
                </c:pt>
                <c:pt idx="2">
                  <c:v>3978.0968891578714</c:v>
                </c:pt>
                <c:pt idx="3">
                  <c:v>3922.0994935230151</c:v>
                </c:pt>
                <c:pt idx="4">
                  <c:v>4294.3143475818133</c:v>
                </c:pt>
                <c:pt idx="5">
                  <c:v>4733.989439650014</c:v>
                </c:pt>
                <c:pt idx="6">
                  <c:v>5025.2110318189862</c:v>
                </c:pt>
                <c:pt idx="7">
                  <c:v>6384.165130724984</c:v>
                </c:pt>
                <c:pt idx="8">
                  <c:v>4666.3579781589415</c:v>
                </c:pt>
                <c:pt idx="9">
                  <c:v>4449.6455814336596</c:v>
                </c:pt>
                <c:pt idx="10">
                  <c:v>3821.257908248238</c:v>
                </c:pt>
                <c:pt idx="11">
                  <c:v>3669.0978424744135</c:v>
                </c:pt>
                <c:pt idx="12">
                  <c:v>3606.7954216427315</c:v>
                </c:pt>
                <c:pt idx="13">
                  <c:v>4548.8041733017035</c:v>
                </c:pt>
                <c:pt idx="14">
                  <c:v>2579.2220792696507</c:v>
                </c:pt>
                <c:pt idx="15">
                  <c:v>3897.8359795427718</c:v>
                </c:pt>
                <c:pt idx="17">
                  <c:v>1902.2140007088428</c:v>
                </c:pt>
                <c:pt idx="18">
                  <c:v>2455.7425159381014</c:v>
                </c:pt>
                <c:pt idx="19">
                  <c:v>2323.4703597908579</c:v>
                </c:pt>
                <c:pt idx="20">
                  <c:v>3318.7777132452006</c:v>
                </c:pt>
                <c:pt idx="21">
                  <c:v>5175.3598326175397</c:v>
                </c:pt>
                <c:pt idx="22">
                  <c:v>4370.4167783698276</c:v>
                </c:pt>
                <c:pt idx="23">
                  <c:v>6738.7630420672212</c:v>
                </c:pt>
                <c:pt idx="24">
                  <c:v>10104.15631789341</c:v>
                </c:pt>
                <c:pt idx="25">
                  <c:v>8471.994017295312</c:v>
                </c:pt>
                <c:pt idx="26">
                  <c:v>12065.041105226346</c:v>
                </c:pt>
              </c:numCache>
            </c:numRef>
          </c:val>
          <c:smooth val="0"/>
          <c:extLst>
            <c:ext xmlns:c16="http://schemas.microsoft.com/office/drawing/2014/chart" uri="{C3380CC4-5D6E-409C-BE32-E72D297353CC}">
              <c16:uniqueId val="{00000004-84F4-4217-B97C-9F0DBB209211}"/>
            </c:ext>
          </c:extLst>
        </c:ser>
        <c:dLbls>
          <c:showLegendKey val="0"/>
          <c:showVal val="0"/>
          <c:showCatName val="0"/>
          <c:showSerName val="0"/>
          <c:showPercent val="0"/>
          <c:showBubbleSize val="0"/>
        </c:dLbls>
        <c:marker val="1"/>
        <c:smooth val="0"/>
        <c:axId val="545421152"/>
        <c:axId val="545425088"/>
      </c:lineChart>
      <c:catAx>
        <c:axId val="545421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5425088"/>
        <c:crosses val="autoZero"/>
        <c:auto val="1"/>
        <c:lblAlgn val="ctr"/>
        <c:lblOffset val="100"/>
        <c:noMultiLvlLbl val="0"/>
      </c:catAx>
      <c:valAx>
        <c:axId val="545425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5421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'Graphique 3'!$C$30</c:f>
              <c:strCache>
                <c:ptCount val="1"/>
                <c:pt idx="0">
                  <c:v>Nouvellement créés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multiLvlStrRef>
              <c:f>'Graphique 3'!$A$31:$B$57</c:f>
              <c:multiLvlStrCache>
                <c:ptCount val="27"/>
                <c:lvl>
                  <c:pt idx="0">
                    <c:v>T1</c:v>
                  </c:pt>
                  <c:pt idx="1">
                    <c:v>T2</c:v>
                  </c:pt>
                  <c:pt idx="2">
                    <c:v>T3</c:v>
                  </c:pt>
                  <c:pt idx="3">
                    <c:v>T4</c:v>
                  </c:pt>
                  <c:pt idx="4">
                    <c:v>T1</c:v>
                  </c:pt>
                  <c:pt idx="5">
                    <c:v> T2</c:v>
                  </c:pt>
                  <c:pt idx="6">
                    <c:v>T3</c:v>
                  </c:pt>
                  <c:pt idx="7">
                    <c:v>T4</c:v>
                  </c:pt>
                  <c:pt idx="8">
                    <c:v>T1</c:v>
                  </c:pt>
                  <c:pt idx="9">
                    <c:v>T2</c:v>
                  </c:pt>
                  <c:pt idx="10">
                    <c:v> T3</c:v>
                  </c:pt>
                  <c:pt idx="11">
                    <c:v>T4</c:v>
                  </c:pt>
                  <c:pt idx="12">
                    <c:v>T1</c:v>
                  </c:pt>
                  <c:pt idx="13">
                    <c:v> T2</c:v>
                  </c:pt>
                  <c:pt idx="14">
                    <c:v>T3</c:v>
                  </c:pt>
                  <c:pt idx="15">
                    <c:v>T4 </c:v>
                  </c:pt>
                  <c:pt idx="16">
                    <c:v>T1 (m)</c:v>
                  </c:pt>
                  <c:pt idx="17">
                    <c:v>T2 </c:v>
                  </c:pt>
                  <c:pt idx="18">
                    <c:v>T3</c:v>
                  </c:pt>
                  <c:pt idx="19">
                    <c:v> T4</c:v>
                  </c:pt>
                  <c:pt idx="20">
                    <c:v>T1</c:v>
                  </c:pt>
                  <c:pt idx="21">
                    <c:v>T2</c:v>
                  </c:pt>
                  <c:pt idx="22">
                    <c:v> T3</c:v>
                  </c:pt>
                  <c:pt idx="23">
                    <c:v> T4</c:v>
                  </c:pt>
                  <c:pt idx="24">
                    <c:v>T1</c:v>
                  </c:pt>
                  <c:pt idx="25">
                    <c:v> T2</c:v>
                  </c:pt>
                  <c:pt idx="26">
                    <c:v> T3</c:v>
                  </c:pt>
                </c:lvl>
                <c:lvl>
                  <c:pt idx="0">
                    <c:v>2016</c:v>
                  </c:pt>
                  <c:pt idx="4">
                    <c:v>2017</c:v>
                  </c:pt>
                  <c:pt idx="8">
                    <c:v>2018</c:v>
                  </c:pt>
                  <c:pt idx="12">
                    <c:v>2019</c:v>
                  </c:pt>
                  <c:pt idx="16">
                    <c:v>2020</c:v>
                  </c:pt>
                  <c:pt idx="20">
                    <c:v>2021</c:v>
                  </c:pt>
                  <c:pt idx="24">
                    <c:v>2022</c:v>
                  </c:pt>
                </c:lvl>
              </c:multiLvlStrCache>
            </c:multiLvlStrRef>
          </c:cat>
          <c:val>
            <c:numRef>
              <c:f>'Graphique 3'!$C$31:$C$57</c:f>
              <c:numCache>
                <c:formatCode>#,##0</c:formatCode>
                <c:ptCount val="27"/>
                <c:pt idx="0">
                  <c:v>33.818731712913277</c:v>
                </c:pt>
                <c:pt idx="1">
                  <c:v>32.491321542285114</c:v>
                </c:pt>
                <c:pt idx="2">
                  <c:v>34.038758479037355</c:v>
                </c:pt>
                <c:pt idx="3">
                  <c:v>34.57133394521388</c:v>
                </c:pt>
                <c:pt idx="4">
                  <c:v>33.543304420153518</c:v>
                </c:pt>
                <c:pt idx="5">
                  <c:v>34.41157854794735</c:v>
                </c:pt>
                <c:pt idx="6">
                  <c:v>33.569874473958016</c:v>
                </c:pt>
                <c:pt idx="7">
                  <c:v>29.265811000225753</c:v>
                </c:pt>
                <c:pt idx="8">
                  <c:v>32.078573556856874</c:v>
                </c:pt>
                <c:pt idx="9">
                  <c:v>28.611047177432052</c:v>
                </c:pt>
                <c:pt idx="10">
                  <c:v>31.522794626657056</c:v>
                </c:pt>
                <c:pt idx="11">
                  <c:v>30.617289696663999</c:v>
                </c:pt>
                <c:pt idx="12">
                  <c:v>29.941619112067002</c:v>
                </c:pt>
                <c:pt idx="13">
                  <c:v>30.152228454338633</c:v>
                </c:pt>
                <c:pt idx="14">
                  <c:v>32.900687439205214</c:v>
                </c:pt>
                <c:pt idx="15">
                  <c:v>29.744247009606919</c:v>
                </c:pt>
                <c:pt idx="17">
                  <c:v>28.612943864403846</c:v>
                </c:pt>
                <c:pt idx="18">
                  <c:v>28.205131580146752</c:v>
                </c:pt>
                <c:pt idx="19">
                  <c:v>27.363216224319512</c:v>
                </c:pt>
                <c:pt idx="20">
                  <c:v>29.612977691411615</c:v>
                </c:pt>
                <c:pt idx="21">
                  <c:v>28.334317045362756</c:v>
                </c:pt>
                <c:pt idx="22">
                  <c:v>26.346311547280784</c:v>
                </c:pt>
                <c:pt idx="23">
                  <c:v>27.185643874710244</c:v>
                </c:pt>
                <c:pt idx="24">
                  <c:v>25.971905553793402</c:v>
                </c:pt>
                <c:pt idx="25">
                  <c:v>26.154877704107705</c:v>
                </c:pt>
                <c:pt idx="26">
                  <c:v>25.197801447561584</c:v>
                </c:pt>
              </c:numCache>
            </c:numRef>
          </c:val>
          <c:smooth val="0"/>
          <c:extLst>
            <c:ext xmlns:c16="http://schemas.microsoft.com/office/drawing/2014/chart" uri="{C3380CC4-5D6E-409C-BE32-E72D297353CC}">
              <c16:uniqueId val="{00000000-6BDF-4423-94D4-8EC59F5C21C7}"/>
            </c:ext>
          </c:extLst>
        </c:ser>
        <c:ser>
          <c:idx val="2"/>
          <c:order val="1"/>
          <c:tx>
            <c:strRef>
              <c:f>'Graphique 3'!$E$30</c:f>
              <c:strCache>
                <c:ptCount val="1"/>
                <c:pt idx="0">
                  <c:v>Occupés sur le point de se libérer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multiLvlStrRef>
              <c:f>'Graphique 3'!$A$31:$B$57</c:f>
              <c:multiLvlStrCache>
                <c:ptCount val="27"/>
                <c:lvl>
                  <c:pt idx="0">
                    <c:v>T1</c:v>
                  </c:pt>
                  <c:pt idx="1">
                    <c:v>T2</c:v>
                  </c:pt>
                  <c:pt idx="2">
                    <c:v>T3</c:v>
                  </c:pt>
                  <c:pt idx="3">
                    <c:v>T4</c:v>
                  </c:pt>
                  <c:pt idx="4">
                    <c:v>T1</c:v>
                  </c:pt>
                  <c:pt idx="5">
                    <c:v> T2</c:v>
                  </c:pt>
                  <c:pt idx="6">
                    <c:v>T3</c:v>
                  </c:pt>
                  <c:pt idx="7">
                    <c:v>T4</c:v>
                  </c:pt>
                  <c:pt idx="8">
                    <c:v>T1</c:v>
                  </c:pt>
                  <c:pt idx="9">
                    <c:v>T2</c:v>
                  </c:pt>
                  <c:pt idx="10">
                    <c:v> T3</c:v>
                  </c:pt>
                  <c:pt idx="11">
                    <c:v>T4</c:v>
                  </c:pt>
                  <c:pt idx="12">
                    <c:v>T1</c:v>
                  </c:pt>
                  <c:pt idx="13">
                    <c:v> T2</c:v>
                  </c:pt>
                  <c:pt idx="14">
                    <c:v>T3</c:v>
                  </c:pt>
                  <c:pt idx="15">
                    <c:v>T4 </c:v>
                  </c:pt>
                  <c:pt idx="16">
                    <c:v>T1 (m)</c:v>
                  </c:pt>
                  <c:pt idx="17">
                    <c:v>T2 </c:v>
                  </c:pt>
                  <c:pt idx="18">
                    <c:v>T3</c:v>
                  </c:pt>
                  <c:pt idx="19">
                    <c:v> T4</c:v>
                  </c:pt>
                  <c:pt idx="20">
                    <c:v>T1</c:v>
                  </c:pt>
                  <c:pt idx="21">
                    <c:v>T2</c:v>
                  </c:pt>
                  <c:pt idx="22">
                    <c:v> T3</c:v>
                  </c:pt>
                  <c:pt idx="23">
                    <c:v> T4</c:v>
                  </c:pt>
                  <c:pt idx="24">
                    <c:v>T1</c:v>
                  </c:pt>
                  <c:pt idx="25">
                    <c:v> T2</c:v>
                  </c:pt>
                  <c:pt idx="26">
                    <c:v> T3</c:v>
                  </c:pt>
                </c:lvl>
                <c:lvl>
                  <c:pt idx="0">
                    <c:v>2016</c:v>
                  </c:pt>
                  <c:pt idx="4">
                    <c:v>2017</c:v>
                  </c:pt>
                  <c:pt idx="8">
                    <c:v>2018</c:v>
                  </c:pt>
                  <c:pt idx="12">
                    <c:v>2019</c:v>
                  </c:pt>
                  <c:pt idx="16">
                    <c:v>2020</c:v>
                  </c:pt>
                  <c:pt idx="20">
                    <c:v>2021</c:v>
                  </c:pt>
                  <c:pt idx="24">
                    <c:v>2022</c:v>
                  </c:pt>
                </c:lvl>
              </c:multiLvlStrCache>
            </c:multiLvlStrRef>
          </c:cat>
          <c:val>
            <c:numRef>
              <c:f>'Graphique 3'!$E$31:$E$57</c:f>
              <c:numCache>
                <c:formatCode>#,##0</c:formatCode>
                <c:ptCount val="27"/>
                <c:pt idx="0">
                  <c:v>25.08271304527959</c:v>
                </c:pt>
                <c:pt idx="1">
                  <c:v>27.266074188678544</c:v>
                </c:pt>
                <c:pt idx="2">
                  <c:v>23.932171488276992</c:v>
                </c:pt>
                <c:pt idx="3">
                  <c:v>25.690497507907828</c:v>
                </c:pt>
                <c:pt idx="4">
                  <c:v>25.374831044657633</c:v>
                </c:pt>
                <c:pt idx="5">
                  <c:v>24.825720959477398</c:v>
                </c:pt>
                <c:pt idx="6">
                  <c:v>22.894390521543109</c:v>
                </c:pt>
                <c:pt idx="7">
                  <c:v>24.324738340148748</c:v>
                </c:pt>
                <c:pt idx="8">
                  <c:v>24.021603573778638</c:v>
                </c:pt>
                <c:pt idx="9">
                  <c:v>25.343096725705294</c:v>
                </c:pt>
                <c:pt idx="10">
                  <c:v>23.697171318839139</c:v>
                </c:pt>
                <c:pt idx="11">
                  <c:v>22.505698310721314</c:v>
                </c:pt>
                <c:pt idx="12">
                  <c:v>23.502251791951807</c:v>
                </c:pt>
                <c:pt idx="13">
                  <c:v>23.133230022913562</c:v>
                </c:pt>
                <c:pt idx="14">
                  <c:v>22.56875406144156</c:v>
                </c:pt>
                <c:pt idx="15">
                  <c:v>23.779848917011538</c:v>
                </c:pt>
                <c:pt idx="17">
                  <c:v>26.387931712925155</c:v>
                </c:pt>
                <c:pt idx="18">
                  <c:v>24.920799976547016</c:v>
                </c:pt>
                <c:pt idx="19">
                  <c:v>24.566753481100061</c:v>
                </c:pt>
                <c:pt idx="20">
                  <c:v>22.656904122396114</c:v>
                </c:pt>
                <c:pt idx="21">
                  <c:v>21.096536604002843</c:v>
                </c:pt>
                <c:pt idx="22">
                  <c:v>21.686982867612144</c:v>
                </c:pt>
                <c:pt idx="23">
                  <c:v>20.785539926930984</c:v>
                </c:pt>
                <c:pt idx="24">
                  <c:v>20.614973011038224</c:v>
                </c:pt>
                <c:pt idx="25">
                  <c:v>20.962909006710841</c:v>
                </c:pt>
                <c:pt idx="26">
                  <c:v>21.43350549213908</c:v>
                </c:pt>
              </c:numCache>
            </c:numRef>
          </c:val>
          <c:smooth val="0"/>
          <c:extLst>
            <c:ext xmlns:c16="http://schemas.microsoft.com/office/drawing/2014/chart" uri="{C3380CC4-5D6E-409C-BE32-E72D297353CC}">
              <c16:uniqueId val="{00000001-6BDF-4423-94D4-8EC59F5C21C7}"/>
            </c:ext>
          </c:extLst>
        </c:ser>
        <c:ser>
          <c:idx val="3"/>
          <c:order val="2"/>
          <c:tx>
            <c:strRef>
              <c:f>'Graphique 3'!$D$30</c:f>
              <c:strCache>
                <c:ptCount val="1"/>
                <c:pt idx="0">
                  <c:v>Inoccupés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multiLvlStrRef>
              <c:f>'Graphique 3'!$A$31:$B$57</c:f>
              <c:multiLvlStrCache>
                <c:ptCount val="27"/>
                <c:lvl>
                  <c:pt idx="0">
                    <c:v>T1</c:v>
                  </c:pt>
                  <c:pt idx="1">
                    <c:v>T2</c:v>
                  </c:pt>
                  <c:pt idx="2">
                    <c:v>T3</c:v>
                  </c:pt>
                  <c:pt idx="3">
                    <c:v>T4</c:v>
                  </c:pt>
                  <c:pt idx="4">
                    <c:v>T1</c:v>
                  </c:pt>
                  <c:pt idx="5">
                    <c:v> T2</c:v>
                  </c:pt>
                  <c:pt idx="6">
                    <c:v>T3</c:v>
                  </c:pt>
                  <c:pt idx="7">
                    <c:v>T4</c:v>
                  </c:pt>
                  <c:pt idx="8">
                    <c:v>T1</c:v>
                  </c:pt>
                  <c:pt idx="9">
                    <c:v>T2</c:v>
                  </c:pt>
                  <c:pt idx="10">
                    <c:v> T3</c:v>
                  </c:pt>
                  <c:pt idx="11">
                    <c:v>T4</c:v>
                  </c:pt>
                  <c:pt idx="12">
                    <c:v>T1</c:v>
                  </c:pt>
                  <c:pt idx="13">
                    <c:v> T2</c:v>
                  </c:pt>
                  <c:pt idx="14">
                    <c:v>T3</c:v>
                  </c:pt>
                  <c:pt idx="15">
                    <c:v>T4 </c:v>
                  </c:pt>
                  <c:pt idx="16">
                    <c:v>T1 (m)</c:v>
                  </c:pt>
                  <c:pt idx="17">
                    <c:v>T2 </c:v>
                  </c:pt>
                  <c:pt idx="18">
                    <c:v>T3</c:v>
                  </c:pt>
                  <c:pt idx="19">
                    <c:v> T4</c:v>
                  </c:pt>
                  <c:pt idx="20">
                    <c:v>T1</c:v>
                  </c:pt>
                  <c:pt idx="21">
                    <c:v>T2</c:v>
                  </c:pt>
                  <c:pt idx="22">
                    <c:v> T3</c:v>
                  </c:pt>
                  <c:pt idx="23">
                    <c:v> T4</c:v>
                  </c:pt>
                  <c:pt idx="24">
                    <c:v>T1</c:v>
                  </c:pt>
                  <c:pt idx="25">
                    <c:v> T2</c:v>
                  </c:pt>
                  <c:pt idx="26">
                    <c:v> T3</c:v>
                  </c:pt>
                </c:lvl>
                <c:lvl>
                  <c:pt idx="0">
                    <c:v>2016</c:v>
                  </c:pt>
                  <c:pt idx="4">
                    <c:v>2017</c:v>
                  </c:pt>
                  <c:pt idx="8">
                    <c:v>2018</c:v>
                  </c:pt>
                  <c:pt idx="12">
                    <c:v>2019</c:v>
                  </c:pt>
                  <c:pt idx="16">
                    <c:v>2020</c:v>
                  </c:pt>
                  <c:pt idx="20">
                    <c:v>2021</c:v>
                  </c:pt>
                  <c:pt idx="24">
                    <c:v>2022</c:v>
                  </c:pt>
                </c:lvl>
              </c:multiLvlStrCache>
            </c:multiLvlStrRef>
          </c:cat>
          <c:val>
            <c:numRef>
              <c:f>'Graphique 3'!$D$31:$D$57</c:f>
              <c:numCache>
                <c:formatCode>#,##0</c:formatCode>
                <c:ptCount val="27"/>
                <c:pt idx="0">
                  <c:v>37.639987896934954</c:v>
                </c:pt>
                <c:pt idx="1">
                  <c:v>37.649702122692119</c:v>
                </c:pt>
                <c:pt idx="2">
                  <c:v>38.8343295552583</c:v>
                </c:pt>
                <c:pt idx="3">
                  <c:v>36.925636703817553</c:v>
                </c:pt>
                <c:pt idx="4">
                  <c:v>38.082222663281797</c:v>
                </c:pt>
                <c:pt idx="5">
                  <c:v>37.768982799678234</c:v>
                </c:pt>
                <c:pt idx="6">
                  <c:v>40.488425788415789</c:v>
                </c:pt>
                <c:pt idx="7">
                  <c:v>42.540223876881626</c:v>
                </c:pt>
                <c:pt idx="8">
                  <c:v>41.070543549117389</c:v>
                </c:pt>
                <c:pt idx="9">
                  <c:v>43.435746990661642</c:v>
                </c:pt>
                <c:pt idx="10">
                  <c:v>42.582039946941826</c:v>
                </c:pt>
                <c:pt idx="11">
                  <c:v>44.931444293146718</c:v>
                </c:pt>
                <c:pt idx="12">
                  <c:v>44.623575207398275</c:v>
                </c:pt>
                <c:pt idx="13">
                  <c:v>44.299817835074435</c:v>
                </c:pt>
                <c:pt idx="14">
                  <c:v>43.2085425437986</c:v>
                </c:pt>
                <c:pt idx="15">
                  <c:v>44.631762093961385</c:v>
                </c:pt>
                <c:pt idx="17">
                  <c:v>44.097490117567077</c:v>
                </c:pt>
                <c:pt idx="18">
                  <c:v>45.646997878289696</c:v>
                </c:pt>
                <c:pt idx="19">
                  <c:v>46.848510967749</c:v>
                </c:pt>
                <c:pt idx="20">
                  <c:v>46.161111425508075</c:v>
                </c:pt>
                <c:pt idx="21">
                  <c:v>48.617145957309219</c:v>
                </c:pt>
                <c:pt idx="22">
                  <c:v>50.480994740844224</c:v>
                </c:pt>
                <c:pt idx="23">
                  <c:v>50.072651136821811</c:v>
                </c:pt>
                <c:pt idx="24">
                  <c:v>50.613079348914034</c:v>
                </c:pt>
                <c:pt idx="25">
                  <c:v>50.546052049727564</c:v>
                </c:pt>
                <c:pt idx="26">
                  <c:v>50.126023737526481</c:v>
                </c:pt>
              </c:numCache>
            </c:numRef>
          </c:val>
          <c:smooth val="0"/>
          <c:extLst>
            <c:ext xmlns:c16="http://schemas.microsoft.com/office/drawing/2014/chart" uri="{C3380CC4-5D6E-409C-BE32-E72D297353CC}">
              <c16:uniqueId val="{00000002-6BDF-4423-94D4-8EC59F5C21C7}"/>
            </c:ext>
          </c:extLst>
        </c:ser>
        <c:ser>
          <c:idx val="4"/>
          <c:order val="3"/>
          <c:tx>
            <c:strRef>
              <c:f>'Graphique 3'!$F$30</c:f>
              <c:strCache>
                <c:ptCount val="1"/>
                <c:pt idx="0">
                  <c:v>Non renseigné</c:v>
                </c:pt>
              </c:strCache>
            </c:strRef>
          </c:tx>
          <c:spPr>
            <a:ln w="22225" cap="rnd">
              <a:solidFill>
                <a:schemeClr val="accent4"/>
              </a:solidFill>
              <a:round/>
            </a:ln>
            <a:effectLst/>
          </c:spPr>
          <c:marker>
            <c:symbol val="circle"/>
            <c:size val="5"/>
            <c:spPr>
              <a:solidFill>
                <a:schemeClr val="accent4"/>
              </a:solidFill>
              <a:ln w="9525">
                <a:solidFill>
                  <a:schemeClr val="accent4"/>
                </a:solidFill>
              </a:ln>
              <a:effectLst/>
            </c:spPr>
          </c:marker>
          <c:cat>
            <c:multiLvlStrRef>
              <c:f>'Graphique 3'!$A$31:$B$57</c:f>
              <c:multiLvlStrCache>
                <c:ptCount val="27"/>
                <c:lvl>
                  <c:pt idx="0">
                    <c:v>T1</c:v>
                  </c:pt>
                  <c:pt idx="1">
                    <c:v>T2</c:v>
                  </c:pt>
                  <c:pt idx="2">
                    <c:v>T3</c:v>
                  </c:pt>
                  <c:pt idx="3">
                    <c:v>T4</c:v>
                  </c:pt>
                  <c:pt idx="4">
                    <c:v>T1</c:v>
                  </c:pt>
                  <c:pt idx="5">
                    <c:v> T2</c:v>
                  </c:pt>
                  <c:pt idx="6">
                    <c:v>T3</c:v>
                  </c:pt>
                  <c:pt idx="7">
                    <c:v>T4</c:v>
                  </c:pt>
                  <c:pt idx="8">
                    <c:v>T1</c:v>
                  </c:pt>
                  <c:pt idx="9">
                    <c:v>T2</c:v>
                  </c:pt>
                  <c:pt idx="10">
                    <c:v> T3</c:v>
                  </c:pt>
                  <c:pt idx="11">
                    <c:v>T4</c:v>
                  </c:pt>
                  <c:pt idx="12">
                    <c:v>T1</c:v>
                  </c:pt>
                  <c:pt idx="13">
                    <c:v> T2</c:v>
                  </c:pt>
                  <c:pt idx="14">
                    <c:v>T3</c:v>
                  </c:pt>
                  <c:pt idx="15">
                    <c:v>T4 </c:v>
                  </c:pt>
                  <c:pt idx="16">
                    <c:v>T1 (m)</c:v>
                  </c:pt>
                  <c:pt idx="17">
                    <c:v>T2 </c:v>
                  </c:pt>
                  <c:pt idx="18">
                    <c:v>T3</c:v>
                  </c:pt>
                  <c:pt idx="19">
                    <c:v> T4</c:v>
                  </c:pt>
                  <c:pt idx="20">
                    <c:v>T1</c:v>
                  </c:pt>
                  <c:pt idx="21">
                    <c:v>T2</c:v>
                  </c:pt>
                  <c:pt idx="22">
                    <c:v> T3</c:v>
                  </c:pt>
                  <c:pt idx="23">
                    <c:v> T4</c:v>
                  </c:pt>
                  <c:pt idx="24">
                    <c:v>T1</c:v>
                  </c:pt>
                  <c:pt idx="25">
                    <c:v> T2</c:v>
                  </c:pt>
                  <c:pt idx="26">
                    <c:v> T3</c:v>
                  </c:pt>
                </c:lvl>
                <c:lvl>
                  <c:pt idx="0">
                    <c:v>2016</c:v>
                  </c:pt>
                  <c:pt idx="4">
                    <c:v>2017</c:v>
                  </c:pt>
                  <c:pt idx="8">
                    <c:v>2018</c:v>
                  </c:pt>
                  <c:pt idx="12">
                    <c:v>2019</c:v>
                  </c:pt>
                  <c:pt idx="16">
                    <c:v>2020</c:v>
                  </c:pt>
                  <c:pt idx="20">
                    <c:v>2021</c:v>
                  </c:pt>
                  <c:pt idx="24">
                    <c:v>2022</c:v>
                  </c:pt>
                </c:lvl>
              </c:multiLvlStrCache>
            </c:multiLvlStrRef>
          </c:cat>
          <c:val>
            <c:numRef>
              <c:f>'Graphique 3'!$F$31:$F$57</c:f>
              <c:numCache>
                <c:formatCode>#,##0</c:formatCode>
                <c:ptCount val="27"/>
                <c:pt idx="0">
                  <c:v>3.4585673448721801</c:v>
                </c:pt>
                <c:pt idx="1">
                  <c:v>2.5929021463442248</c:v>
                </c:pt>
                <c:pt idx="2">
                  <c:v>3.1947404774273491</c:v>
                </c:pt>
                <c:pt idx="3">
                  <c:v>2.8125318430607371</c:v>
                </c:pt>
                <c:pt idx="4">
                  <c:v>2.9996418719070719</c:v>
                </c:pt>
                <c:pt idx="5">
                  <c:v>2.9937176928970355</c:v>
                </c:pt>
                <c:pt idx="6">
                  <c:v>3.0473092160830708</c:v>
                </c:pt>
                <c:pt idx="7">
                  <c:v>3.8692267827438869</c:v>
                </c:pt>
                <c:pt idx="8">
                  <c:v>2.8292793202470965</c:v>
                </c:pt>
                <c:pt idx="9">
                  <c:v>2.6101091062009956</c:v>
                </c:pt>
                <c:pt idx="10">
                  <c:v>2.1979941075619696</c:v>
                </c:pt>
                <c:pt idx="11">
                  <c:v>1.94556769946797</c:v>
                </c:pt>
                <c:pt idx="12">
                  <c:v>1.9325538885829314</c:v>
                </c:pt>
                <c:pt idx="13">
                  <c:v>2.4147236876733751</c:v>
                </c:pt>
                <c:pt idx="14">
                  <c:v>1.3220159555546467</c:v>
                </c:pt>
                <c:pt idx="15">
                  <c:v>1.8441419794201488</c:v>
                </c:pt>
                <c:pt idx="17">
                  <c:v>0.90163430510391129</c:v>
                </c:pt>
                <c:pt idx="18">
                  <c:v>1.2270705650165354</c:v>
                </c:pt>
                <c:pt idx="19">
                  <c:v>1.2215193268314439</c:v>
                </c:pt>
                <c:pt idx="20">
                  <c:v>1.5690067606841902</c:v>
                </c:pt>
                <c:pt idx="21">
                  <c:v>1.9520003933251828</c:v>
                </c:pt>
                <c:pt idx="22">
                  <c:v>1.4857108442628411</c:v>
                </c:pt>
                <c:pt idx="23">
                  <c:v>1.9561650615369544</c:v>
                </c:pt>
                <c:pt idx="24">
                  <c:v>2.800042086254336</c:v>
                </c:pt>
                <c:pt idx="25">
                  <c:v>2.3361612394538991</c:v>
                </c:pt>
                <c:pt idx="26">
                  <c:v>3.242669322772842</c:v>
                </c:pt>
              </c:numCache>
            </c:numRef>
          </c:val>
          <c:smooth val="0"/>
          <c:extLst>
            <c:ext xmlns:c16="http://schemas.microsoft.com/office/drawing/2014/chart" uri="{C3380CC4-5D6E-409C-BE32-E72D297353CC}">
              <c16:uniqueId val="{00000003-6BDF-4423-94D4-8EC59F5C21C7}"/>
            </c:ext>
          </c:extLst>
        </c:ser>
        <c:dLbls>
          <c:showLegendKey val="0"/>
          <c:showVal val="0"/>
          <c:showCatName val="0"/>
          <c:showSerName val="0"/>
          <c:showPercent val="0"/>
          <c:showBubbleSize val="0"/>
        </c:dLbls>
        <c:marker val="1"/>
        <c:smooth val="0"/>
        <c:axId val="736549792"/>
        <c:axId val="736553072"/>
      </c:lineChart>
      <c:catAx>
        <c:axId val="7365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6553072"/>
        <c:crosses val="autoZero"/>
        <c:auto val="1"/>
        <c:lblAlgn val="ctr"/>
        <c:lblOffset val="100"/>
        <c:noMultiLvlLbl val="0"/>
      </c:catAx>
      <c:valAx>
        <c:axId val="736553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65497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21430</xdr:rowOff>
    </xdr:from>
    <xdr:to>
      <xdr:col>3</xdr:col>
      <xdr:colOff>878680</xdr:colOff>
      <xdr:row>29</xdr:row>
      <xdr:rowOff>173831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35718</xdr:colOff>
      <xdr:row>2</xdr:row>
      <xdr:rowOff>23813</xdr:rowOff>
    </xdr:from>
    <xdr:to>
      <xdr:col>10</xdr:col>
      <xdr:colOff>16670</xdr:colOff>
      <xdr:row>26</xdr:row>
      <xdr:rowOff>169068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190500</xdr:colOff>
      <xdr:row>2</xdr:row>
      <xdr:rowOff>28575</xdr:rowOff>
    </xdr:from>
    <xdr:to>
      <xdr:col>6</xdr:col>
      <xdr:colOff>228600</xdr:colOff>
      <xdr:row>20</xdr:row>
      <xdr:rowOff>171450</xdr:rowOff>
    </xdr:to>
    <xdr:cxnSp macro="">
      <xdr:nvCxnSpPr>
        <xdr:cNvPr id="3" name="Connecteur droit 2"/>
        <xdr:cNvCxnSpPr/>
      </xdr:nvCxnSpPr>
      <xdr:spPr>
        <a:xfrm flipH="1" flipV="1">
          <a:off x="4762500" y="409575"/>
          <a:ext cx="38100" cy="3571875"/>
        </a:xfrm>
        <a:prstGeom prst="line">
          <a:avLst/>
        </a:prstGeom>
        <a:ln>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742950</xdr:colOff>
      <xdr:row>11</xdr:row>
      <xdr:rowOff>71215</xdr:rowOff>
    </xdr:from>
    <xdr:to>
      <xdr:col>6</xdr:col>
      <xdr:colOff>480701</xdr:colOff>
      <xdr:row>11</xdr:row>
      <xdr:rowOff>76200</xdr:rowOff>
    </xdr:to>
    <xdr:cxnSp macro="">
      <xdr:nvCxnSpPr>
        <xdr:cNvPr id="4" name="Connecteur droit 3"/>
        <xdr:cNvCxnSpPr/>
      </xdr:nvCxnSpPr>
      <xdr:spPr>
        <a:xfrm flipV="1">
          <a:off x="4552950" y="2166715"/>
          <a:ext cx="499751" cy="4985"/>
        </a:xfrm>
        <a:prstGeom prst="line">
          <a:avLst/>
        </a:prstGeom>
        <a:ln w="158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19050</xdr:colOff>
      <xdr:row>16</xdr:row>
      <xdr:rowOff>142875</xdr:rowOff>
    </xdr:from>
    <xdr:to>
      <xdr:col>6</xdr:col>
      <xdr:colOff>552450</xdr:colOff>
      <xdr:row>16</xdr:row>
      <xdr:rowOff>161925</xdr:rowOff>
    </xdr:to>
    <xdr:cxnSp macro="">
      <xdr:nvCxnSpPr>
        <xdr:cNvPr id="5" name="Connecteur droit 4"/>
        <xdr:cNvCxnSpPr/>
      </xdr:nvCxnSpPr>
      <xdr:spPr>
        <a:xfrm>
          <a:off x="4591050" y="3190875"/>
          <a:ext cx="533400" cy="19050"/>
        </a:xfrm>
        <a:prstGeom prst="line">
          <a:avLst/>
        </a:prstGeom>
        <a:ln w="15875">
          <a:solidFill>
            <a:schemeClr val="accent6"/>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c:userShapes xmlns:c="http://schemas.openxmlformats.org/drawingml/2006/chart">
  <cdr:relSizeAnchor xmlns:cdr="http://schemas.openxmlformats.org/drawingml/2006/chartDrawing">
    <cdr:from>
      <cdr:x>0.59806</cdr:x>
      <cdr:y>0.64917</cdr:y>
    </cdr:from>
    <cdr:to>
      <cdr:x>0.66218</cdr:x>
      <cdr:y>0.65292</cdr:y>
    </cdr:to>
    <cdr:cxnSp macro="">
      <cdr:nvCxnSpPr>
        <cdr:cNvPr id="3" name="Connecteur droit 2"/>
        <cdr:cNvCxnSpPr/>
      </cdr:nvCxnSpPr>
      <cdr:spPr>
        <a:xfrm xmlns:a="http://schemas.openxmlformats.org/drawingml/2006/main">
          <a:off x="4532654" y="3096612"/>
          <a:ext cx="485934" cy="17869"/>
        </a:xfrm>
        <a:prstGeom xmlns:a="http://schemas.openxmlformats.org/drawingml/2006/main" prst="line">
          <a:avLst/>
        </a:prstGeom>
        <a:ln xmlns:a="http://schemas.openxmlformats.org/drawingml/2006/main" w="15875">
          <a:solidFill>
            <a:schemeClr val="accent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0.58929</cdr:x>
      <cdr:y>0.75618</cdr:y>
    </cdr:from>
    <cdr:to>
      <cdr:x>0.65946</cdr:x>
      <cdr:y>0.76022</cdr:y>
    </cdr:to>
    <cdr:cxnSp macro="">
      <cdr:nvCxnSpPr>
        <cdr:cNvPr id="7" name="Connecteur droit 6"/>
        <cdr:cNvCxnSpPr/>
      </cdr:nvCxnSpPr>
      <cdr:spPr>
        <a:xfrm xmlns:a="http://schemas.openxmlformats.org/drawingml/2006/main">
          <a:off x="4479132" y="3567112"/>
          <a:ext cx="533400" cy="19050"/>
        </a:xfrm>
        <a:prstGeom xmlns:a="http://schemas.openxmlformats.org/drawingml/2006/main" prst="line">
          <a:avLst/>
        </a:prstGeom>
        <a:ln xmlns:a="http://schemas.openxmlformats.org/drawingml/2006/main" w="15875">
          <a:solidFill>
            <a:schemeClr val="accent4"/>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0.59752</cdr:x>
      <cdr:y>0.66561</cdr:y>
    </cdr:from>
    <cdr:to>
      <cdr:x>0.6629</cdr:x>
      <cdr:y>0.67254</cdr:y>
    </cdr:to>
    <cdr:cxnSp macro="">
      <cdr:nvCxnSpPr>
        <cdr:cNvPr id="6" name="Connecteur droit 5"/>
        <cdr:cNvCxnSpPr/>
      </cdr:nvCxnSpPr>
      <cdr:spPr>
        <a:xfrm xmlns:a="http://schemas.openxmlformats.org/drawingml/2006/main" flipV="1">
          <a:off x="4528574" y="3175045"/>
          <a:ext cx="495520" cy="33036"/>
        </a:xfrm>
        <a:prstGeom xmlns:a="http://schemas.openxmlformats.org/drawingml/2006/main" prst="line">
          <a:avLst/>
        </a:prstGeom>
        <a:ln xmlns:a="http://schemas.openxmlformats.org/drawingml/2006/main" w="15875">
          <a:solidFill>
            <a:schemeClr val="accent3"/>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180974</xdr:rowOff>
    </xdr:from>
    <xdr:to>
      <xdr:col>9</xdr:col>
      <xdr:colOff>9524</xdr:colOff>
      <xdr:row>21</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352425</xdr:colOff>
      <xdr:row>3</xdr:row>
      <xdr:rowOff>0</xdr:rowOff>
    </xdr:from>
    <xdr:to>
      <xdr:col>5</xdr:col>
      <xdr:colOff>381001</xdr:colOff>
      <xdr:row>16</xdr:row>
      <xdr:rowOff>123825</xdr:rowOff>
    </xdr:to>
    <xdr:cxnSp macro="">
      <xdr:nvCxnSpPr>
        <xdr:cNvPr id="3" name="Connecteur droit 2"/>
        <xdr:cNvCxnSpPr/>
      </xdr:nvCxnSpPr>
      <xdr:spPr>
        <a:xfrm flipH="1" flipV="1">
          <a:off x="4162425" y="571500"/>
          <a:ext cx="28576" cy="2600325"/>
        </a:xfrm>
        <a:prstGeom prst="line">
          <a:avLst/>
        </a:prstGeom>
        <a:ln w="12700">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c:userShapes xmlns:c="http://schemas.openxmlformats.org/drawingml/2006/chart">
  <cdr:relSizeAnchor xmlns:cdr="http://schemas.openxmlformats.org/drawingml/2006/chartDrawing">
    <cdr:from>
      <cdr:x>0.58252</cdr:x>
      <cdr:y>0.21833</cdr:y>
    </cdr:from>
    <cdr:to>
      <cdr:x>0.65465</cdr:x>
      <cdr:y>0.22372</cdr:y>
    </cdr:to>
    <cdr:cxnSp macro="">
      <cdr:nvCxnSpPr>
        <cdr:cNvPr id="3" name="Connecteur droit 2"/>
        <cdr:cNvCxnSpPr/>
      </cdr:nvCxnSpPr>
      <cdr:spPr>
        <a:xfrm xmlns:a="http://schemas.openxmlformats.org/drawingml/2006/main">
          <a:off x="4000500" y="771526"/>
          <a:ext cx="495300" cy="19050"/>
        </a:xfrm>
        <a:prstGeom xmlns:a="http://schemas.openxmlformats.org/drawingml/2006/main" prst="line">
          <a:avLst/>
        </a:prstGeom>
        <a:ln xmlns:a="http://schemas.openxmlformats.org/drawingml/2006/main" w="15875">
          <a:solidFill>
            <a:schemeClr val="accent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0.58576</cdr:x>
      <cdr:y>0.39712</cdr:y>
    </cdr:from>
    <cdr:to>
      <cdr:x>0.65187</cdr:x>
      <cdr:y>0.40701</cdr:y>
    </cdr:to>
    <cdr:cxnSp macro="">
      <cdr:nvCxnSpPr>
        <cdr:cNvPr id="4" name="Connecteur droit 3"/>
        <cdr:cNvCxnSpPr/>
      </cdr:nvCxnSpPr>
      <cdr:spPr>
        <a:xfrm xmlns:a="http://schemas.openxmlformats.org/drawingml/2006/main">
          <a:off x="4022725" y="1403350"/>
          <a:ext cx="454025" cy="34926"/>
        </a:xfrm>
        <a:prstGeom xmlns:a="http://schemas.openxmlformats.org/drawingml/2006/main" prst="line">
          <a:avLst/>
        </a:prstGeom>
        <a:ln xmlns:a="http://schemas.openxmlformats.org/drawingml/2006/main" w="15875">
          <a:solidFill>
            <a:schemeClr val="accent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0.58114</cdr:x>
      <cdr:y>0.43486</cdr:y>
    </cdr:from>
    <cdr:to>
      <cdr:x>0.65511</cdr:x>
      <cdr:y>0.46631</cdr:y>
    </cdr:to>
    <cdr:cxnSp macro="">
      <cdr:nvCxnSpPr>
        <cdr:cNvPr id="5" name="Connecteur droit 4"/>
        <cdr:cNvCxnSpPr/>
      </cdr:nvCxnSpPr>
      <cdr:spPr>
        <a:xfrm xmlns:a="http://schemas.openxmlformats.org/drawingml/2006/main" flipV="1">
          <a:off x="3990975" y="1536700"/>
          <a:ext cx="508000" cy="111126"/>
        </a:xfrm>
        <a:prstGeom xmlns:a="http://schemas.openxmlformats.org/drawingml/2006/main" prst="line">
          <a:avLst/>
        </a:prstGeom>
        <a:ln xmlns:a="http://schemas.openxmlformats.org/drawingml/2006/main" w="15875">
          <a:solidFill>
            <a:schemeClr val="accent3"/>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0.58391</cdr:x>
      <cdr:y>0.71968</cdr:y>
    </cdr:from>
    <cdr:to>
      <cdr:x>0.65372</cdr:x>
      <cdr:y>0.73136</cdr:y>
    </cdr:to>
    <cdr:cxnSp macro="">
      <cdr:nvCxnSpPr>
        <cdr:cNvPr id="7" name="Connecteur droit 6"/>
        <cdr:cNvCxnSpPr/>
      </cdr:nvCxnSpPr>
      <cdr:spPr>
        <a:xfrm xmlns:a="http://schemas.openxmlformats.org/drawingml/2006/main">
          <a:off x="4010025" y="2543176"/>
          <a:ext cx="479425" cy="41274"/>
        </a:xfrm>
        <a:prstGeom xmlns:a="http://schemas.openxmlformats.org/drawingml/2006/main" prst="line">
          <a:avLst/>
        </a:prstGeom>
        <a:ln xmlns:a="http://schemas.openxmlformats.org/drawingml/2006/main" w="15875">
          <a:solidFill>
            <a:schemeClr val="accent4"/>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5"/>
  <sheetViews>
    <sheetView showGridLines="0" tabSelected="1" zoomScale="96" zoomScaleNormal="96" workbookViewId="0">
      <selection activeCell="A9" sqref="A9"/>
    </sheetView>
  </sheetViews>
  <sheetFormatPr baseColWidth="10" defaultColWidth="11.42578125" defaultRowHeight="11.25" x14ac:dyDescent="0.2"/>
  <cols>
    <col min="1" max="1" width="161" style="20" customWidth="1"/>
    <col min="2" max="16384" width="11.42578125" style="19"/>
  </cols>
  <sheetData>
    <row r="1" spans="1:9" s="4" customFormat="1" ht="34.5" customHeight="1" x14ac:dyDescent="0.25">
      <c r="A1" s="21" t="s">
        <v>74</v>
      </c>
      <c r="B1" s="3"/>
      <c r="C1" s="3"/>
    </row>
    <row r="2" spans="1:9" s="6" customFormat="1" ht="22.5" customHeight="1" x14ac:dyDescent="0.25">
      <c r="A2" s="42">
        <v>44910</v>
      </c>
      <c r="B2" s="5"/>
      <c r="C2" s="5"/>
    </row>
    <row r="3" spans="1:9" s="7" customFormat="1" ht="27.75" customHeight="1" x14ac:dyDescent="0.25">
      <c r="A3" s="22" t="s">
        <v>0</v>
      </c>
    </row>
    <row r="4" spans="1:9" s="6" customFormat="1" ht="191.25" customHeight="1" x14ac:dyDescent="0.25">
      <c r="A4" s="43" t="s">
        <v>60</v>
      </c>
      <c r="B4" s="5"/>
      <c r="C4" s="5"/>
    </row>
    <row r="5" spans="1:9" s="9" customFormat="1" ht="27.75" customHeight="1" x14ac:dyDescent="0.25">
      <c r="A5" s="22" t="s">
        <v>1</v>
      </c>
      <c r="B5" s="8"/>
      <c r="C5" s="8"/>
    </row>
    <row r="6" spans="1:9" s="10" customFormat="1" ht="78.75" customHeight="1" x14ac:dyDescent="0.25">
      <c r="A6" s="11" t="s">
        <v>61</v>
      </c>
    </row>
    <row r="7" spans="1:9" s="7" customFormat="1" ht="27.75" customHeight="1" x14ac:dyDescent="0.25">
      <c r="A7" s="22" t="s">
        <v>2</v>
      </c>
    </row>
    <row r="8" spans="1:9" s="7" customFormat="1" ht="14.25" customHeight="1" x14ac:dyDescent="0.25">
      <c r="A8" s="12"/>
    </row>
    <row r="9" spans="1:9" s="10" customFormat="1" ht="12.75" customHeight="1" x14ac:dyDescent="0.25">
      <c r="A9" s="13" t="s">
        <v>71</v>
      </c>
      <c r="B9" s="1"/>
      <c r="C9" s="1"/>
      <c r="D9" s="1"/>
      <c r="E9" s="1"/>
      <c r="F9" s="1"/>
      <c r="G9" s="1"/>
      <c r="H9" s="2"/>
      <c r="I9" s="2"/>
    </row>
    <row r="10" spans="1:9" s="10" customFormat="1" ht="12" customHeight="1" x14ac:dyDescent="0.25">
      <c r="A10" s="41" t="s">
        <v>59</v>
      </c>
    </row>
    <row r="11" spans="1:9" s="10" customFormat="1" ht="12" customHeight="1" x14ac:dyDescent="0.25">
      <c r="A11" s="41" t="s">
        <v>67</v>
      </c>
    </row>
    <row r="12" spans="1:9" s="10" customFormat="1" ht="12" customHeight="1" x14ac:dyDescent="0.25">
      <c r="A12" s="41" t="s">
        <v>72</v>
      </c>
    </row>
    <row r="13" spans="1:9" s="10" customFormat="1" ht="12.75" customHeight="1" x14ac:dyDescent="0.25">
      <c r="A13" s="14"/>
    </row>
    <row r="14" spans="1:9" s="16" customFormat="1" ht="18.75" customHeight="1" x14ac:dyDescent="0.25">
      <c r="A14" s="23" t="s">
        <v>3</v>
      </c>
      <c r="B14" s="15"/>
    </row>
    <row r="15" spans="1:9" s="16" customFormat="1" ht="6" customHeight="1" x14ac:dyDescent="0.25">
      <c r="A15" s="17"/>
      <c r="B15" s="15"/>
    </row>
    <row r="16" spans="1:9" s="16" customFormat="1" ht="12.75" customHeight="1" x14ac:dyDescent="0.2">
      <c r="A16" s="24" t="s">
        <v>4</v>
      </c>
      <c r="B16" s="15"/>
    </row>
    <row r="17" spans="1:2" s="16" customFormat="1" ht="12.75" customHeight="1" x14ac:dyDescent="0.25">
      <c r="A17" s="18"/>
      <c r="B17" s="15"/>
    </row>
    <row r="18" spans="1:2" s="16" customFormat="1" ht="12.75" customHeight="1" x14ac:dyDescent="0.25">
      <c r="A18" s="15"/>
      <c r="B18" s="15"/>
    </row>
    <row r="19" spans="1:2" s="16" customFormat="1" ht="12.75" customHeight="1" x14ac:dyDescent="0.25">
      <c r="A19" s="15"/>
    </row>
    <row r="20" spans="1:2" s="16" customFormat="1" ht="12.75" customHeight="1" x14ac:dyDescent="0.25">
      <c r="A20" s="15"/>
    </row>
    <row r="21" spans="1:2" s="16" customFormat="1" ht="12.75" customHeight="1" x14ac:dyDescent="0.25">
      <c r="A21" s="15"/>
    </row>
    <row r="22" spans="1:2" s="16" customFormat="1" ht="12.75" customHeight="1" x14ac:dyDescent="0.25">
      <c r="A22" s="15"/>
    </row>
    <row r="23" spans="1:2" ht="12.75" customHeight="1" x14ac:dyDescent="0.2">
      <c r="A23" s="15"/>
    </row>
    <row r="24" spans="1:2" ht="12.75" customHeight="1" x14ac:dyDescent="0.2">
      <c r="A24" s="15"/>
    </row>
    <row r="25" spans="1:2" x14ac:dyDescent="0.2">
      <c r="A25" s="15"/>
    </row>
  </sheetData>
  <hyperlinks>
    <hyperlink ref="A16" r:id="rId1" display="mailto:DARES.communication@dares.travail.gouv.fr"/>
    <hyperlink ref="A9" location="'Graphique 1'!A1" display="Graphique 1 : Répartition des emplois vacants par type et par secteur en 2022"/>
    <hyperlink ref="A10" location="'Graphique 2'!A1" display="Graphique 2 : Evolution du nombre d'emplois vacants selon le type depuis 2016"/>
    <hyperlink ref="A11" location="'Graphique 3'!A1" display="Graphique 3 : Evolution de la part d'emplois vacants selon le type depuis 2016"/>
    <hyperlink ref="A12" location="'Tableau complémentaire'!A1" display="Tableau complémentaire : Nombre d'emplois vacants selon le type depuis 2016"/>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zoomScaleNormal="100" workbookViewId="0"/>
  </sheetViews>
  <sheetFormatPr baseColWidth="10" defaultRowHeight="14.25" x14ac:dyDescent="0.25"/>
  <cols>
    <col min="1" max="1" width="103.5703125" style="30" customWidth="1"/>
    <col min="2" max="3" width="11.42578125" style="30"/>
    <col min="4" max="4" width="16.42578125" style="30" customWidth="1"/>
    <col min="5" max="8" width="11.42578125" style="30"/>
    <col min="9" max="9" width="11.28515625" style="30" customWidth="1"/>
    <col min="10" max="16384" width="11.42578125" style="30"/>
  </cols>
  <sheetData>
    <row r="1" spans="1:6" s="29" customFormat="1" ht="15" x14ac:dyDescent="0.25">
      <c r="A1" s="28" t="s">
        <v>108</v>
      </c>
    </row>
    <row r="2" spans="1:6" ht="15" x14ac:dyDescent="0.25">
      <c r="B2" s="29"/>
      <c r="C2" s="29"/>
      <c r="D2" s="29" t="s">
        <v>58</v>
      </c>
      <c r="E2" s="29"/>
      <c r="F2" s="29"/>
    </row>
    <row r="3" spans="1:6" ht="15" x14ac:dyDescent="0.25">
      <c r="A3" s="29"/>
      <c r="B3" s="29"/>
      <c r="C3" s="29"/>
      <c r="D3" s="29"/>
      <c r="E3" s="29"/>
      <c r="F3" s="29"/>
    </row>
    <row r="4" spans="1:6" ht="15" x14ac:dyDescent="0.25">
      <c r="A4" s="29"/>
      <c r="B4" s="29"/>
      <c r="C4" s="29"/>
      <c r="D4" s="29"/>
      <c r="E4" s="29"/>
      <c r="F4" s="29"/>
    </row>
    <row r="5" spans="1:6" ht="15" x14ac:dyDescent="0.25">
      <c r="A5" s="29"/>
      <c r="B5" s="29"/>
      <c r="C5" s="29"/>
      <c r="D5" s="29"/>
      <c r="E5" s="29"/>
      <c r="F5" s="29"/>
    </row>
    <row r="6" spans="1:6" ht="15" x14ac:dyDescent="0.25">
      <c r="A6" s="29"/>
      <c r="B6" s="29"/>
      <c r="C6" s="29"/>
      <c r="D6" s="29"/>
      <c r="E6" s="29"/>
      <c r="F6" s="29"/>
    </row>
    <row r="7" spans="1:6" ht="15" x14ac:dyDescent="0.25">
      <c r="A7" s="29"/>
      <c r="B7" s="29"/>
      <c r="C7" s="29"/>
      <c r="D7" s="29"/>
      <c r="E7" s="29"/>
      <c r="F7" s="29"/>
    </row>
    <row r="8" spans="1:6" ht="15" x14ac:dyDescent="0.25">
      <c r="A8" s="29"/>
      <c r="B8" s="29"/>
      <c r="C8" s="29"/>
      <c r="D8" s="29"/>
      <c r="E8" s="29"/>
      <c r="F8" s="29"/>
    </row>
    <row r="9" spans="1:6" ht="15" x14ac:dyDescent="0.25">
      <c r="A9" s="29"/>
      <c r="B9" s="29"/>
      <c r="C9" s="29"/>
      <c r="D9" s="29"/>
      <c r="E9" s="29"/>
      <c r="F9" s="29"/>
    </row>
    <row r="10" spans="1:6" ht="15" x14ac:dyDescent="0.25">
      <c r="A10" s="29"/>
      <c r="B10" s="29"/>
      <c r="C10" s="29"/>
      <c r="D10" s="29"/>
      <c r="E10" s="29"/>
      <c r="F10" s="29"/>
    </row>
    <row r="11" spans="1:6" ht="15" x14ac:dyDescent="0.25">
      <c r="A11" s="29"/>
      <c r="B11" s="29"/>
      <c r="C11" s="29"/>
      <c r="D11" s="29"/>
      <c r="E11" s="29"/>
      <c r="F11" s="29"/>
    </row>
    <row r="12" spans="1:6" ht="15" x14ac:dyDescent="0.25">
      <c r="A12" s="29"/>
      <c r="B12" s="29"/>
      <c r="C12" s="29"/>
      <c r="D12" s="29"/>
      <c r="E12" s="29"/>
      <c r="F12" s="29"/>
    </row>
    <row r="13" spans="1:6" ht="15" x14ac:dyDescent="0.25">
      <c r="A13" s="29"/>
      <c r="B13" s="29"/>
      <c r="C13" s="29"/>
      <c r="D13" s="29"/>
      <c r="E13" s="29"/>
      <c r="F13" s="29"/>
    </row>
    <row r="14" spans="1:6" ht="15" x14ac:dyDescent="0.25">
      <c r="A14" s="29"/>
      <c r="B14" s="29"/>
      <c r="C14" s="29"/>
      <c r="D14" s="29"/>
      <c r="E14" s="29"/>
      <c r="F14" s="29"/>
    </row>
    <row r="15" spans="1:6" ht="15" x14ac:dyDescent="0.25">
      <c r="A15" s="29"/>
      <c r="B15" s="29"/>
      <c r="C15" s="29"/>
      <c r="D15" s="29"/>
      <c r="E15" s="29"/>
      <c r="F15" s="29"/>
    </row>
    <row r="16" spans="1:6" ht="15" x14ac:dyDescent="0.25">
      <c r="A16" s="29"/>
      <c r="B16" s="29"/>
      <c r="C16" s="29"/>
      <c r="D16" s="29"/>
      <c r="E16" s="29"/>
      <c r="F16" s="29"/>
    </row>
    <row r="17" spans="1:6" ht="15" x14ac:dyDescent="0.25">
      <c r="A17" s="29"/>
      <c r="B17" s="29"/>
      <c r="C17" s="29"/>
      <c r="D17" s="29"/>
      <c r="E17" s="29"/>
      <c r="F17" s="29"/>
    </row>
    <row r="18" spans="1:6" ht="15" x14ac:dyDescent="0.25">
      <c r="A18" s="29"/>
      <c r="B18" s="29"/>
      <c r="C18" s="29"/>
      <c r="D18" s="29"/>
      <c r="E18" s="29"/>
      <c r="F18" s="29"/>
    </row>
    <row r="19" spans="1:6" ht="15" x14ac:dyDescent="0.25">
      <c r="A19" s="29"/>
      <c r="B19" s="29"/>
      <c r="C19" s="29"/>
      <c r="D19" s="29"/>
      <c r="E19" s="29"/>
      <c r="F19" s="29"/>
    </row>
    <row r="20" spans="1:6" ht="15" x14ac:dyDescent="0.25">
      <c r="A20" s="29"/>
      <c r="B20" s="29"/>
      <c r="C20" s="29"/>
      <c r="D20" s="29"/>
      <c r="E20" s="29"/>
      <c r="F20" s="29"/>
    </row>
    <row r="21" spans="1:6" ht="15" x14ac:dyDescent="0.25">
      <c r="A21" s="29"/>
      <c r="B21" s="29"/>
      <c r="C21" s="29"/>
      <c r="D21" s="29"/>
      <c r="E21" s="29"/>
      <c r="F21" s="29"/>
    </row>
    <row r="22" spans="1:6" ht="15" x14ac:dyDescent="0.25">
      <c r="A22" s="29"/>
      <c r="B22" s="29"/>
      <c r="C22" s="29"/>
      <c r="D22" s="29"/>
      <c r="E22" s="29"/>
      <c r="F22" s="29"/>
    </row>
    <row r="23" spans="1:6" ht="15" x14ac:dyDescent="0.25">
      <c r="A23" s="29"/>
      <c r="B23" s="29"/>
      <c r="C23" s="29"/>
      <c r="D23" s="29"/>
      <c r="E23" s="29"/>
      <c r="F23" s="29"/>
    </row>
    <row r="24" spans="1:6" ht="15" x14ac:dyDescent="0.25">
      <c r="A24" s="29"/>
      <c r="B24" s="29"/>
      <c r="C24" s="29"/>
      <c r="D24" s="29"/>
      <c r="E24" s="29"/>
      <c r="F24" s="29"/>
    </row>
    <row r="25" spans="1:6" ht="15" x14ac:dyDescent="0.25">
      <c r="A25" s="29"/>
      <c r="B25" s="29"/>
      <c r="C25" s="29"/>
      <c r="D25" s="29"/>
      <c r="E25" s="29"/>
      <c r="F25" s="29"/>
    </row>
    <row r="26" spans="1:6" ht="15" x14ac:dyDescent="0.25">
      <c r="A26" s="29"/>
      <c r="B26" s="29"/>
      <c r="C26" s="29"/>
      <c r="D26" s="29"/>
      <c r="E26" s="29"/>
      <c r="F26" s="29"/>
    </row>
    <row r="27" spans="1:6" ht="15" x14ac:dyDescent="0.25">
      <c r="A27" s="29"/>
      <c r="B27" s="29"/>
      <c r="C27" s="29"/>
      <c r="D27" s="29"/>
      <c r="E27" s="29"/>
      <c r="F27" s="29"/>
    </row>
    <row r="28" spans="1:6" ht="15" x14ac:dyDescent="0.25">
      <c r="A28" s="29"/>
      <c r="B28" s="29"/>
      <c r="C28" s="29"/>
      <c r="D28" s="29"/>
      <c r="E28" s="29"/>
      <c r="F28" s="29"/>
    </row>
    <row r="29" spans="1:6" ht="15" x14ac:dyDescent="0.25">
      <c r="A29" s="29"/>
      <c r="B29" s="29"/>
      <c r="C29" s="29"/>
      <c r="D29" s="29"/>
      <c r="E29" s="29"/>
      <c r="F29" s="29"/>
    </row>
    <row r="30" spans="1:6" ht="15" x14ac:dyDescent="0.25">
      <c r="A30" s="29"/>
      <c r="B30" s="29"/>
      <c r="C30" s="29"/>
      <c r="D30" s="29"/>
      <c r="E30" s="29"/>
      <c r="F30" s="29"/>
    </row>
    <row r="31" spans="1:6" ht="6.75" customHeight="1" x14ac:dyDescent="0.25">
      <c r="A31" s="29"/>
      <c r="B31" s="29"/>
      <c r="C31" s="29"/>
      <c r="D31" s="29"/>
      <c r="E31" s="29"/>
      <c r="F31" s="29"/>
    </row>
    <row r="32" spans="1:6" s="31" customFormat="1" ht="12.75" x14ac:dyDescent="0.25">
      <c r="A32" s="32" t="s">
        <v>99</v>
      </c>
      <c r="B32" s="32"/>
      <c r="C32" s="32"/>
      <c r="D32" s="32"/>
      <c r="E32" s="32"/>
      <c r="F32" s="32"/>
    </row>
    <row r="33" spans="1:8" s="31" customFormat="1" ht="12.75" x14ac:dyDescent="0.25">
      <c r="A33" s="32" t="s">
        <v>65</v>
      </c>
      <c r="B33" s="32"/>
      <c r="C33" s="32"/>
      <c r="D33" s="32"/>
      <c r="E33" s="32"/>
      <c r="F33" s="32"/>
    </row>
    <row r="34" spans="1:8" s="31" customFormat="1" ht="12.75" x14ac:dyDescent="0.25">
      <c r="A34" s="32" t="s">
        <v>64</v>
      </c>
      <c r="B34" s="32"/>
      <c r="C34" s="32"/>
      <c r="D34" s="32"/>
      <c r="E34" s="32"/>
      <c r="F34" s="32"/>
    </row>
    <row r="35" spans="1:8" s="31" customFormat="1" ht="12.75" x14ac:dyDescent="0.25">
      <c r="A35" s="32"/>
      <c r="B35" s="32"/>
      <c r="C35" s="32"/>
      <c r="D35" s="32"/>
      <c r="E35" s="32"/>
      <c r="F35" s="32"/>
    </row>
    <row r="36" spans="1:8" ht="60" x14ac:dyDescent="0.25">
      <c r="A36" s="34" t="s">
        <v>5</v>
      </c>
      <c r="B36" s="53" t="s">
        <v>54</v>
      </c>
      <c r="C36" s="53" t="s">
        <v>52</v>
      </c>
      <c r="D36" s="53" t="s">
        <v>55</v>
      </c>
      <c r="E36" s="53" t="s">
        <v>56</v>
      </c>
      <c r="F36" s="53" t="s">
        <v>57</v>
      </c>
    </row>
    <row r="37" spans="1:8" ht="15" x14ac:dyDescent="0.25">
      <c r="A37" s="56" t="s">
        <v>95</v>
      </c>
      <c r="B37" s="57">
        <v>4600</v>
      </c>
      <c r="C37" s="47">
        <v>22.500256835972973</v>
      </c>
      <c r="D37" s="57">
        <v>49.846550978004991</v>
      </c>
      <c r="E37" s="47">
        <v>26.092016254070327</v>
      </c>
      <c r="F37" s="49">
        <v>1.5611759319517158</v>
      </c>
      <c r="H37" s="45"/>
    </row>
    <row r="38" spans="1:8" ht="15" x14ac:dyDescent="0.25">
      <c r="A38" s="54" t="s">
        <v>94</v>
      </c>
      <c r="B38" s="55">
        <v>11100</v>
      </c>
      <c r="C38" s="46">
        <v>32.909572465038231</v>
      </c>
      <c r="D38" s="55">
        <v>45.596220472169371</v>
      </c>
      <c r="E38" s="46">
        <v>19.677997081559148</v>
      </c>
      <c r="F38" s="33">
        <v>1.8162099812332326</v>
      </c>
      <c r="H38" s="45"/>
    </row>
    <row r="39" spans="1:8" ht="15" x14ac:dyDescent="0.25">
      <c r="A39" s="54" t="s">
        <v>93</v>
      </c>
      <c r="B39" s="55">
        <v>14900</v>
      </c>
      <c r="C39" s="46">
        <v>32.236231563558817</v>
      </c>
      <c r="D39" s="55">
        <v>43.382255279192741</v>
      </c>
      <c r="E39" s="46">
        <v>22.353793751984018</v>
      </c>
      <c r="F39" s="33">
        <v>2.0277194052644281</v>
      </c>
      <c r="H39" s="45"/>
    </row>
    <row r="40" spans="1:8" ht="15" x14ac:dyDescent="0.25">
      <c r="A40" s="54" t="s">
        <v>92</v>
      </c>
      <c r="B40" s="55">
        <v>25000</v>
      </c>
      <c r="C40" s="46">
        <v>28.275336279995457</v>
      </c>
      <c r="D40" s="55">
        <v>54.956521803387474</v>
      </c>
      <c r="E40" s="46">
        <v>15.227837139415602</v>
      </c>
      <c r="F40" s="33">
        <v>1.5403047772014693</v>
      </c>
      <c r="H40" s="45"/>
    </row>
    <row r="41" spans="1:8" ht="15" x14ac:dyDescent="0.25">
      <c r="A41" s="54" t="s">
        <v>70</v>
      </c>
      <c r="B41" s="55">
        <v>28400</v>
      </c>
      <c r="C41" s="46">
        <v>45.121145042983684</v>
      </c>
      <c r="D41" s="55">
        <v>37.369505813746628</v>
      </c>
      <c r="E41" s="46">
        <v>14.742424174002089</v>
      </c>
      <c r="F41" s="33">
        <v>2.766924969267603</v>
      </c>
      <c r="H41" s="45"/>
    </row>
    <row r="42" spans="1:8" ht="30" x14ac:dyDescent="0.25">
      <c r="A42" s="54" t="s">
        <v>91</v>
      </c>
      <c r="B42" s="55">
        <v>56100</v>
      </c>
      <c r="C42" s="46">
        <v>35.654925541931895</v>
      </c>
      <c r="D42" s="55">
        <v>38.909930773559211</v>
      </c>
      <c r="E42" s="46">
        <v>21.404052121304851</v>
      </c>
      <c r="F42" s="33">
        <v>4.0310915632040185</v>
      </c>
      <c r="H42" s="45"/>
    </row>
    <row r="43" spans="1:8" ht="15" x14ac:dyDescent="0.25">
      <c r="A43" s="54" t="s">
        <v>90</v>
      </c>
      <c r="B43" s="55">
        <v>57500</v>
      </c>
      <c r="C43" s="46">
        <v>29.679411635847746</v>
      </c>
      <c r="D43" s="55">
        <v>46.444055285461388</v>
      </c>
      <c r="E43" s="46">
        <v>20.695067780194133</v>
      </c>
      <c r="F43" s="33">
        <v>3.1814652984967147</v>
      </c>
      <c r="H43" s="45"/>
    </row>
    <row r="44" spans="1:8" ht="15" x14ac:dyDescent="0.25">
      <c r="A44" s="54" t="s">
        <v>89</v>
      </c>
      <c r="B44" s="55">
        <v>68400</v>
      </c>
      <c r="C44" s="46">
        <v>13.738668060520167</v>
      </c>
      <c r="D44" s="55">
        <v>61.467324201732467</v>
      </c>
      <c r="E44" s="46">
        <v>23.03241020219631</v>
      </c>
      <c r="F44" s="33">
        <v>1.7615975355510447</v>
      </c>
      <c r="H44" s="45"/>
    </row>
    <row r="45" spans="1:8" ht="15" x14ac:dyDescent="0.25">
      <c r="A45" s="54" t="s">
        <v>88</v>
      </c>
      <c r="B45" s="55">
        <v>99300</v>
      </c>
      <c r="C45" s="46">
        <v>18.436895584678368</v>
      </c>
      <c r="D45" s="55">
        <v>55.842484666291831</v>
      </c>
      <c r="E45" s="46">
        <v>22.524673320759366</v>
      </c>
      <c r="F45" s="33">
        <v>3.1959464282704118</v>
      </c>
      <c r="H45" s="45"/>
    </row>
    <row r="46" spans="1:8" ht="15" x14ac:dyDescent="0.25">
      <c r="A46" s="58" t="s">
        <v>87</v>
      </c>
      <c r="B46" s="59">
        <v>365200</v>
      </c>
      <c r="C46" s="48">
        <v>25.769575370834826</v>
      </c>
      <c r="D46" s="59">
        <v>50.425482269432393</v>
      </c>
      <c r="E46" s="48">
        <v>21.00812746419086</v>
      </c>
      <c r="F46" s="35">
        <v>2.7968148955419352</v>
      </c>
      <c r="H46" s="45"/>
    </row>
    <row r="50" spans="3:3" x14ac:dyDescent="0.25">
      <c r="C50" s="45"/>
    </row>
    <row r="51" spans="3:3" x14ac:dyDescent="0.25">
      <c r="C51" s="45"/>
    </row>
    <row r="52" spans="3:3" x14ac:dyDescent="0.25">
      <c r="C52" s="45"/>
    </row>
    <row r="53" spans="3:3" x14ac:dyDescent="0.25">
      <c r="C53" s="45"/>
    </row>
    <row r="54" spans="3:3" x14ac:dyDescent="0.25">
      <c r="C54" s="45"/>
    </row>
    <row r="55" spans="3:3" x14ac:dyDescent="0.25">
      <c r="C55" s="45"/>
    </row>
    <row r="57" spans="3:3" x14ac:dyDescent="0.25">
      <c r="C57" s="45"/>
    </row>
    <row r="58" spans="3:3" x14ac:dyDescent="0.25">
      <c r="C58" s="45"/>
    </row>
    <row r="60" spans="3:3" x14ac:dyDescent="0.25">
      <c r="C60" s="45"/>
    </row>
    <row r="62" spans="3:3" x14ac:dyDescent="0.25">
      <c r="C62" s="45"/>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zoomScaleNormal="100" workbookViewId="0"/>
  </sheetViews>
  <sheetFormatPr baseColWidth="10" defaultRowHeight="15" x14ac:dyDescent="0.25"/>
  <cols>
    <col min="1" max="16384" width="11.42578125" style="27"/>
  </cols>
  <sheetData>
    <row r="1" spans="1:1" s="26" customFormat="1" x14ac:dyDescent="0.25">
      <c r="A1" s="26" t="s">
        <v>107</v>
      </c>
    </row>
    <row r="28" spans="1:1" x14ac:dyDescent="0.25">
      <c r="A28" s="25" t="s">
        <v>102</v>
      </c>
    </row>
    <row r="29" spans="1:1" s="25" customFormat="1" ht="12.75" x14ac:dyDescent="0.2">
      <c r="A29" s="25" t="s">
        <v>103</v>
      </c>
    </row>
    <row r="30" spans="1:1" s="25" customFormat="1" ht="12.75" x14ac:dyDescent="0.2">
      <c r="A30" s="25" t="s">
        <v>62</v>
      </c>
    </row>
    <row r="31" spans="1:1" s="25" customFormat="1" ht="12.75" x14ac:dyDescent="0.2">
      <c r="A31" s="25" t="s">
        <v>63</v>
      </c>
    </row>
    <row r="32" spans="1:1" s="25" customFormat="1" ht="12.75" x14ac:dyDescent="0.2"/>
    <row r="34" spans="1:7" ht="60" x14ac:dyDescent="0.25">
      <c r="A34" s="83" t="s">
        <v>96</v>
      </c>
      <c r="B34" s="44" t="s">
        <v>66</v>
      </c>
      <c r="C34" s="36" t="s">
        <v>54</v>
      </c>
      <c r="D34" s="36" t="s">
        <v>52</v>
      </c>
      <c r="E34" s="36" t="s">
        <v>56</v>
      </c>
      <c r="F34" s="36" t="s">
        <v>55</v>
      </c>
      <c r="G34" s="36" t="s">
        <v>57</v>
      </c>
    </row>
    <row r="35" spans="1:7" x14ac:dyDescent="0.25">
      <c r="A35" s="103">
        <v>2016</v>
      </c>
      <c r="B35" s="38" t="s">
        <v>97</v>
      </c>
      <c r="C35" s="86">
        <v>113251.59394938493</v>
      </c>
      <c r="D35" s="86">
        <v>38300.252718340416</v>
      </c>
      <c r="E35" s="86">
        <v>28406.572329529445</v>
      </c>
      <c r="F35" s="86">
        <v>42627.88625563441</v>
      </c>
      <c r="G35" s="86">
        <v>3916.8826458806648</v>
      </c>
    </row>
    <row r="36" spans="1:7" x14ac:dyDescent="0.25">
      <c r="A36" s="103"/>
      <c r="B36" s="38" t="s">
        <v>77</v>
      </c>
      <c r="C36" s="86">
        <v>114496.51914743011</v>
      </c>
      <c r="D36" s="86">
        <v>37201.432190915555</v>
      </c>
      <c r="E36" s="86">
        <v>31218.705854192827</v>
      </c>
      <c r="F36" s="86">
        <v>43107.598399858587</v>
      </c>
      <c r="G36" s="86">
        <v>2968.7827024631415</v>
      </c>
    </row>
    <row r="37" spans="1:7" x14ac:dyDescent="0.25">
      <c r="A37" s="103"/>
      <c r="B37" s="38" t="s">
        <v>78</v>
      </c>
      <c r="C37" s="86">
        <v>124520.18926937506</v>
      </c>
      <c r="D37" s="86">
        <v>42385.126483042761</v>
      </c>
      <c r="E37" s="86">
        <v>29800.38523347392</v>
      </c>
      <c r="F37" s="86">
        <v>48356.580663700493</v>
      </c>
      <c r="G37" s="86">
        <v>3978.0968891578714</v>
      </c>
    </row>
    <row r="38" spans="1:7" x14ac:dyDescent="0.25">
      <c r="A38" s="103"/>
      <c r="B38" s="38" t="s">
        <v>79</v>
      </c>
      <c r="C38" s="86">
        <v>139450.84757706392</v>
      </c>
      <c r="D38" s="86">
        <v>48210.018205297958</v>
      </c>
      <c r="E38" s="86">
        <v>35825.616521541953</v>
      </c>
      <c r="F38" s="86">
        <v>51493.113356700982</v>
      </c>
      <c r="G38" s="86">
        <v>3922.0994935230151</v>
      </c>
    </row>
    <row r="39" spans="1:7" x14ac:dyDescent="0.25">
      <c r="A39" s="103">
        <v>2017</v>
      </c>
      <c r="B39" s="38" t="s">
        <v>97</v>
      </c>
      <c r="C39" s="86">
        <v>143160.90156628037</v>
      </c>
      <c r="D39" s="86">
        <v>48020.897023013749</v>
      </c>
      <c r="E39" s="86">
        <v>36326.836894452266</v>
      </c>
      <c r="F39" s="86">
        <v>54518.853301232564</v>
      </c>
      <c r="G39" s="86">
        <v>4294.3143475818133</v>
      </c>
    </row>
    <row r="40" spans="1:7" x14ac:dyDescent="0.25">
      <c r="A40" s="103"/>
      <c r="B40" s="38" t="s">
        <v>80</v>
      </c>
      <c r="C40" s="86">
        <v>158130.79005017699</v>
      </c>
      <c r="D40" s="86">
        <v>54415.301026606365</v>
      </c>
      <c r="E40" s="86">
        <v>39257.108688873988</v>
      </c>
      <c r="F40" s="86">
        <v>59724.390895046643</v>
      </c>
      <c r="G40" s="86">
        <v>4733.989439650014</v>
      </c>
    </row>
    <row r="41" spans="1:7" x14ac:dyDescent="0.25">
      <c r="A41" s="103"/>
      <c r="B41" s="38" t="s">
        <v>78</v>
      </c>
      <c r="C41" s="86">
        <v>164906.50194922643</v>
      </c>
      <c r="D41" s="86">
        <v>55358.905703750439</v>
      </c>
      <c r="E41" s="86">
        <v>37754.338551671994</v>
      </c>
      <c r="F41" s="86">
        <v>66768.046661984976</v>
      </c>
      <c r="G41" s="86">
        <v>5025.2110318189862</v>
      </c>
    </row>
    <row r="42" spans="1:7" x14ac:dyDescent="0.25">
      <c r="A42" s="103"/>
      <c r="B42" s="38" t="s">
        <v>79</v>
      </c>
      <c r="C42" s="86">
        <v>164998.47357609813</v>
      </c>
      <c r="D42" s="86">
        <v>48288.141430038311</v>
      </c>
      <c r="E42" s="86">
        <v>40135.446962625341</v>
      </c>
      <c r="F42" s="86">
        <v>70190.720052709512</v>
      </c>
      <c r="G42" s="86">
        <v>6384.165130724984</v>
      </c>
    </row>
    <row r="43" spans="1:7" x14ac:dyDescent="0.25">
      <c r="A43" s="103">
        <v>2018</v>
      </c>
      <c r="B43" s="38" t="s">
        <v>97</v>
      </c>
      <c r="C43" s="86">
        <v>164930.97534644979</v>
      </c>
      <c r="D43" s="86">
        <v>52907.50424455238</v>
      </c>
      <c r="E43" s="86">
        <v>39619.065068090742</v>
      </c>
      <c r="F43" s="86">
        <v>67738.048055647727</v>
      </c>
      <c r="G43" s="86">
        <v>4666.3579781589415</v>
      </c>
    </row>
    <row r="44" spans="1:7" x14ac:dyDescent="0.25">
      <c r="A44" s="103"/>
      <c r="B44" s="38" t="s">
        <v>77</v>
      </c>
      <c r="C44" s="86">
        <v>170477.37854568474</v>
      </c>
      <c r="D44" s="86">
        <v>48775.363202555294</v>
      </c>
      <c r="E44" s="86">
        <v>43204.246940279649</v>
      </c>
      <c r="F44" s="86">
        <v>74048.122821416109</v>
      </c>
      <c r="G44" s="86">
        <v>4449.6455814336596</v>
      </c>
    </row>
    <row r="45" spans="1:7" x14ac:dyDescent="0.25">
      <c r="A45" s="103"/>
      <c r="B45" s="38" t="s">
        <v>81</v>
      </c>
      <c r="C45" s="86">
        <v>173852.05424808004</v>
      </c>
      <c r="D45" s="86">
        <v>54803.026014846684</v>
      </c>
      <c r="E45" s="86">
        <v>41198.019136488685</v>
      </c>
      <c r="F45" s="86">
        <v>74029.751188496419</v>
      </c>
      <c r="G45" s="86">
        <v>3821.257908248238</v>
      </c>
    </row>
    <row r="46" spans="1:7" x14ac:dyDescent="0.25">
      <c r="A46" s="103"/>
      <c r="B46" s="38" t="s">
        <v>79</v>
      </c>
      <c r="C46" s="86">
        <v>188587.51836174889</v>
      </c>
      <c r="D46" s="86">
        <v>57740.386828566072</v>
      </c>
      <c r="E46" s="86">
        <v>42442.937934171372</v>
      </c>
      <c r="F46" s="86">
        <v>84735.095756537034</v>
      </c>
      <c r="G46" s="86">
        <v>3669.0978424744135</v>
      </c>
    </row>
    <row r="47" spans="1:7" x14ac:dyDescent="0.25">
      <c r="A47" s="103">
        <v>2019</v>
      </c>
      <c r="B47" s="38" t="s">
        <v>97</v>
      </c>
      <c r="C47" s="86">
        <v>186633.62729240416</v>
      </c>
      <c r="D47" s="86">
        <v>55881.129818926376</v>
      </c>
      <c r="E47" s="86">
        <v>43863.105014713714</v>
      </c>
      <c r="F47" s="86">
        <v>83282.597037121363</v>
      </c>
      <c r="G47" s="86">
        <v>3606.7954216427315</v>
      </c>
    </row>
    <row r="48" spans="1:7" x14ac:dyDescent="0.25">
      <c r="A48" s="103"/>
      <c r="B48" s="38" t="s">
        <v>80</v>
      </c>
      <c r="C48" s="86">
        <v>188377.83372575225</v>
      </c>
      <c r="D48" s="86">
        <v>56800.114782322991</v>
      </c>
      <c r="E48" s="86">
        <v>43577.877587959905</v>
      </c>
      <c r="F48" s="86">
        <v>83451.037182167653</v>
      </c>
      <c r="G48" s="86">
        <v>4548.8041733017035</v>
      </c>
    </row>
    <row r="49" spans="1:7" x14ac:dyDescent="0.25">
      <c r="A49" s="103"/>
      <c r="B49" s="38" t="s">
        <v>78</v>
      </c>
      <c r="C49" s="86">
        <v>195097.65131295621</v>
      </c>
      <c r="D49" s="86">
        <v>64188.468459706171</v>
      </c>
      <c r="E49" s="86">
        <v>44031.109104469891</v>
      </c>
      <c r="F49" s="86">
        <v>84298.851669510535</v>
      </c>
      <c r="G49" s="86">
        <v>2579.2220792696507</v>
      </c>
    </row>
    <row r="50" spans="1:7" x14ac:dyDescent="0.25">
      <c r="A50" s="103"/>
      <c r="B50" s="38" t="s">
        <v>82</v>
      </c>
      <c r="C50" s="86">
        <v>211363.11753872462</v>
      </c>
      <c r="D50" s="86">
        <v>62868.36776792405</v>
      </c>
      <c r="E50" s="86">
        <v>50261.830016994238</v>
      </c>
      <c r="F50" s="86">
        <v>94335.083774263549</v>
      </c>
      <c r="G50" s="86">
        <v>3897.8359795427718</v>
      </c>
    </row>
    <row r="51" spans="1:7" x14ac:dyDescent="0.25">
      <c r="A51" s="103">
        <v>2020</v>
      </c>
      <c r="B51" s="38" t="s">
        <v>98</v>
      </c>
      <c r="C51" s="86"/>
      <c r="D51" s="86"/>
      <c r="E51" s="86"/>
      <c r="F51" s="86"/>
      <c r="G51" s="86"/>
    </row>
    <row r="52" spans="1:7" x14ac:dyDescent="0.25">
      <c r="A52" s="103"/>
      <c r="B52" s="38" t="s">
        <v>83</v>
      </c>
      <c r="C52" s="86">
        <v>210974.00464256038</v>
      </c>
      <c r="D52" s="86">
        <v>60365.873516860571</v>
      </c>
      <c r="E52" s="86">
        <v>55671.676277102379</v>
      </c>
      <c r="F52" s="86">
        <v>93034.240847888577</v>
      </c>
      <c r="G52" s="86">
        <v>1902.2140007088428</v>
      </c>
    </row>
    <row r="53" spans="1:7" x14ac:dyDescent="0.25">
      <c r="A53" s="103"/>
      <c r="B53" s="38" t="s">
        <v>78</v>
      </c>
      <c r="C53" s="86">
        <v>200130.50479334159</v>
      </c>
      <c r="D53" s="86">
        <v>56447.072208973892</v>
      </c>
      <c r="E53" s="86">
        <v>49874.122791602502</v>
      </c>
      <c r="F53" s="86">
        <v>91353.567276827089</v>
      </c>
      <c r="G53" s="86">
        <v>2455.7425159381014</v>
      </c>
    </row>
    <row r="54" spans="1:7" x14ac:dyDescent="0.25">
      <c r="A54" s="103"/>
      <c r="B54" s="38" t="s">
        <v>84</v>
      </c>
      <c r="C54" s="86">
        <v>190211.5102687582</v>
      </c>
      <c r="D54" s="86">
        <v>52047.986838384022</v>
      </c>
      <c r="E54" s="86">
        <v>46728.792820403156</v>
      </c>
      <c r="F54" s="86">
        <v>89111.260250180203</v>
      </c>
      <c r="G54" s="86">
        <v>2323.4703597908579</v>
      </c>
    </row>
    <row r="55" spans="1:7" x14ac:dyDescent="0.25">
      <c r="A55" s="103">
        <v>2021</v>
      </c>
      <c r="B55" s="38" t="s">
        <v>97</v>
      </c>
      <c r="C55" s="86">
        <v>211520.93135647135</v>
      </c>
      <c r="D55" s="86">
        <v>62637.646215257933</v>
      </c>
      <c r="E55" s="86">
        <v>47924.094616235008</v>
      </c>
      <c r="F55" s="86">
        <v>97640.412811733186</v>
      </c>
      <c r="G55" s="86">
        <v>3318.7777132452006</v>
      </c>
    </row>
    <row r="56" spans="1:7" x14ac:dyDescent="0.25">
      <c r="A56" s="103"/>
      <c r="B56" s="38" t="s">
        <v>77</v>
      </c>
      <c r="C56" s="86">
        <v>265131.08554253139</v>
      </c>
      <c r="D56" s="86">
        <v>75123.082363432783</v>
      </c>
      <c r="E56" s="86">
        <v>55933.476510070228</v>
      </c>
      <c r="F56" s="86">
        <v>128899.16683641085</v>
      </c>
      <c r="G56" s="86">
        <v>5175.3598326175397</v>
      </c>
    </row>
    <row r="57" spans="1:7" x14ac:dyDescent="0.25">
      <c r="A57" s="103"/>
      <c r="B57" s="38" t="s">
        <v>81</v>
      </c>
      <c r="C57" s="86">
        <v>294163.34916356346</v>
      </c>
      <c r="D57" s="86">
        <v>77501.192428547816</v>
      </c>
      <c r="E57" s="86">
        <v>63795.155135896093</v>
      </c>
      <c r="F57" s="86">
        <v>148496.5848207497</v>
      </c>
      <c r="G57" s="86">
        <v>4370.4167783698276</v>
      </c>
    </row>
    <row r="58" spans="1:7" x14ac:dyDescent="0.25">
      <c r="A58" s="103"/>
      <c r="B58" s="38" t="s">
        <v>84</v>
      </c>
      <c r="C58" s="86">
        <v>344488.4674901918</v>
      </c>
      <c r="D58" s="86">
        <v>93651.407961330522</v>
      </c>
      <c r="E58" s="86">
        <v>71603.787953846477</v>
      </c>
      <c r="F58" s="86">
        <v>172494.50853294757</v>
      </c>
      <c r="G58" s="86">
        <v>6738.7630420672212</v>
      </c>
    </row>
    <row r="59" spans="1:7" x14ac:dyDescent="0.25">
      <c r="A59" s="103">
        <v>2022</v>
      </c>
      <c r="B59" s="38" t="s">
        <v>97</v>
      </c>
      <c r="C59" s="86">
        <v>360857.3016632729</v>
      </c>
      <c r="D59" s="86">
        <v>93721.517571952587</v>
      </c>
      <c r="E59" s="86">
        <v>74390.635346244497</v>
      </c>
      <c r="F59" s="86">
        <v>182640.99242718238</v>
      </c>
      <c r="G59" s="86">
        <v>10104.15631789341</v>
      </c>
    </row>
    <row r="60" spans="1:7" x14ac:dyDescent="0.25">
      <c r="A60" s="103"/>
      <c r="B60" s="38" t="s">
        <v>80</v>
      </c>
      <c r="C60" s="86">
        <v>362645.9455887439</v>
      </c>
      <c r="D60" s="86">
        <v>94849.603567640923</v>
      </c>
      <c r="E60" s="86">
        <v>76021.139590294493</v>
      </c>
      <c r="F60" s="86">
        <v>183303.2084135132</v>
      </c>
      <c r="G60" s="86">
        <v>8471.994017295312</v>
      </c>
    </row>
    <row r="61" spans="1:7" x14ac:dyDescent="0.25">
      <c r="A61" s="103"/>
      <c r="B61" s="38" t="s">
        <v>81</v>
      </c>
      <c r="C61" s="86">
        <v>372071.27536857186</v>
      </c>
      <c r="D61" s="86">
        <v>93753.78121078285</v>
      </c>
      <c r="E61" s="86">
        <v>79747.917240794763</v>
      </c>
      <c r="F61" s="86">
        <v>186504.53581176786</v>
      </c>
      <c r="G61" s="86">
        <v>12065.041105226346</v>
      </c>
    </row>
    <row r="62" spans="1:7" x14ac:dyDescent="0.25">
      <c r="A62" s="29"/>
    </row>
  </sheetData>
  <mergeCells count="7">
    <mergeCell ref="A59:A61"/>
    <mergeCell ref="A35:A38"/>
    <mergeCell ref="A39:A42"/>
    <mergeCell ref="A43:A46"/>
    <mergeCell ref="A47:A50"/>
    <mergeCell ref="A51:A54"/>
    <mergeCell ref="A55:A5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baseColWidth="10" defaultRowHeight="15" x14ac:dyDescent="0.25"/>
  <sheetData>
    <row r="1" spans="1:1" x14ac:dyDescent="0.25">
      <c r="A1" s="26" t="s">
        <v>105</v>
      </c>
    </row>
    <row r="3" spans="1:1" x14ac:dyDescent="0.25">
      <c r="A3" t="s">
        <v>53</v>
      </c>
    </row>
    <row r="23" spans="1:10" ht="39" customHeight="1" x14ac:dyDescent="0.25">
      <c r="A23" s="104" t="s">
        <v>104</v>
      </c>
      <c r="B23" s="104"/>
      <c r="C23" s="104"/>
      <c r="D23" s="104"/>
      <c r="E23" s="104"/>
      <c r="F23" s="104"/>
      <c r="G23" s="104"/>
      <c r="H23" s="104"/>
      <c r="I23" s="104"/>
      <c r="J23" s="104"/>
    </row>
    <row r="24" spans="1:10" s="25" customFormat="1" ht="12.75" x14ac:dyDescent="0.2">
      <c r="A24" s="25" t="s">
        <v>106</v>
      </c>
    </row>
    <row r="25" spans="1:10" s="25" customFormat="1" ht="12.75" x14ac:dyDescent="0.2">
      <c r="A25" s="25" t="s">
        <v>62</v>
      </c>
    </row>
    <row r="26" spans="1:10" s="25" customFormat="1" ht="12.75" x14ac:dyDescent="0.2">
      <c r="A26" s="25" t="s">
        <v>63</v>
      </c>
    </row>
    <row r="27" spans="1:10" s="25" customFormat="1" ht="12.75" x14ac:dyDescent="0.2"/>
    <row r="29" spans="1:10" x14ac:dyDescent="0.25">
      <c r="B29" s="25" t="s">
        <v>53</v>
      </c>
      <c r="I29" t="s">
        <v>85</v>
      </c>
    </row>
    <row r="30" spans="1:10" ht="60" x14ac:dyDescent="0.25">
      <c r="A30" s="83" t="s">
        <v>96</v>
      </c>
      <c r="B30" s="44" t="s">
        <v>66</v>
      </c>
      <c r="C30" s="36" t="s">
        <v>75</v>
      </c>
      <c r="D30" s="36" t="s">
        <v>55</v>
      </c>
      <c r="E30" s="36" t="s">
        <v>76</v>
      </c>
      <c r="F30" s="36" t="s">
        <v>57</v>
      </c>
    </row>
    <row r="31" spans="1:10" x14ac:dyDescent="0.25">
      <c r="A31" s="103">
        <v>2016</v>
      </c>
      <c r="B31" s="38" t="s">
        <v>97</v>
      </c>
      <c r="C31" s="37">
        <v>33.818731712913277</v>
      </c>
      <c r="D31" s="37">
        <v>37.639987896934954</v>
      </c>
      <c r="E31" s="37">
        <v>25.08271304527959</v>
      </c>
      <c r="F31" s="37">
        <v>3.4585673448721801</v>
      </c>
    </row>
    <row r="32" spans="1:10" x14ac:dyDescent="0.25">
      <c r="A32" s="103"/>
      <c r="B32" s="38" t="s">
        <v>77</v>
      </c>
      <c r="C32" s="37">
        <v>32.491321542285114</v>
      </c>
      <c r="D32" s="37">
        <v>37.649702122692119</v>
      </c>
      <c r="E32" s="37">
        <v>27.266074188678544</v>
      </c>
      <c r="F32" s="37">
        <v>2.5929021463442248</v>
      </c>
    </row>
    <row r="33" spans="1:6" x14ac:dyDescent="0.25">
      <c r="A33" s="103"/>
      <c r="B33" s="38" t="s">
        <v>78</v>
      </c>
      <c r="C33" s="37">
        <v>34.038758479037355</v>
      </c>
      <c r="D33" s="37">
        <v>38.8343295552583</v>
      </c>
      <c r="E33" s="37">
        <v>23.932171488276992</v>
      </c>
      <c r="F33" s="37">
        <v>3.1947404774273491</v>
      </c>
    </row>
    <row r="34" spans="1:6" x14ac:dyDescent="0.25">
      <c r="A34" s="103"/>
      <c r="B34" s="38" t="s">
        <v>79</v>
      </c>
      <c r="C34" s="37">
        <v>34.57133394521388</v>
      </c>
      <c r="D34" s="37">
        <v>36.925636703817553</v>
      </c>
      <c r="E34" s="37">
        <v>25.690497507907828</v>
      </c>
      <c r="F34" s="37">
        <v>2.8125318430607371</v>
      </c>
    </row>
    <row r="35" spans="1:6" x14ac:dyDescent="0.25">
      <c r="A35" s="103">
        <v>2017</v>
      </c>
      <c r="B35" s="38" t="s">
        <v>97</v>
      </c>
      <c r="C35" s="37">
        <v>33.543304420153518</v>
      </c>
      <c r="D35" s="37">
        <v>38.082222663281797</v>
      </c>
      <c r="E35" s="37">
        <v>25.374831044657633</v>
      </c>
      <c r="F35" s="37">
        <v>2.9996418719070719</v>
      </c>
    </row>
    <row r="36" spans="1:6" x14ac:dyDescent="0.25">
      <c r="A36" s="103"/>
      <c r="B36" s="38" t="s">
        <v>80</v>
      </c>
      <c r="C36" s="37">
        <v>34.41157854794735</v>
      </c>
      <c r="D36" s="37">
        <v>37.768982799678234</v>
      </c>
      <c r="E36" s="37">
        <v>24.825720959477398</v>
      </c>
      <c r="F36" s="37">
        <v>2.9937176928970355</v>
      </c>
    </row>
    <row r="37" spans="1:6" x14ac:dyDescent="0.25">
      <c r="A37" s="103"/>
      <c r="B37" s="38" t="s">
        <v>78</v>
      </c>
      <c r="C37" s="37">
        <v>33.569874473958016</v>
      </c>
      <c r="D37" s="37">
        <v>40.488425788415789</v>
      </c>
      <c r="E37" s="37">
        <v>22.894390521543109</v>
      </c>
      <c r="F37" s="37">
        <v>3.0473092160830708</v>
      </c>
    </row>
    <row r="38" spans="1:6" x14ac:dyDescent="0.25">
      <c r="A38" s="103"/>
      <c r="B38" s="38" t="s">
        <v>79</v>
      </c>
      <c r="C38" s="37">
        <v>29.265811000225753</v>
      </c>
      <c r="D38" s="37">
        <v>42.540223876881626</v>
      </c>
      <c r="E38" s="37">
        <v>24.324738340148748</v>
      </c>
      <c r="F38" s="37">
        <v>3.8692267827438869</v>
      </c>
    </row>
    <row r="39" spans="1:6" x14ac:dyDescent="0.25">
      <c r="A39" s="103">
        <v>2018</v>
      </c>
      <c r="B39" s="38" t="s">
        <v>97</v>
      </c>
      <c r="C39" s="37">
        <v>32.078573556856874</v>
      </c>
      <c r="D39" s="37">
        <v>41.070543549117389</v>
      </c>
      <c r="E39" s="37">
        <v>24.021603573778638</v>
      </c>
      <c r="F39" s="37">
        <v>2.8292793202470965</v>
      </c>
    </row>
    <row r="40" spans="1:6" x14ac:dyDescent="0.25">
      <c r="A40" s="103"/>
      <c r="B40" s="38" t="s">
        <v>77</v>
      </c>
      <c r="C40" s="37">
        <v>28.611047177432052</v>
      </c>
      <c r="D40" s="37">
        <v>43.435746990661642</v>
      </c>
      <c r="E40" s="37">
        <v>25.343096725705294</v>
      </c>
      <c r="F40" s="37">
        <v>2.6101091062009956</v>
      </c>
    </row>
    <row r="41" spans="1:6" x14ac:dyDescent="0.25">
      <c r="A41" s="103"/>
      <c r="B41" s="38" t="s">
        <v>81</v>
      </c>
      <c r="C41" s="37">
        <v>31.522794626657056</v>
      </c>
      <c r="D41" s="37">
        <v>42.582039946941826</v>
      </c>
      <c r="E41" s="37">
        <v>23.697171318839139</v>
      </c>
      <c r="F41" s="37">
        <v>2.1979941075619696</v>
      </c>
    </row>
    <row r="42" spans="1:6" x14ac:dyDescent="0.25">
      <c r="A42" s="103"/>
      <c r="B42" s="38" t="s">
        <v>79</v>
      </c>
      <c r="C42" s="37">
        <v>30.617289696663999</v>
      </c>
      <c r="D42" s="37">
        <v>44.931444293146718</v>
      </c>
      <c r="E42" s="37">
        <v>22.505698310721314</v>
      </c>
      <c r="F42" s="37">
        <v>1.94556769946797</v>
      </c>
    </row>
    <row r="43" spans="1:6" x14ac:dyDescent="0.25">
      <c r="A43" s="103">
        <v>2019</v>
      </c>
      <c r="B43" s="38" t="s">
        <v>97</v>
      </c>
      <c r="C43" s="37">
        <v>29.941619112067002</v>
      </c>
      <c r="D43" s="37">
        <v>44.623575207398275</v>
      </c>
      <c r="E43" s="37">
        <v>23.502251791951807</v>
      </c>
      <c r="F43" s="37">
        <v>1.9325538885829314</v>
      </c>
    </row>
    <row r="44" spans="1:6" x14ac:dyDescent="0.25">
      <c r="A44" s="103"/>
      <c r="B44" s="38" t="s">
        <v>80</v>
      </c>
      <c r="C44" s="37">
        <v>30.152228454338633</v>
      </c>
      <c r="D44" s="37">
        <v>44.299817835074435</v>
      </c>
      <c r="E44" s="37">
        <v>23.133230022913562</v>
      </c>
      <c r="F44" s="37">
        <v>2.4147236876733751</v>
      </c>
    </row>
    <row r="45" spans="1:6" x14ac:dyDescent="0.25">
      <c r="A45" s="103"/>
      <c r="B45" s="38" t="s">
        <v>78</v>
      </c>
      <c r="C45" s="37">
        <v>32.900687439205214</v>
      </c>
      <c r="D45" s="37">
        <v>43.2085425437986</v>
      </c>
      <c r="E45" s="37">
        <v>22.56875406144156</v>
      </c>
      <c r="F45" s="37">
        <v>1.3220159555546467</v>
      </c>
    </row>
    <row r="46" spans="1:6" x14ac:dyDescent="0.25">
      <c r="A46" s="103"/>
      <c r="B46" s="38" t="s">
        <v>82</v>
      </c>
      <c r="C46" s="37">
        <v>29.744247009606919</v>
      </c>
      <c r="D46" s="37">
        <v>44.631762093961385</v>
      </c>
      <c r="E46" s="37">
        <v>23.779848917011538</v>
      </c>
      <c r="F46" s="37">
        <v>1.8441419794201488</v>
      </c>
    </row>
    <row r="47" spans="1:6" x14ac:dyDescent="0.25">
      <c r="A47" s="103">
        <v>2020</v>
      </c>
      <c r="B47" s="38" t="s">
        <v>98</v>
      </c>
      <c r="C47" s="37"/>
      <c r="D47" s="37"/>
      <c r="E47" s="37"/>
      <c r="F47" s="37"/>
    </row>
    <row r="48" spans="1:6" x14ac:dyDescent="0.25">
      <c r="A48" s="103"/>
      <c r="B48" s="38" t="s">
        <v>83</v>
      </c>
      <c r="C48" s="37">
        <v>28.612943864403846</v>
      </c>
      <c r="D48" s="37">
        <v>44.097490117567077</v>
      </c>
      <c r="E48" s="37">
        <v>26.387931712925155</v>
      </c>
      <c r="F48" s="37">
        <v>0.90163430510391129</v>
      </c>
    </row>
    <row r="49" spans="1:6" x14ac:dyDescent="0.25">
      <c r="A49" s="103"/>
      <c r="B49" s="38" t="s">
        <v>78</v>
      </c>
      <c r="C49" s="37">
        <v>28.205131580146752</v>
      </c>
      <c r="D49" s="37">
        <v>45.646997878289696</v>
      </c>
      <c r="E49" s="37">
        <v>24.920799976547016</v>
      </c>
      <c r="F49" s="37">
        <v>1.2270705650165354</v>
      </c>
    </row>
    <row r="50" spans="1:6" x14ac:dyDescent="0.25">
      <c r="A50" s="103"/>
      <c r="B50" s="38" t="s">
        <v>84</v>
      </c>
      <c r="C50" s="37">
        <v>27.363216224319512</v>
      </c>
      <c r="D50" s="37">
        <v>46.848510967749</v>
      </c>
      <c r="E50" s="37">
        <v>24.566753481100061</v>
      </c>
      <c r="F50" s="37">
        <v>1.2215193268314439</v>
      </c>
    </row>
    <row r="51" spans="1:6" x14ac:dyDescent="0.25">
      <c r="A51" s="103">
        <v>2021</v>
      </c>
      <c r="B51" s="38" t="s">
        <v>97</v>
      </c>
      <c r="C51" s="37">
        <v>29.612977691411615</v>
      </c>
      <c r="D51" s="37">
        <v>46.161111425508075</v>
      </c>
      <c r="E51" s="37">
        <v>22.656904122396114</v>
      </c>
      <c r="F51" s="37">
        <v>1.5690067606841902</v>
      </c>
    </row>
    <row r="52" spans="1:6" x14ac:dyDescent="0.25">
      <c r="A52" s="103"/>
      <c r="B52" s="38" t="s">
        <v>77</v>
      </c>
      <c r="C52" s="37">
        <v>28.334317045362756</v>
      </c>
      <c r="D52" s="37">
        <v>48.617145957309219</v>
      </c>
      <c r="E52" s="37">
        <v>21.096536604002843</v>
      </c>
      <c r="F52" s="37">
        <v>1.9520003933251828</v>
      </c>
    </row>
    <row r="53" spans="1:6" x14ac:dyDescent="0.25">
      <c r="A53" s="103"/>
      <c r="B53" s="38" t="s">
        <v>81</v>
      </c>
      <c r="C53" s="37">
        <v>26.346311547280784</v>
      </c>
      <c r="D53" s="37">
        <v>50.480994740844224</v>
      </c>
      <c r="E53" s="37">
        <v>21.686982867612144</v>
      </c>
      <c r="F53" s="37">
        <v>1.4857108442628411</v>
      </c>
    </row>
    <row r="54" spans="1:6" x14ac:dyDescent="0.25">
      <c r="A54" s="103"/>
      <c r="B54" s="38" t="s">
        <v>84</v>
      </c>
      <c r="C54" s="37">
        <v>27.185643874710244</v>
      </c>
      <c r="D54" s="37">
        <v>50.072651136821811</v>
      </c>
      <c r="E54" s="37">
        <v>20.785539926930984</v>
      </c>
      <c r="F54" s="37">
        <v>1.9561650615369544</v>
      </c>
    </row>
    <row r="55" spans="1:6" x14ac:dyDescent="0.25">
      <c r="A55" s="103">
        <v>2022</v>
      </c>
      <c r="B55" s="38" t="s">
        <v>97</v>
      </c>
      <c r="C55" s="37">
        <v>25.971905553793402</v>
      </c>
      <c r="D55" s="37">
        <v>50.613079348914034</v>
      </c>
      <c r="E55" s="37">
        <v>20.614973011038224</v>
      </c>
      <c r="F55" s="37">
        <v>2.800042086254336</v>
      </c>
    </row>
    <row r="56" spans="1:6" x14ac:dyDescent="0.25">
      <c r="A56" s="103"/>
      <c r="B56" s="38" t="s">
        <v>80</v>
      </c>
      <c r="C56" s="37">
        <v>26.154877704107705</v>
      </c>
      <c r="D56" s="37">
        <v>50.546052049727564</v>
      </c>
      <c r="E56" s="37">
        <v>20.962909006710841</v>
      </c>
      <c r="F56" s="37">
        <v>2.3361612394538991</v>
      </c>
    </row>
    <row r="57" spans="1:6" x14ac:dyDescent="0.25">
      <c r="A57" s="103"/>
      <c r="B57" s="38" t="s">
        <v>81</v>
      </c>
      <c r="C57" s="37">
        <v>25.197801447561584</v>
      </c>
      <c r="D57" s="37">
        <v>50.126023737526481</v>
      </c>
      <c r="E57" s="37">
        <v>21.43350549213908</v>
      </c>
      <c r="F57" s="37">
        <v>3.242669322772842</v>
      </c>
    </row>
  </sheetData>
  <mergeCells count="8">
    <mergeCell ref="A51:A54"/>
    <mergeCell ref="A55:A57"/>
    <mergeCell ref="A23:J23"/>
    <mergeCell ref="A31:A34"/>
    <mergeCell ref="A35:A38"/>
    <mergeCell ref="A39:A42"/>
    <mergeCell ref="A43:A46"/>
    <mergeCell ref="A47:A5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showGridLines="0" zoomScale="80" zoomScaleNormal="80" workbookViewId="0">
      <pane xSplit="2" topLeftCell="C1" activePane="topRight" state="frozen"/>
      <selection activeCell="A63" sqref="A63"/>
      <selection pane="topRight"/>
    </sheetView>
  </sheetViews>
  <sheetFormatPr baseColWidth="10" defaultRowHeight="12.75" x14ac:dyDescent="0.2"/>
  <cols>
    <col min="1" max="1" width="11.42578125" style="65"/>
    <col min="2" max="2" width="71" style="61" customWidth="1"/>
    <col min="3" max="29" width="11.42578125" style="62"/>
    <col min="30" max="30" width="19.42578125" style="63" customWidth="1"/>
    <col min="31" max="31" width="19.42578125" style="62" customWidth="1"/>
    <col min="32" max="32" width="20.7109375" style="62" customWidth="1"/>
    <col min="33" max="33" width="19.42578125" style="64" customWidth="1"/>
    <col min="34" max="16384" width="11.42578125" style="65"/>
  </cols>
  <sheetData>
    <row r="1" spans="1:33" ht="18.75" customHeight="1" x14ac:dyDescent="0.2">
      <c r="A1" s="70" t="s">
        <v>109</v>
      </c>
    </row>
    <row r="2" spans="1:33" x14ac:dyDescent="0.2">
      <c r="A2" s="60"/>
    </row>
    <row r="3" spans="1:33" s="31" customFormat="1" ht="68.25" customHeight="1" x14ac:dyDescent="0.25">
      <c r="A3" s="77"/>
      <c r="B3" s="73" t="s">
        <v>5</v>
      </c>
      <c r="C3" s="78" t="s">
        <v>6</v>
      </c>
      <c r="D3" s="39" t="s">
        <v>7</v>
      </c>
      <c r="E3" s="78" t="s">
        <v>8</v>
      </c>
      <c r="F3" s="39" t="s">
        <v>9</v>
      </c>
      <c r="G3" s="78" t="s">
        <v>10</v>
      </c>
      <c r="H3" s="39" t="s">
        <v>11</v>
      </c>
      <c r="I3" s="78" t="s">
        <v>12</v>
      </c>
      <c r="J3" s="39" t="s">
        <v>13</v>
      </c>
      <c r="K3" s="78" t="s">
        <v>14</v>
      </c>
      <c r="L3" s="39" t="s">
        <v>15</v>
      </c>
      <c r="M3" s="78" t="s">
        <v>16</v>
      </c>
      <c r="N3" s="39" t="s">
        <v>17</v>
      </c>
      <c r="O3" s="78" t="s">
        <v>18</v>
      </c>
      <c r="P3" s="39" t="s">
        <v>19</v>
      </c>
      <c r="Q3" s="78" t="s">
        <v>20</v>
      </c>
      <c r="R3" s="39" t="s">
        <v>21</v>
      </c>
      <c r="S3" s="78" t="s">
        <v>22</v>
      </c>
      <c r="T3" s="39" t="s">
        <v>23</v>
      </c>
      <c r="U3" s="78" t="s">
        <v>24</v>
      </c>
      <c r="V3" s="39" t="s">
        <v>25</v>
      </c>
      <c r="W3" s="78" t="s">
        <v>26</v>
      </c>
      <c r="X3" s="39" t="s">
        <v>27</v>
      </c>
      <c r="Y3" s="78" t="s">
        <v>28</v>
      </c>
      <c r="Z3" s="39" t="s">
        <v>29</v>
      </c>
      <c r="AA3" s="78" t="s">
        <v>30</v>
      </c>
      <c r="AB3" s="39" t="s">
        <v>31</v>
      </c>
      <c r="AC3" s="78" t="s">
        <v>68</v>
      </c>
      <c r="AD3" s="74" t="s">
        <v>100</v>
      </c>
      <c r="AE3" s="79" t="s">
        <v>69</v>
      </c>
      <c r="AF3" s="40" t="s">
        <v>73</v>
      </c>
      <c r="AG3" s="80" t="s">
        <v>86</v>
      </c>
    </row>
    <row r="4" spans="1:33" x14ac:dyDescent="0.2">
      <c r="A4" s="106" t="s">
        <v>51</v>
      </c>
      <c r="B4" s="81" t="s">
        <v>32</v>
      </c>
      <c r="C4" s="82">
        <v>17615.404427966001</v>
      </c>
      <c r="D4" s="69">
        <v>18342.034586709</v>
      </c>
      <c r="E4" s="82">
        <v>19179.393728029001</v>
      </c>
      <c r="F4" s="69">
        <v>20503.627641951</v>
      </c>
      <c r="G4" s="82">
        <v>20492.379882468002</v>
      </c>
      <c r="H4" s="69">
        <v>24027.538100062</v>
      </c>
      <c r="I4" s="82">
        <v>25460.798820451</v>
      </c>
      <c r="J4" s="69">
        <v>26545.340389846999</v>
      </c>
      <c r="K4" s="82">
        <v>28216.667346253998</v>
      </c>
      <c r="L4" s="69">
        <v>29443.114798733</v>
      </c>
      <c r="M4" s="82">
        <v>29941.7825538</v>
      </c>
      <c r="N4" s="69">
        <v>30919.897109345002</v>
      </c>
      <c r="O4" s="82">
        <v>30074.004155192</v>
      </c>
      <c r="P4" s="69">
        <v>29756.085345839001</v>
      </c>
      <c r="Q4" s="82">
        <v>30201.275448616001</v>
      </c>
      <c r="R4" s="69">
        <v>30712.329916461</v>
      </c>
      <c r="S4" s="82" t="s">
        <v>33</v>
      </c>
      <c r="T4" s="69">
        <v>24057.936218080999</v>
      </c>
      <c r="U4" s="82">
        <v>26112.156009499999</v>
      </c>
      <c r="V4" s="69">
        <v>29360.498184497999</v>
      </c>
      <c r="W4" s="82">
        <v>32462.417803193999</v>
      </c>
      <c r="X4" s="69">
        <v>42468.110924105997</v>
      </c>
      <c r="Y4" s="82">
        <v>42884.152027625001</v>
      </c>
      <c r="Z4" s="69">
        <v>53055.620386347997</v>
      </c>
      <c r="AA4" s="82">
        <v>53769.364545509001</v>
      </c>
      <c r="AB4" s="69">
        <v>61353.084037553002</v>
      </c>
      <c r="AC4" s="82">
        <v>57391.594881557001</v>
      </c>
      <c r="AD4" s="67">
        <f t="shared" ref="AD4:AD17" si="0">100*W4/$W$17</f>
        <v>15.347142051150406</v>
      </c>
      <c r="AE4" s="82">
        <f t="shared" ref="AE4:AE67" si="1">100*(AC4-W4)/W4</f>
        <v>76.793962881933595</v>
      </c>
      <c r="AF4" s="69">
        <f t="shared" ref="AF4:AF17" si="2">100*(AC4-W4)/($AC$17-$W$17)</f>
        <v>15.527327102135711</v>
      </c>
      <c r="AG4" s="51">
        <f>AVERAGE(AA4:AC4)</f>
        <v>57504.681154873011</v>
      </c>
    </row>
    <row r="5" spans="1:33" x14ac:dyDescent="0.2">
      <c r="A5" s="107"/>
      <c r="B5" s="71" t="s">
        <v>34</v>
      </c>
      <c r="C5" s="72">
        <v>4689.3021891198041</v>
      </c>
      <c r="D5" s="66">
        <v>4752.8158011974492</v>
      </c>
      <c r="E5" s="72">
        <v>4176.2423773505943</v>
      </c>
      <c r="F5" s="66">
        <v>6649.8588183528072</v>
      </c>
      <c r="G5" s="72">
        <v>6642.0522579950875</v>
      </c>
      <c r="H5" s="66">
        <v>7833.1665842930597</v>
      </c>
      <c r="I5" s="72">
        <v>8983.7645609359988</v>
      </c>
      <c r="J5" s="66">
        <v>10239.801897260793</v>
      </c>
      <c r="K5" s="72">
        <v>10746.957065641982</v>
      </c>
      <c r="L5" s="66">
        <v>11691.771649664277</v>
      </c>
      <c r="M5" s="72">
        <v>12396.204855980208</v>
      </c>
      <c r="N5" s="66">
        <v>12048.77975958694</v>
      </c>
      <c r="O5" s="72">
        <v>12917.552056311986</v>
      </c>
      <c r="P5" s="66">
        <v>14539.361098686155</v>
      </c>
      <c r="Q5" s="72">
        <v>14007.760602337077</v>
      </c>
      <c r="R5" s="66">
        <v>15519.693362125019</v>
      </c>
      <c r="S5" s="72" t="s">
        <v>33</v>
      </c>
      <c r="T5" s="66">
        <v>14659.144772346544</v>
      </c>
      <c r="U5" s="72">
        <v>14784.567199195952</v>
      </c>
      <c r="V5" s="66">
        <v>16248.556427537989</v>
      </c>
      <c r="W5" s="72">
        <v>17058.98419887208</v>
      </c>
      <c r="X5" s="66">
        <v>20328.524463113816</v>
      </c>
      <c r="Y5" s="72">
        <v>19343.505209718121</v>
      </c>
      <c r="Z5" s="66">
        <v>25589.81756954451</v>
      </c>
      <c r="AA5" s="72">
        <v>24662.963398464286</v>
      </c>
      <c r="AB5" s="66">
        <v>24670.918872825965</v>
      </c>
      <c r="AC5" s="72">
        <v>25555.822402215577</v>
      </c>
      <c r="AD5" s="68">
        <f t="shared" si="0"/>
        <v>8.0649154149775217</v>
      </c>
      <c r="AE5" s="72">
        <f t="shared" si="1"/>
        <v>49.808582411989683</v>
      </c>
      <c r="AF5" s="66">
        <f t="shared" si="2"/>
        <v>5.2923201476934238</v>
      </c>
      <c r="AG5" s="52">
        <f t="shared" ref="AG5:AG68" si="3">AVERAGE(AA5:AC5)</f>
        <v>24963.234891168609</v>
      </c>
    </row>
    <row r="6" spans="1:33" ht="25.5" x14ac:dyDescent="0.2">
      <c r="A6" s="107"/>
      <c r="B6" s="71" t="s">
        <v>35</v>
      </c>
      <c r="C6" s="72">
        <v>26982.522429974</v>
      </c>
      <c r="D6" s="66">
        <v>26913.640724520999</v>
      </c>
      <c r="E6" s="72">
        <v>29176.670695615001</v>
      </c>
      <c r="F6" s="66">
        <v>35287.037898572999</v>
      </c>
      <c r="G6" s="72">
        <v>33232.049577131998</v>
      </c>
      <c r="H6" s="66">
        <v>42729.530501437999</v>
      </c>
      <c r="I6" s="72">
        <v>42645.913849445998</v>
      </c>
      <c r="J6" s="66">
        <v>39018.694439874002</v>
      </c>
      <c r="K6" s="72">
        <v>42410.594320488999</v>
      </c>
      <c r="L6" s="66">
        <v>42728.087857505998</v>
      </c>
      <c r="M6" s="72">
        <v>43773.940350140001</v>
      </c>
      <c r="N6" s="66">
        <v>47215.969578466</v>
      </c>
      <c r="O6" s="72">
        <v>45716.679491493</v>
      </c>
      <c r="P6" s="66">
        <v>44998.382066122998</v>
      </c>
      <c r="Q6" s="72">
        <v>48729.084907548</v>
      </c>
      <c r="R6" s="66">
        <v>55094.589983594</v>
      </c>
      <c r="S6" s="72" t="s">
        <v>33</v>
      </c>
      <c r="T6" s="66">
        <v>55210.969544544001</v>
      </c>
      <c r="U6" s="72">
        <v>50418.278746044001</v>
      </c>
      <c r="V6" s="66">
        <v>38346.206618552998</v>
      </c>
      <c r="W6" s="72">
        <v>48912.931065065997</v>
      </c>
      <c r="X6" s="66">
        <v>67816.851920479006</v>
      </c>
      <c r="Y6" s="72">
        <v>82509.256712091999</v>
      </c>
      <c r="Z6" s="66">
        <v>88509.745103844994</v>
      </c>
      <c r="AA6" s="72">
        <v>99564.228004919001</v>
      </c>
      <c r="AB6" s="66">
        <v>93144.348907142994</v>
      </c>
      <c r="AC6" s="72">
        <v>105123.371511623</v>
      </c>
      <c r="AD6" s="68">
        <f t="shared" si="0"/>
        <v>23.124392820790945</v>
      </c>
      <c r="AE6" s="72">
        <f t="shared" si="1"/>
        <v>114.91938680138297</v>
      </c>
      <c r="AF6" s="66">
        <f t="shared" si="2"/>
        <v>35.011099348575968</v>
      </c>
      <c r="AG6" s="52">
        <f t="shared" si="3"/>
        <v>99277.316141228352</v>
      </c>
    </row>
    <row r="7" spans="1:33" x14ac:dyDescent="0.2">
      <c r="A7" s="107"/>
      <c r="B7" s="71" t="s">
        <v>36</v>
      </c>
      <c r="C7" s="72">
        <v>11684.127473118</v>
      </c>
      <c r="D7" s="66">
        <v>10358.111892077</v>
      </c>
      <c r="E7" s="72">
        <v>11954.505723177001</v>
      </c>
      <c r="F7" s="66">
        <v>14907.419940734</v>
      </c>
      <c r="G7" s="72">
        <v>15054.587274361</v>
      </c>
      <c r="H7" s="66">
        <v>16353.304686746</v>
      </c>
      <c r="I7" s="72">
        <v>17327.468904506</v>
      </c>
      <c r="J7" s="66">
        <v>12423.215908807</v>
      </c>
      <c r="K7" s="72">
        <v>11851.104006330001</v>
      </c>
      <c r="L7" s="66">
        <v>12087.675110376</v>
      </c>
      <c r="M7" s="72">
        <v>13602.829835412</v>
      </c>
      <c r="N7" s="66">
        <v>20705.959744754</v>
      </c>
      <c r="O7" s="72">
        <v>18539.578389776001</v>
      </c>
      <c r="P7" s="66">
        <v>18633.779139640999</v>
      </c>
      <c r="Q7" s="72">
        <v>20697.164666950001</v>
      </c>
      <c r="R7" s="66">
        <v>15615.357753521999</v>
      </c>
      <c r="S7" s="72" t="s">
        <v>33</v>
      </c>
      <c r="T7" s="66">
        <v>15556.441047672</v>
      </c>
      <c r="U7" s="72">
        <v>13753.823683717001</v>
      </c>
      <c r="V7" s="66">
        <v>13914.140277819</v>
      </c>
      <c r="W7" s="72">
        <v>16252.756402667001</v>
      </c>
      <c r="X7" s="66">
        <v>17085.715614336001</v>
      </c>
      <c r="Y7" s="72">
        <v>19891.150874739</v>
      </c>
      <c r="Z7" s="66">
        <v>29251.822688827</v>
      </c>
      <c r="AA7" s="72">
        <v>25895.766022800999</v>
      </c>
      <c r="AB7" s="66">
        <v>29594.332866311001</v>
      </c>
      <c r="AC7" s="72">
        <v>29606.501005113001</v>
      </c>
      <c r="AD7" s="68">
        <f t="shared" si="0"/>
        <v>7.6837579611809694</v>
      </c>
      <c r="AE7" s="72">
        <f t="shared" si="1"/>
        <v>82.162952988421793</v>
      </c>
      <c r="AF7" s="66">
        <f t="shared" si="2"/>
        <v>8.3174811518557323</v>
      </c>
      <c r="AG7" s="52">
        <f t="shared" si="3"/>
        <v>28365.533298074999</v>
      </c>
    </row>
    <row r="8" spans="1:33" x14ac:dyDescent="0.2">
      <c r="A8" s="107"/>
      <c r="B8" s="71" t="s">
        <v>37</v>
      </c>
      <c r="C8" s="72">
        <v>4838.775098948</v>
      </c>
      <c r="D8" s="66">
        <v>4773.1611032560004</v>
      </c>
      <c r="E8" s="72">
        <v>5203.1291528330003</v>
      </c>
      <c r="F8" s="66">
        <v>5783.2491750689996</v>
      </c>
      <c r="G8" s="72">
        <v>5399.8613896659999</v>
      </c>
      <c r="H8" s="66">
        <v>5201.0938663810002</v>
      </c>
      <c r="I8" s="72">
        <v>5674.0245336340004</v>
      </c>
      <c r="J8" s="66">
        <v>7430.3907017729998</v>
      </c>
      <c r="K8" s="72">
        <v>6704.4762665910002</v>
      </c>
      <c r="L8" s="66">
        <v>7751.2302724390001</v>
      </c>
      <c r="M8" s="72">
        <v>6254.9918377630001</v>
      </c>
      <c r="N8" s="66">
        <v>6451.4327327430001</v>
      </c>
      <c r="O8" s="72">
        <v>6821.5854110640003</v>
      </c>
      <c r="P8" s="66">
        <v>6886.3609939360003</v>
      </c>
      <c r="Q8" s="72">
        <v>6469.83080152</v>
      </c>
      <c r="R8" s="66">
        <v>6871.2348425150003</v>
      </c>
      <c r="S8" s="72" t="s">
        <v>33</v>
      </c>
      <c r="T8" s="66">
        <v>6515.0781209690003</v>
      </c>
      <c r="U8" s="72">
        <v>6581.7067250099999</v>
      </c>
      <c r="V8" s="66">
        <v>6643.9719449880004</v>
      </c>
      <c r="W8" s="72">
        <v>6952.7938127409998</v>
      </c>
      <c r="X8" s="66">
        <v>8578.9327783520002</v>
      </c>
      <c r="Y8" s="72">
        <v>8402.5765310200004</v>
      </c>
      <c r="Z8" s="66">
        <v>10576.043105391</v>
      </c>
      <c r="AA8" s="72">
        <v>10315.454236285001</v>
      </c>
      <c r="AB8" s="66">
        <v>12569.281450775001</v>
      </c>
      <c r="AC8" s="72">
        <v>10266.437760561001</v>
      </c>
      <c r="AD8" s="68">
        <f t="shared" si="0"/>
        <v>3.2870476544109084</v>
      </c>
      <c r="AE8" s="72">
        <f t="shared" si="1"/>
        <v>47.659171795771449</v>
      </c>
      <c r="AF8" s="66">
        <f t="shared" si="2"/>
        <v>2.0639282763357114</v>
      </c>
      <c r="AG8" s="52">
        <f t="shared" si="3"/>
        <v>11050.391149207002</v>
      </c>
    </row>
    <row r="9" spans="1:33" x14ac:dyDescent="0.2">
      <c r="A9" s="107"/>
      <c r="B9" s="71" t="s">
        <v>38</v>
      </c>
      <c r="C9" s="72">
        <v>1802.6611173101305</v>
      </c>
      <c r="D9" s="66">
        <v>1714.8263283546596</v>
      </c>
      <c r="E9" s="72">
        <v>1521.1630214994436</v>
      </c>
      <c r="F9" s="66">
        <v>3322.8993755161059</v>
      </c>
      <c r="G9" s="72">
        <v>2462.8296208253064</v>
      </c>
      <c r="H9" s="66">
        <v>2260.8751973619414</v>
      </c>
      <c r="I9" s="72">
        <v>1865.4216732054037</v>
      </c>
      <c r="J9" s="66">
        <v>2442.9647169863665</v>
      </c>
      <c r="K9" s="72">
        <v>2244.1560177448205</v>
      </c>
      <c r="L9" s="66">
        <v>1691.5238416344296</v>
      </c>
      <c r="M9" s="72">
        <v>1873.317389195829</v>
      </c>
      <c r="N9" s="66">
        <v>2126.7513771149711</v>
      </c>
      <c r="O9" s="72">
        <v>2383.6731282311985</v>
      </c>
      <c r="P9" s="66">
        <v>4149.8556899700961</v>
      </c>
      <c r="Q9" s="72">
        <v>5210.0042121781489</v>
      </c>
      <c r="R9" s="66">
        <v>3677.7236860585799</v>
      </c>
      <c r="S9" s="72" t="s">
        <v>33</v>
      </c>
      <c r="T9" s="66">
        <v>3652.397320437834</v>
      </c>
      <c r="U9" s="72">
        <v>3228.3621047286483</v>
      </c>
      <c r="V9" s="66">
        <v>3724.2398977532475</v>
      </c>
      <c r="W9" s="72">
        <v>3325.3965997492719</v>
      </c>
      <c r="X9" s="66">
        <v>3409.6320380296133</v>
      </c>
      <c r="Y9" s="72">
        <v>3502.3506561283057</v>
      </c>
      <c r="Z9" s="66">
        <v>4350.5237793133256</v>
      </c>
      <c r="AA9" s="72">
        <v>4649.6092119186105</v>
      </c>
      <c r="AB9" s="66">
        <v>4848.2112079159388</v>
      </c>
      <c r="AC9" s="72">
        <v>4322.4468768872766</v>
      </c>
      <c r="AD9" s="68">
        <f t="shared" si="0"/>
        <v>1.5721359481653652</v>
      </c>
      <c r="AE9" s="72">
        <f t="shared" si="1"/>
        <v>29.982898196659619</v>
      </c>
      <c r="AF9" s="66">
        <f t="shared" si="2"/>
        <v>0.62102033058419237</v>
      </c>
      <c r="AG9" s="52">
        <f t="shared" si="3"/>
        <v>4606.7557655739411</v>
      </c>
    </row>
    <row r="10" spans="1:33" ht="25.5" x14ac:dyDescent="0.2">
      <c r="A10" s="107"/>
      <c r="B10" s="71" t="s">
        <v>39</v>
      </c>
      <c r="C10" s="72">
        <v>17337.133835910001</v>
      </c>
      <c r="D10" s="66">
        <v>18375.906195537002</v>
      </c>
      <c r="E10" s="72">
        <v>19670.453248670001</v>
      </c>
      <c r="F10" s="66">
        <v>21032.253813308998</v>
      </c>
      <c r="G10" s="72">
        <v>23960.713531868001</v>
      </c>
      <c r="H10" s="66">
        <v>24408.058050871001</v>
      </c>
      <c r="I10" s="72">
        <v>24232.733713551999</v>
      </c>
      <c r="J10" s="66">
        <v>28631.616795016998</v>
      </c>
      <c r="K10" s="72">
        <v>25905.513120136002</v>
      </c>
      <c r="L10" s="66">
        <v>27038.019533958999</v>
      </c>
      <c r="M10" s="72">
        <v>28194.467843381</v>
      </c>
      <c r="N10" s="66">
        <v>29299.402507833998</v>
      </c>
      <c r="O10" s="72">
        <v>28966.692051973001</v>
      </c>
      <c r="P10" s="66">
        <v>28117.929562803001</v>
      </c>
      <c r="Q10" s="72">
        <v>28339.034803990999</v>
      </c>
      <c r="R10" s="66">
        <v>36362.608124544</v>
      </c>
      <c r="S10" s="72" t="s">
        <v>33</v>
      </c>
      <c r="T10" s="66">
        <v>34005.447813801002</v>
      </c>
      <c r="U10" s="72">
        <v>29317.044349760999</v>
      </c>
      <c r="V10" s="66">
        <v>29985.007421736998</v>
      </c>
      <c r="W10" s="72">
        <v>32010.798108088999</v>
      </c>
      <c r="X10" s="66">
        <v>44966.020866056999</v>
      </c>
      <c r="Y10" s="72">
        <v>43975.550164492997</v>
      </c>
      <c r="Z10" s="66">
        <v>56578.378055931003</v>
      </c>
      <c r="AA10" s="72">
        <v>54897.809850081001</v>
      </c>
      <c r="AB10" s="66">
        <v>55247.432906604001</v>
      </c>
      <c r="AC10" s="72">
        <v>58227.309536043002</v>
      </c>
      <c r="AD10" s="68">
        <f t="shared" si="0"/>
        <v>15.13363141075714</v>
      </c>
      <c r="AE10" s="72">
        <f t="shared" si="1"/>
        <v>81.898962154677406</v>
      </c>
      <c r="AF10" s="66">
        <f t="shared" si="2"/>
        <v>16.329153069879496</v>
      </c>
      <c r="AG10" s="52">
        <f t="shared" si="3"/>
        <v>56124.184097576006</v>
      </c>
    </row>
    <row r="11" spans="1:33" x14ac:dyDescent="0.2">
      <c r="A11" s="107"/>
      <c r="B11" s="71" t="s">
        <v>40</v>
      </c>
      <c r="C11" s="72">
        <v>22375.056944542001</v>
      </c>
      <c r="D11" s="66">
        <v>23636.352559665</v>
      </c>
      <c r="E11" s="72">
        <v>27966.183099335001</v>
      </c>
      <c r="F11" s="66">
        <v>26568.364120306</v>
      </c>
      <c r="G11" s="72">
        <v>29862.693695327998</v>
      </c>
      <c r="H11" s="66">
        <v>28717.830577559002</v>
      </c>
      <c r="I11" s="72">
        <v>30847.960367151001</v>
      </c>
      <c r="J11" s="66">
        <v>30054.676789695</v>
      </c>
      <c r="K11" s="72">
        <v>28957.383691386</v>
      </c>
      <c r="L11" s="66">
        <v>29757.352343938001</v>
      </c>
      <c r="M11" s="72">
        <v>29691.827476967999</v>
      </c>
      <c r="N11" s="66">
        <v>32002.539639683</v>
      </c>
      <c r="O11" s="72">
        <v>34354.525244089004</v>
      </c>
      <c r="P11" s="66">
        <v>34930.112405972999</v>
      </c>
      <c r="Q11" s="72">
        <v>34289.159892174997</v>
      </c>
      <c r="R11" s="66">
        <v>38506.689358716001</v>
      </c>
      <c r="S11" s="72" t="s">
        <v>33</v>
      </c>
      <c r="T11" s="66">
        <v>46382.374089924997</v>
      </c>
      <c r="U11" s="72">
        <v>46278.430697019001</v>
      </c>
      <c r="V11" s="66">
        <v>43243.362199656003</v>
      </c>
      <c r="W11" s="72">
        <v>45098.549215915002</v>
      </c>
      <c r="X11" s="66">
        <v>49305.908966736002</v>
      </c>
      <c r="Y11" s="72">
        <v>59469.160555023998</v>
      </c>
      <c r="Z11" s="66">
        <v>65883.131747581006</v>
      </c>
      <c r="AA11" s="72">
        <v>70639.840730169002</v>
      </c>
      <c r="AB11" s="66">
        <v>67538.657020365994</v>
      </c>
      <c r="AC11" s="72">
        <v>67088.96098915</v>
      </c>
      <c r="AD11" s="68">
        <f t="shared" si="0"/>
        <v>21.321081051743032</v>
      </c>
      <c r="AE11" s="72">
        <f t="shared" si="1"/>
        <v>48.760796423745525</v>
      </c>
      <c r="AF11" s="66">
        <f t="shared" si="2"/>
        <v>13.696894832923935</v>
      </c>
      <c r="AG11" s="52">
        <f t="shared" si="3"/>
        <v>68422.486246561675</v>
      </c>
    </row>
    <row r="12" spans="1:33" ht="25.5" x14ac:dyDescent="0.2">
      <c r="A12" s="107"/>
      <c r="B12" s="90" t="s">
        <v>41</v>
      </c>
      <c r="C12" s="84">
        <v>5926.6104324970001</v>
      </c>
      <c r="D12" s="85">
        <v>5629.6699561129999</v>
      </c>
      <c r="E12" s="84">
        <v>5672.4482228659999</v>
      </c>
      <c r="F12" s="85">
        <v>5396.1367932530002</v>
      </c>
      <c r="G12" s="84">
        <v>6053.7343366369996</v>
      </c>
      <c r="H12" s="85">
        <v>6599.3924854650004</v>
      </c>
      <c r="I12" s="84">
        <v>7868.4155263450002</v>
      </c>
      <c r="J12" s="85">
        <v>8211.7719368380003</v>
      </c>
      <c r="K12" s="84">
        <v>7894.1235118770001</v>
      </c>
      <c r="L12" s="85">
        <v>8288.6031374350005</v>
      </c>
      <c r="M12" s="84">
        <v>8122.69210544</v>
      </c>
      <c r="N12" s="85">
        <v>7816.7859122219998</v>
      </c>
      <c r="O12" s="84">
        <v>6859.3373642739998</v>
      </c>
      <c r="P12" s="85">
        <v>6365.9674227810001</v>
      </c>
      <c r="Q12" s="84">
        <v>7154.3359776409998</v>
      </c>
      <c r="R12" s="85">
        <v>9002.8905111889999</v>
      </c>
      <c r="S12" s="84" t="s">
        <v>33</v>
      </c>
      <c r="T12" s="85">
        <v>10934.215714784001</v>
      </c>
      <c r="U12" s="84">
        <v>9656.1352783660004</v>
      </c>
      <c r="V12" s="85">
        <v>8745.5272962159997</v>
      </c>
      <c r="W12" s="84">
        <v>9446.3041501780008</v>
      </c>
      <c r="X12" s="85">
        <v>11171.387971321999</v>
      </c>
      <c r="Y12" s="84">
        <v>14185.646432723999</v>
      </c>
      <c r="Z12" s="85">
        <v>10693.385053411001</v>
      </c>
      <c r="AA12" s="84">
        <v>16462.265663126</v>
      </c>
      <c r="AB12" s="85">
        <v>13679.678319250001</v>
      </c>
      <c r="AC12" s="84">
        <v>14488.830405422001</v>
      </c>
      <c r="AD12" s="91">
        <f t="shared" si="0"/>
        <v>4.4658956868237132</v>
      </c>
      <c r="AE12" s="84">
        <f t="shared" si="1"/>
        <v>53.380943224752947</v>
      </c>
      <c r="AF12" s="85">
        <f t="shared" si="2"/>
        <v>3.1407757400158234</v>
      </c>
      <c r="AG12" s="92">
        <f t="shared" si="3"/>
        <v>14876.924795932668</v>
      </c>
    </row>
    <row r="13" spans="1:33" x14ac:dyDescent="0.2">
      <c r="A13" s="108"/>
      <c r="B13" s="94" t="s">
        <v>42</v>
      </c>
      <c r="C13" s="95">
        <v>17615.404427966001</v>
      </c>
      <c r="D13" s="96">
        <v>18342.034586709</v>
      </c>
      <c r="E13" s="95">
        <v>19179.393728029001</v>
      </c>
      <c r="F13" s="96">
        <v>20503.627641951</v>
      </c>
      <c r="G13" s="95">
        <v>20492.379882468002</v>
      </c>
      <c r="H13" s="96">
        <v>24027.538100062</v>
      </c>
      <c r="I13" s="96">
        <v>25460.798820451</v>
      </c>
      <c r="J13" s="96">
        <v>26545.340389846999</v>
      </c>
      <c r="K13" s="96">
        <v>28216.667346253998</v>
      </c>
      <c r="L13" s="96">
        <v>29443.114798733</v>
      </c>
      <c r="M13" s="96">
        <v>29941.7825538</v>
      </c>
      <c r="N13" s="96">
        <v>30919.897109345002</v>
      </c>
      <c r="O13" s="96">
        <v>30074.004155192</v>
      </c>
      <c r="P13" s="96">
        <v>29756.085345839001</v>
      </c>
      <c r="Q13" s="96">
        <v>30201.275448616001</v>
      </c>
      <c r="R13" s="96">
        <v>30712.329916461</v>
      </c>
      <c r="S13" s="96" t="s">
        <v>33</v>
      </c>
      <c r="T13" s="96">
        <v>24057.936218080999</v>
      </c>
      <c r="U13" s="96">
        <v>26112.156009499999</v>
      </c>
      <c r="V13" s="96">
        <v>29360.498184497999</v>
      </c>
      <c r="W13" s="96">
        <v>32462.417803193999</v>
      </c>
      <c r="X13" s="97">
        <v>42468.110924105997</v>
      </c>
      <c r="Y13" s="96">
        <v>42884.152027625001</v>
      </c>
      <c r="Z13" s="95">
        <v>53055.620386347997</v>
      </c>
      <c r="AA13" s="96">
        <v>53769.364545509001</v>
      </c>
      <c r="AB13" s="95">
        <v>61353.084037553002</v>
      </c>
      <c r="AC13" s="96">
        <v>57391.594881557001</v>
      </c>
      <c r="AD13" s="98">
        <f t="shared" si="0"/>
        <v>15.347142051150406</v>
      </c>
      <c r="AE13" s="96">
        <f t="shared" si="1"/>
        <v>76.793962881933595</v>
      </c>
      <c r="AF13" s="95">
        <f t="shared" si="2"/>
        <v>15.527327102135711</v>
      </c>
      <c r="AG13" s="96">
        <f t="shared" si="3"/>
        <v>57504.681154873011</v>
      </c>
    </row>
    <row r="14" spans="1:33" x14ac:dyDescent="0.2">
      <c r="A14" s="108"/>
      <c r="B14" s="99" t="s">
        <v>43</v>
      </c>
      <c r="C14" s="87">
        <v>4689.3021891198041</v>
      </c>
      <c r="D14" s="100">
        <v>4752.8158011974492</v>
      </c>
      <c r="E14" s="87">
        <v>4176.2423773505943</v>
      </c>
      <c r="F14" s="100">
        <v>6649.8588183528072</v>
      </c>
      <c r="G14" s="87">
        <v>6642.0522579950875</v>
      </c>
      <c r="H14" s="100">
        <v>7833.1665842930597</v>
      </c>
      <c r="I14" s="100">
        <v>8983.7645609359988</v>
      </c>
      <c r="J14" s="87">
        <v>10239.801897260793</v>
      </c>
      <c r="K14" s="100">
        <v>10746.957065641982</v>
      </c>
      <c r="L14" s="87">
        <v>11691.771649664277</v>
      </c>
      <c r="M14" s="100">
        <v>12396.204855980208</v>
      </c>
      <c r="N14" s="87">
        <v>12048.77975958694</v>
      </c>
      <c r="O14" s="100">
        <v>12917.552056311986</v>
      </c>
      <c r="P14" s="87">
        <v>14539.361098686155</v>
      </c>
      <c r="Q14" s="100">
        <v>14007.760602337077</v>
      </c>
      <c r="R14" s="87">
        <v>15519.693362125019</v>
      </c>
      <c r="S14" s="100" t="s">
        <v>33</v>
      </c>
      <c r="T14" s="87">
        <v>14659.144772346544</v>
      </c>
      <c r="U14" s="100">
        <v>14784.567199195952</v>
      </c>
      <c r="V14" s="87">
        <v>16248.556427537989</v>
      </c>
      <c r="W14" s="100">
        <v>17058.98419887208</v>
      </c>
      <c r="X14" s="87">
        <v>20328.524463113816</v>
      </c>
      <c r="Y14" s="100">
        <v>19343.505209718121</v>
      </c>
      <c r="Z14" s="87">
        <v>25589.81756954451</v>
      </c>
      <c r="AA14" s="100">
        <v>24662.963398464286</v>
      </c>
      <c r="AB14" s="87">
        <v>24670.918872825965</v>
      </c>
      <c r="AC14" s="100">
        <v>25555.822402215577</v>
      </c>
      <c r="AD14" s="88">
        <f t="shared" si="0"/>
        <v>8.0649154149775217</v>
      </c>
      <c r="AE14" s="100">
        <f t="shared" si="1"/>
        <v>49.808582411989683</v>
      </c>
      <c r="AF14" s="87">
        <f t="shared" si="2"/>
        <v>5.2923201476934238</v>
      </c>
      <c r="AG14" s="100">
        <f t="shared" si="3"/>
        <v>24963.234891168609</v>
      </c>
    </row>
    <row r="15" spans="1:33" x14ac:dyDescent="0.2">
      <c r="A15" s="108"/>
      <c r="B15" s="99" t="s">
        <v>44</v>
      </c>
      <c r="C15" s="87">
        <v>68571.830387757131</v>
      </c>
      <c r="D15" s="100">
        <v>67765.316199858658</v>
      </c>
      <c r="E15" s="87">
        <v>73198.370064660456</v>
      </c>
      <c r="F15" s="100">
        <v>85728.996996454094</v>
      </c>
      <c r="G15" s="87">
        <v>86163.775730489317</v>
      </c>
      <c r="H15" s="100">
        <v>97552.25478826293</v>
      </c>
      <c r="I15" s="100">
        <v>99613.978200688405</v>
      </c>
      <c r="J15" s="100">
        <v>98158.654499295386</v>
      </c>
      <c r="K15" s="100">
        <v>97009.967243167819</v>
      </c>
      <c r="L15" s="100">
        <v>99585.139753349431</v>
      </c>
      <c r="M15" s="100">
        <v>101822.23936133183</v>
      </c>
      <c r="N15" s="100">
        <v>113616.30185313395</v>
      </c>
      <c r="O15" s="100">
        <v>109287.54583681122</v>
      </c>
      <c r="P15" s="100">
        <v>109152.27487525409</v>
      </c>
      <c r="Q15" s="100">
        <v>116599.45536982815</v>
      </c>
      <c r="R15" s="100">
        <v>126624.40490142259</v>
      </c>
      <c r="S15" s="100" t="s">
        <v>33</v>
      </c>
      <c r="T15" s="100">
        <v>125874.54956220785</v>
      </c>
      <c r="U15" s="100">
        <v>112955.35088762663</v>
      </c>
      <c r="V15" s="100">
        <v>101359.09345706625</v>
      </c>
      <c r="W15" s="100">
        <v>116900.98013849027</v>
      </c>
      <c r="X15" s="101">
        <v>153028.54118857562</v>
      </c>
      <c r="Y15" s="100">
        <v>172466.5313711963</v>
      </c>
      <c r="Z15" s="87">
        <v>199959.89778671833</v>
      </c>
      <c r="AA15" s="100">
        <v>211785.13298913059</v>
      </c>
      <c r="AB15" s="87">
        <v>209083.28565799893</v>
      </c>
      <c r="AC15" s="100">
        <v>222034.8970956493</v>
      </c>
      <c r="AD15" s="88">
        <f t="shared" si="0"/>
        <v>55.266861482129038</v>
      </c>
      <c r="AE15" s="100">
        <f t="shared" si="1"/>
        <v>89.934162085389673</v>
      </c>
      <c r="AF15" s="87">
        <f t="shared" si="2"/>
        <v>65.483457917246938</v>
      </c>
      <c r="AG15" s="100">
        <f t="shared" si="3"/>
        <v>214301.10524759293</v>
      </c>
    </row>
    <row r="16" spans="1:33" x14ac:dyDescent="0.2">
      <c r="A16" s="108"/>
      <c r="B16" s="102" t="s">
        <v>45</v>
      </c>
      <c r="C16" s="76">
        <v>22375.056944542001</v>
      </c>
      <c r="D16" s="50">
        <v>23636.352559665</v>
      </c>
      <c r="E16" s="76">
        <v>27966.183099335001</v>
      </c>
      <c r="F16" s="50">
        <v>26568.364120306</v>
      </c>
      <c r="G16" s="76">
        <v>29862.693695327998</v>
      </c>
      <c r="H16" s="50">
        <v>28717.830577559002</v>
      </c>
      <c r="I16" s="50">
        <v>30847.960367151001</v>
      </c>
      <c r="J16" s="50">
        <v>30054.676789695</v>
      </c>
      <c r="K16" s="50">
        <v>28957.383691386</v>
      </c>
      <c r="L16" s="50">
        <v>29757.352343938001</v>
      </c>
      <c r="M16" s="50">
        <v>29691.827476967999</v>
      </c>
      <c r="N16" s="50">
        <v>32002.539639683</v>
      </c>
      <c r="O16" s="50">
        <v>34354.525244089004</v>
      </c>
      <c r="P16" s="50">
        <v>34930.112405972999</v>
      </c>
      <c r="Q16" s="50">
        <v>34289.159892174997</v>
      </c>
      <c r="R16" s="50">
        <v>38506.689358716001</v>
      </c>
      <c r="S16" s="50" t="s">
        <v>33</v>
      </c>
      <c r="T16" s="50">
        <v>46382.374089924997</v>
      </c>
      <c r="U16" s="50">
        <v>46278.430697019001</v>
      </c>
      <c r="V16" s="50">
        <v>43243.362199656003</v>
      </c>
      <c r="W16" s="50">
        <v>45098.549215915002</v>
      </c>
      <c r="X16" s="93">
        <v>49305.908966736002</v>
      </c>
      <c r="Y16" s="50">
        <v>59469.160555023998</v>
      </c>
      <c r="Z16" s="76">
        <v>65883.131747581006</v>
      </c>
      <c r="AA16" s="50">
        <v>70639.840730169002</v>
      </c>
      <c r="AB16" s="76">
        <v>67538.657020365994</v>
      </c>
      <c r="AC16" s="50">
        <v>67088.96098915</v>
      </c>
      <c r="AD16" s="89">
        <f t="shared" si="0"/>
        <v>21.321081051743032</v>
      </c>
      <c r="AE16" s="50">
        <f t="shared" si="1"/>
        <v>48.760796423745525</v>
      </c>
      <c r="AF16" s="76">
        <f t="shared" si="2"/>
        <v>13.696894832923935</v>
      </c>
      <c r="AG16" s="50">
        <f t="shared" si="3"/>
        <v>68422.486246561675</v>
      </c>
    </row>
    <row r="17" spans="1:35" s="60" customFormat="1" ht="25.5" x14ac:dyDescent="0.2">
      <c r="A17" s="109"/>
      <c r="B17" s="75" t="s">
        <v>46</v>
      </c>
      <c r="C17" s="76">
        <v>113251.59394938493</v>
      </c>
      <c r="D17" s="50">
        <v>114496.51914743011</v>
      </c>
      <c r="E17" s="76">
        <v>124520.18926937506</v>
      </c>
      <c r="F17" s="50">
        <v>139450.84757706392</v>
      </c>
      <c r="G17" s="76">
        <v>143160.90156628037</v>
      </c>
      <c r="H17" s="50">
        <v>158130.79005017699</v>
      </c>
      <c r="I17" s="50">
        <v>164906.50194922643</v>
      </c>
      <c r="J17" s="50">
        <v>164998.47357609813</v>
      </c>
      <c r="K17" s="50">
        <v>164930.97534644979</v>
      </c>
      <c r="L17" s="50">
        <v>170477.37854568474</v>
      </c>
      <c r="M17" s="50">
        <v>173852.05424808004</v>
      </c>
      <c r="N17" s="50">
        <v>188587.51836174889</v>
      </c>
      <c r="O17" s="50">
        <v>186633.62729240416</v>
      </c>
      <c r="P17" s="50">
        <v>188377.83372575225</v>
      </c>
      <c r="Q17" s="50">
        <v>195097.65131295621</v>
      </c>
      <c r="R17" s="50">
        <v>211363.11753872462</v>
      </c>
      <c r="S17" s="50" t="s">
        <v>33</v>
      </c>
      <c r="T17" s="50">
        <v>210974.00464256038</v>
      </c>
      <c r="U17" s="50">
        <v>200130.50479334159</v>
      </c>
      <c r="V17" s="50">
        <v>190211.5102687582</v>
      </c>
      <c r="W17" s="50">
        <v>211520.93135647135</v>
      </c>
      <c r="X17" s="93">
        <v>265131.08554253139</v>
      </c>
      <c r="Y17" s="50">
        <v>294163.34916356346</v>
      </c>
      <c r="Z17" s="76">
        <v>344488.4674901918</v>
      </c>
      <c r="AA17" s="50">
        <v>360857.3016632729</v>
      </c>
      <c r="AB17" s="76">
        <v>362645.9455887439</v>
      </c>
      <c r="AC17" s="50">
        <v>372071.27536857186</v>
      </c>
      <c r="AD17" s="89">
        <f t="shared" si="0"/>
        <v>100.00000000000001</v>
      </c>
      <c r="AE17" s="50">
        <f t="shared" si="1"/>
        <v>75.902816322952319</v>
      </c>
      <c r="AF17" s="76">
        <f t="shared" si="2"/>
        <v>100</v>
      </c>
      <c r="AG17" s="50">
        <f t="shared" si="3"/>
        <v>365191.50754019618</v>
      </c>
    </row>
    <row r="18" spans="1:35" ht="25.5" customHeight="1" x14ac:dyDescent="0.2">
      <c r="A18" s="106" t="s">
        <v>47</v>
      </c>
      <c r="B18" s="81" t="s">
        <v>32</v>
      </c>
      <c r="C18" s="82">
        <v>6857.8632627646302</v>
      </c>
      <c r="D18" s="69">
        <v>6761.9640333597226</v>
      </c>
      <c r="E18" s="82">
        <v>6914.0439220359031</v>
      </c>
      <c r="F18" s="69">
        <v>8228.2960179211004</v>
      </c>
      <c r="G18" s="82">
        <v>7422.8610323416824</v>
      </c>
      <c r="H18" s="69">
        <v>9131.9643807463872</v>
      </c>
      <c r="I18" s="82">
        <v>8223.0427532933027</v>
      </c>
      <c r="J18" s="69">
        <v>9174.3440303226434</v>
      </c>
      <c r="K18" s="82">
        <v>9373.2728609858932</v>
      </c>
      <c r="L18" s="69">
        <v>8880.8692551600725</v>
      </c>
      <c r="M18" s="82">
        <v>10793.845052498411</v>
      </c>
      <c r="N18" s="69">
        <v>10373.432917843749</v>
      </c>
      <c r="O18" s="82">
        <v>10430.991905520472</v>
      </c>
      <c r="P18" s="69">
        <v>9470.2528078469877</v>
      </c>
      <c r="Q18" s="82">
        <v>9650.2280105115078</v>
      </c>
      <c r="R18" s="69">
        <v>8946.2722119293667</v>
      </c>
      <c r="S18" s="82" t="s">
        <v>33</v>
      </c>
      <c r="T18" s="69">
        <v>5971.4600884893416</v>
      </c>
      <c r="U18" s="82">
        <v>8555.7076835734315</v>
      </c>
      <c r="V18" s="69">
        <v>8461.7158152264165</v>
      </c>
      <c r="W18" s="82">
        <v>9898.0761794318369</v>
      </c>
      <c r="X18" s="69">
        <v>13265.154656597168</v>
      </c>
      <c r="Y18" s="82">
        <v>13278.483831844736</v>
      </c>
      <c r="Z18" s="69">
        <v>16194.368054965693</v>
      </c>
      <c r="AA18" s="82">
        <v>15952.279815118181</v>
      </c>
      <c r="AB18" s="69">
        <v>18197.244543061923</v>
      </c>
      <c r="AC18" s="82">
        <v>17051.628731329474</v>
      </c>
      <c r="AD18" s="67">
        <f t="shared" ref="AD18:AD31" si="4">100*W18/$W$31</f>
        <v>15.802120254353937</v>
      </c>
      <c r="AE18" s="82">
        <f t="shared" si="1"/>
        <v>72.272150892945149</v>
      </c>
      <c r="AF18" s="69">
        <f>100*(AC18-W18)/($AC$31-$W$31)</f>
        <v>22.989849327130287</v>
      </c>
      <c r="AG18" s="51">
        <f t="shared" si="3"/>
        <v>17067.051029836526</v>
      </c>
    </row>
    <row r="19" spans="1:35" x14ac:dyDescent="0.2">
      <c r="A19" s="107"/>
      <c r="B19" s="71" t="s">
        <v>34</v>
      </c>
      <c r="C19" s="72">
        <v>1504.4287967766254</v>
      </c>
      <c r="D19" s="66">
        <v>1864.2724147922008</v>
      </c>
      <c r="E19" s="72">
        <v>1362.4267192613011</v>
      </c>
      <c r="F19" s="66">
        <v>2174.1591669379732</v>
      </c>
      <c r="G19" s="72">
        <v>2116.2079253609359</v>
      </c>
      <c r="H19" s="66">
        <v>2186.2814197092766</v>
      </c>
      <c r="I19" s="72">
        <v>2503.6365523185432</v>
      </c>
      <c r="J19" s="66">
        <v>3119.7637888868226</v>
      </c>
      <c r="K19" s="72">
        <v>3153.181684200249</v>
      </c>
      <c r="L19" s="66">
        <v>3444.8347092982403</v>
      </c>
      <c r="M19" s="72">
        <v>4009.7117972220494</v>
      </c>
      <c r="N19" s="66">
        <v>3317.7295864727826</v>
      </c>
      <c r="O19" s="72">
        <v>3969.23279661063</v>
      </c>
      <c r="P19" s="66">
        <v>4559.1788844306257</v>
      </c>
      <c r="Q19" s="72">
        <v>5682.5203009843117</v>
      </c>
      <c r="R19" s="66">
        <v>5029.4802319780501</v>
      </c>
      <c r="S19" s="72" t="s">
        <v>33</v>
      </c>
      <c r="T19" s="66">
        <v>5199.1664902383827</v>
      </c>
      <c r="U19" s="72">
        <v>3609.9728512294114</v>
      </c>
      <c r="V19" s="66">
        <v>4843.490019215662</v>
      </c>
      <c r="W19" s="72">
        <v>4591.3363480178268</v>
      </c>
      <c r="X19" s="66">
        <v>5835.9866522614602</v>
      </c>
      <c r="Y19" s="72">
        <v>4212.9339369688405</v>
      </c>
      <c r="Z19" s="66">
        <v>7439.5820296595039</v>
      </c>
      <c r="AA19" s="72">
        <v>7435.3286834724322</v>
      </c>
      <c r="AB19" s="66">
        <v>6913.7247334619169</v>
      </c>
      <c r="AC19" s="72">
        <v>6826.2624185948971</v>
      </c>
      <c r="AD19" s="68">
        <f t="shared" si="4"/>
        <v>7.3299950196714461</v>
      </c>
      <c r="AE19" s="72">
        <f t="shared" si="1"/>
        <v>48.677027801327021</v>
      </c>
      <c r="AF19" s="66">
        <f t="shared" ref="AF19:AF31" si="5">100*(AC19-W19)/($AC$31-$W$31)</f>
        <v>7.1825310916619127</v>
      </c>
      <c r="AG19" s="52">
        <f t="shared" si="3"/>
        <v>7058.4386118430821</v>
      </c>
    </row>
    <row r="20" spans="1:35" ht="25.5" x14ac:dyDescent="0.2">
      <c r="A20" s="107"/>
      <c r="B20" s="71" t="s">
        <v>35</v>
      </c>
      <c r="C20" s="72">
        <v>6750.3028436227914</v>
      </c>
      <c r="D20" s="66">
        <v>7126.0631288012901</v>
      </c>
      <c r="E20" s="72">
        <v>7250.3018802040888</v>
      </c>
      <c r="F20" s="66">
        <v>8194.796691101792</v>
      </c>
      <c r="G20" s="72">
        <v>7994.6805212049449</v>
      </c>
      <c r="H20" s="66">
        <v>9731.9197528695149</v>
      </c>
      <c r="I20" s="72">
        <v>12131.832752666967</v>
      </c>
      <c r="J20" s="66">
        <v>8032.9386185032145</v>
      </c>
      <c r="K20" s="72">
        <v>12110.18090381147</v>
      </c>
      <c r="L20" s="66">
        <v>9295.9960058976085</v>
      </c>
      <c r="M20" s="72">
        <v>10012.840979858898</v>
      </c>
      <c r="N20" s="66">
        <v>9873.9413368134792</v>
      </c>
      <c r="O20" s="72">
        <v>8896.5954128952617</v>
      </c>
      <c r="P20" s="66">
        <v>10432.876248500063</v>
      </c>
      <c r="Q20" s="72">
        <v>12713.467516924138</v>
      </c>
      <c r="R20" s="66">
        <v>12380.547617451071</v>
      </c>
      <c r="S20" s="72" t="s">
        <v>33</v>
      </c>
      <c r="T20" s="66">
        <v>14607.477006664185</v>
      </c>
      <c r="U20" s="72">
        <v>13208.065844640536</v>
      </c>
      <c r="V20" s="66">
        <v>7855.4134596098611</v>
      </c>
      <c r="W20" s="72">
        <v>14370.700661831672</v>
      </c>
      <c r="X20" s="66">
        <v>15250.736415862473</v>
      </c>
      <c r="Y20" s="72">
        <v>17053.363328517007</v>
      </c>
      <c r="Z20" s="66">
        <v>16988.63043558097</v>
      </c>
      <c r="AA20" s="72">
        <v>17324.40154022336</v>
      </c>
      <c r="AB20" s="66">
        <v>17473.386387936735</v>
      </c>
      <c r="AC20" s="72">
        <v>20113.177420527845</v>
      </c>
      <c r="AD20" s="68">
        <f t="shared" si="4"/>
        <v>22.942593679918815</v>
      </c>
      <c r="AE20" s="72">
        <f t="shared" si="1"/>
        <v>39.959615705781772</v>
      </c>
      <c r="AF20" s="66">
        <f t="shared" si="5"/>
        <v>18.454980862893319</v>
      </c>
      <c r="AG20" s="52">
        <f t="shared" si="3"/>
        <v>18303.655116229314</v>
      </c>
    </row>
    <row r="21" spans="1:35" x14ac:dyDescent="0.2">
      <c r="A21" s="107"/>
      <c r="B21" s="71" t="s">
        <v>36</v>
      </c>
      <c r="C21" s="72">
        <v>6342.9109072085339</v>
      </c>
      <c r="D21" s="66">
        <v>5820.7757307317461</v>
      </c>
      <c r="E21" s="72">
        <v>6337.1544698661546</v>
      </c>
      <c r="F21" s="66">
        <v>9668.1256074939884</v>
      </c>
      <c r="G21" s="72">
        <v>10145.403564298089</v>
      </c>
      <c r="H21" s="66">
        <v>11239.851609016792</v>
      </c>
      <c r="I21" s="72">
        <v>11802.930376374785</v>
      </c>
      <c r="J21" s="66">
        <v>7218.0814047760086</v>
      </c>
      <c r="K21" s="72">
        <v>6832.5386357695179</v>
      </c>
      <c r="L21" s="66">
        <v>6337.3103606705045</v>
      </c>
      <c r="M21" s="72">
        <v>7347.3752826611744</v>
      </c>
      <c r="N21" s="66">
        <v>9817.8949689712481</v>
      </c>
      <c r="O21" s="72">
        <v>8724.6323773478398</v>
      </c>
      <c r="P21" s="66">
        <v>7916.9230180237255</v>
      </c>
      <c r="Q21" s="72">
        <v>8373.1797037928845</v>
      </c>
      <c r="R21" s="66">
        <v>9128.5970779353502</v>
      </c>
      <c r="S21" s="72" t="s">
        <v>33</v>
      </c>
      <c r="T21" s="66">
        <v>7664.7537395975532</v>
      </c>
      <c r="U21" s="72">
        <v>6711.3693934781759</v>
      </c>
      <c r="V21" s="66">
        <v>7063.0265133787907</v>
      </c>
      <c r="W21" s="72">
        <v>8052.9259289495476</v>
      </c>
      <c r="X21" s="66">
        <v>9477.808800553732</v>
      </c>
      <c r="Y21" s="72">
        <v>9198.8780824024234</v>
      </c>
      <c r="Z21" s="66">
        <v>14485.556558562297</v>
      </c>
      <c r="AA21" s="72">
        <v>13257.589103344048</v>
      </c>
      <c r="AB21" s="66">
        <v>13563.173755225906</v>
      </c>
      <c r="AC21" s="72">
        <v>11575.797406350808</v>
      </c>
      <c r="AD21" s="68">
        <f t="shared" si="4"/>
        <v>12.856367401283242</v>
      </c>
      <c r="AE21" s="72">
        <f t="shared" si="1"/>
        <v>43.746478093593943</v>
      </c>
      <c r="AF21" s="66">
        <f t="shared" si="5"/>
        <v>11.321687214391876</v>
      </c>
      <c r="AG21" s="52">
        <f t="shared" si="3"/>
        <v>12798.853421640253</v>
      </c>
    </row>
    <row r="22" spans="1:35" x14ac:dyDescent="0.2">
      <c r="A22" s="107"/>
      <c r="B22" s="71" t="s">
        <v>37</v>
      </c>
      <c r="C22" s="72">
        <v>1664.8106377032855</v>
      </c>
      <c r="D22" s="66">
        <v>1109.2401082596837</v>
      </c>
      <c r="E22" s="72">
        <v>1553.5994001940935</v>
      </c>
      <c r="F22" s="66">
        <v>1352.7206962099533</v>
      </c>
      <c r="G22" s="72">
        <v>1661.0815532596298</v>
      </c>
      <c r="H22" s="66">
        <v>1992.2458929382369</v>
      </c>
      <c r="I22" s="72">
        <v>1863.7458557718971</v>
      </c>
      <c r="J22" s="66">
        <v>1969.1280245121372</v>
      </c>
      <c r="K22" s="72">
        <v>2623.8226024250507</v>
      </c>
      <c r="L22" s="66">
        <v>2985.4757540011728</v>
      </c>
      <c r="M22" s="72">
        <v>2627.6951938310654</v>
      </c>
      <c r="N22" s="66">
        <v>2896.7661538639522</v>
      </c>
      <c r="O22" s="72">
        <v>2777.8051706386245</v>
      </c>
      <c r="P22" s="66">
        <v>2735.5391609191502</v>
      </c>
      <c r="Q22" s="72">
        <v>2763.0367237370538</v>
      </c>
      <c r="R22" s="66">
        <v>2612.3983850796944</v>
      </c>
      <c r="S22" s="72" t="s">
        <v>33</v>
      </c>
      <c r="T22" s="66">
        <v>1984.3566773778184</v>
      </c>
      <c r="U22" s="72">
        <v>2117.5535588104403</v>
      </c>
      <c r="V22" s="66">
        <v>1970.4943157972014</v>
      </c>
      <c r="W22" s="72">
        <v>1967.5054650690527</v>
      </c>
      <c r="X22" s="66">
        <v>2362.3404763548247</v>
      </c>
      <c r="Y22" s="72">
        <v>2995.0167116694438</v>
      </c>
      <c r="Z22" s="66">
        <v>3731.0307425069363</v>
      </c>
      <c r="AA22" s="72">
        <v>3492.3538273010299</v>
      </c>
      <c r="AB22" s="66">
        <v>4335.6251356024586</v>
      </c>
      <c r="AC22" s="72">
        <v>3081.9304858518594</v>
      </c>
      <c r="AD22" s="68">
        <f t="shared" si="4"/>
        <v>3.1410909955134727</v>
      </c>
      <c r="AE22" s="72">
        <f t="shared" si="1"/>
        <v>56.64152098015618</v>
      </c>
      <c r="AF22" s="66">
        <f t="shared" si="5"/>
        <v>3.5815020758300542</v>
      </c>
      <c r="AG22" s="52">
        <f t="shared" si="3"/>
        <v>3636.6364829184495</v>
      </c>
    </row>
    <row r="23" spans="1:35" x14ac:dyDescent="0.2">
      <c r="A23" s="107"/>
      <c r="B23" s="71" t="s">
        <v>38</v>
      </c>
      <c r="C23" s="72">
        <v>430.85068116389857</v>
      </c>
      <c r="D23" s="66">
        <v>462.5516729288849</v>
      </c>
      <c r="E23" s="72">
        <v>368.14628067062574</v>
      </c>
      <c r="F23" s="66">
        <v>1852.0429018718035</v>
      </c>
      <c r="G23" s="72">
        <v>750.51307106345996</v>
      </c>
      <c r="H23" s="66">
        <v>552.85849872828021</v>
      </c>
      <c r="I23" s="72">
        <v>417.33251095809351</v>
      </c>
      <c r="J23" s="66">
        <v>789.78777820491177</v>
      </c>
      <c r="K23" s="72">
        <v>578.83582787054672</v>
      </c>
      <c r="L23" s="66">
        <v>267.50101014648476</v>
      </c>
      <c r="M23" s="72">
        <v>391.12739579735234</v>
      </c>
      <c r="N23" s="66">
        <v>559.9796135660539</v>
      </c>
      <c r="O23" s="72">
        <v>586.40005837266676</v>
      </c>
      <c r="P23" s="66">
        <v>2613.1284128515717</v>
      </c>
      <c r="Q23" s="72">
        <v>3633.6520783495203</v>
      </c>
      <c r="R23" s="66">
        <v>941.85741682691298</v>
      </c>
      <c r="S23" s="72" t="s">
        <v>33</v>
      </c>
      <c r="T23" s="66">
        <v>1047.6276449186366</v>
      </c>
      <c r="U23" s="72">
        <v>762.36885788579207</v>
      </c>
      <c r="V23" s="66">
        <v>881.90710902271087</v>
      </c>
      <c r="W23" s="72">
        <v>659.63455356243639</v>
      </c>
      <c r="X23" s="66">
        <v>877.20747559817903</v>
      </c>
      <c r="Y23" s="72">
        <v>513.41315453119216</v>
      </c>
      <c r="Z23" s="66">
        <v>1083.657402563847</v>
      </c>
      <c r="AA23" s="72">
        <v>938.40354111963006</v>
      </c>
      <c r="AB23" s="66">
        <v>1021.5374886742392</v>
      </c>
      <c r="AC23" s="72">
        <v>1149.6546073865202</v>
      </c>
      <c r="AD23" s="68">
        <f t="shared" si="4"/>
        <v>1.0530960108168235</v>
      </c>
      <c r="AE23" s="72">
        <f t="shared" si="1"/>
        <v>74.286595688123228</v>
      </c>
      <c r="AF23" s="66">
        <f t="shared" si="5"/>
        <v>1.5748101552283338</v>
      </c>
      <c r="AG23" s="52">
        <f t="shared" si="3"/>
        <v>1036.5318790601298</v>
      </c>
    </row>
    <row r="24" spans="1:35" ht="25.5" x14ac:dyDescent="0.2">
      <c r="A24" s="107"/>
      <c r="B24" s="71" t="s">
        <v>39</v>
      </c>
      <c r="C24" s="72">
        <v>6973.1980446619955</v>
      </c>
      <c r="D24" s="66">
        <v>7678.5227442502655</v>
      </c>
      <c r="E24" s="72">
        <v>8536.2544530509003</v>
      </c>
      <c r="F24" s="66">
        <v>8827.017061818362</v>
      </c>
      <c r="G24" s="72">
        <v>9029.1433132431321</v>
      </c>
      <c r="H24" s="66">
        <v>9887.579408699643</v>
      </c>
      <c r="I24" s="72">
        <v>10354.833365956709</v>
      </c>
      <c r="J24" s="66">
        <v>10937.841697149126</v>
      </c>
      <c r="K24" s="72">
        <v>11073.102571900978</v>
      </c>
      <c r="L24" s="66">
        <v>10253.371386408766</v>
      </c>
      <c r="M24" s="72">
        <v>11305.864976257653</v>
      </c>
      <c r="N24" s="66">
        <v>12046.572106006104</v>
      </c>
      <c r="O24" s="72">
        <v>11666.288765203341</v>
      </c>
      <c r="P24" s="66">
        <v>11500.9238616809</v>
      </c>
      <c r="Q24" s="72">
        <v>12327.641244759046</v>
      </c>
      <c r="R24" s="66">
        <v>15056.860919082619</v>
      </c>
      <c r="S24" s="72" t="s">
        <v>33</v>
      </c>
      <c r="T24" s="66">
        <v>14025.966328632883</v>
      </c>
      <c r="U24" s="72">
        <v>12368.414509534708</v>
      </c>
      <c r="V24" s="66">
        <v>12051.476733548099</v>
      </c>
      <c r="W24" s="72">
        <v>13370.612082871501</v>
      </c>
      <c r="X24" s="66">
        <v>17826.327421966314</v>
      </c>
      <c r="Y24" s="72">
        <v>16839.031862908858</v>
      </c>
      <c r="Z24" s="66">
        <v>20758.109173692406</v>
      </c>
      <c r="AA24" s="72">
        <v>18956.756716553118</v>
      </c>
      <c r="AB24" s="66">
        <v>19222.083504150407</v>
      </c>
      <c r="AC24" s="72">
        <v>21854.267932319002</v>
      </c>
      <c r="AD24" s="68">
        <f t="shared" si="4"/>
        <v>21.345968264711946</v>
      </c>
      <c r="AE24" s="72">
        <f t="shared" si="1"/>
        <v>63.450018569572713</v>
      </c>
      <c r="AF24" s="66">
        <f t="shared" si="5"/>
        <v>27.264491077274247</v>
      </c>
      <c r="AG24" s="52">
        <f t="shared" si="3"/>
        <v>20011.036051007508</v>
      </c>
    </row>
    <row r="25" spans="1:35" ht="25.5" customHeight="1" x14ac:dyDescent="0.2">
      <c r="A25" s="107"/>
      <c r="B25" s="71" t="s">
        <v>40</v>
      </c>
      <c r="C25" s="72">
        <v>6252.9715410792178</v>
      </c>
      <c r="D25" s="66">
        <v>4935.4608797468181</v>
      </c>
      <c r="E25" s="72">
        <v>8643.0629230318973</v>
      </c>
      <c r="F25" s="66">
        <v>5823.9699771746409</v>
      </c>
      <c r="G25" s="72">
        <v>7500.8809958890297</v>
      </c>
      <c r="H25" s="66">
        <v>8206.7963113334317</v>
      </c>
      <c r="I25" s="72">
        <v>6172.4700587777743</v>
      </c>
      <c r="J25" s="66">
        <v>5461.7419964857218</v>
      </c>
      <c r="K25" s="72">
        <v>5416.9385348486057</v>
      </c>
      <c r="L25" s="66">
        <v>5390.9257390585881</v>
      </c>
      <c r="M25" s="72">
        <v>5720.6996573284105</v>
      </c>
      <c r="N25" s="66">
        <v>6754.668957854984</v>
      </c>
      <c r="O25" s="72">
        <v>6882.5109680303367</v>
      </c>
      <c r="P25" s="66">
        <v>6431.5100231910428</v>
      </c>
      <c r="Q25" s="72">
        <v>7269.0953901334733</v>
      </c>
      <c r="R25" s="66">
        <v>6260.5474141350633</v>
      </c>
      <c r="S25" s="72" t="s">
        <v>33</v>
      </c>
      <c r="T25" s="66">
        <v>6443.6308252261761</v>
      </c>
      <c r="U25" s="72">
        <v>7693.1309123112214</v>
      </c>
      <c r="V25" s="66">
        <v>6988.3140207423339</v>
      </c>
      <c r="W25" s="72">
        <v>7416.1558388195626</v>
      </c>
      <c r="X25" s="66">
        <v>7221.9141535818135</v>
      </c>
      <c r="Y25" s="72">
        <v>8860.8097849116675</v>
      </c>
      <c r="Z25" s="66">
        <v>10432.071390053245</v>
      </c>
      <c r="AA25" s="72">
        <v>9946.7533288790073</v>
      </c>
      <c r="AB25" s="66">
        <v>9576.4971442961651</v>
      </c>
      <c r="AC25" s="72">
        <v>8677.7643193353451</v>
      </c>
      <c r="AD25" s="68">
        <f t="shared" si="4"/>
        <v>11.839774140512096</v>
      </c>
      <c r="AE25" s="72">
        <f t="shared" si="1"/>
        <v>17.011623109535329</v>
      </c>
      <c r="AF25" s="66">
        <f t="shared" si="5"/>
        <v>4.0545153846942279</v>
      </c>
      <c r="AG25" s="52">
        <f t="shared" si="3"/>
        <v>9400.3382641701737</v>
      </c>
    </row>
    <row r="26" spans="1:35" ht="25.5" x14ac:dyDescent="0.2">
      <c r="A26" s="107"/>
      <c r="B26" s="71" t="s">
        <v>41</v>
      </c>
      <c r="C26" s="72">
        <v>1522.9160033594355</v>
      </c>
      <c r="D26" s="66">
        <v>1442.5814780449437</v>
      </c>
      <c r="E26" s="72">
        <v>1420.1364347277952</v>
      </c>
      <c r="F26" s="66">
        <v>2088.8900847683449</v>
      </c>
      <c r="G26" s="72">
        <v>1400.1250463528506</v>
      </c>
      <c r="H26" s="66">
        <v>1485.8037525648024</v>
      </c>
      <c r="I26" s="72">
        <v>1889.0814776323696</v>
      </c>
      <c r="J26" s="66">
        <v>1584.5140911977296</v>
      </c>
      <c r="K26" s="72">
        <v>1745.6306227400694</v>
      </c>
      <c r="L26" s="66">
        <v>1919.0789819138622</v>
      </c>
      <c r="M26" s="72">
        <v>2593.8656793916639</v>
      </c>
      <c r="N26" s="66">
        <v>2099.4011871737221</v>
      </c>
      <c r="O26" s="72">
        <v>1946.6723643072094</v>
      </c>
      <c r="P26" s="66">
        <v>1139.7823648789333</v>
      </c>
      <c r="Q26" s="72">
        <v>1775.647490514232</v>
      </c>
      <c r="R26" s="66">
        <v>2511.8064935059256</v>
      </c>
      <c r="S26" s="72" t="s">
        <v>33</v>
      </c>
      <c r="T26" s="66">
        <v>3421.4347157156012</v>
      </c>
      <c r="U26" s="72">
        <v>1420.4885975101806</v>
      </c>
      <c r="V26" s="66">
        <v>1932.1488518429489</v>
      </c>
      <c r="W26" s="72">
        <v>2310.6991567045075</v>
      </c>
      <c r="X26" s="66">
        <v>3005.6063106568208</v>
      </c>
      <c r="Y26" s="72">
        <v>4549.2617347936402</v>
      </c>
      <c r="Z26" s="66">
        <v>2538.4021737456283</v>
      </c>
      <c r="AA26" s="72">
        <v>6417.6510159417949</v>
      </c>
      <c r="AB26" s="66">
        <v>4546.3308752311741</v>
      </c>
      <c r="AC26" s="72">
        <v>3423.297889087095</v>
      </c>
      <c r="AD26" s="68">
        <f t="shared" si="4"/>
        <v>3.6889942332182386</v>
      </c>
      <c r="AE26" s="72">
        <f t="shared" si="1"/>
        <v>48.149873996118259</v>
      </c>
      <c r="AF26" s="66">
        <f t="shared" si="5"/>
        <v>3.5756328108956978</v>
      </c>
      <c r="AG26" s="52">
        <f t="shared" si="3"/>
        <v>4795.7599267533542</v>
      </c>
    </row>
    <row r="27" spans="1:35" x14ac:dyDescent="0.2">
      <c r="A27" s="107"/>
      <c r="B27" s="94" t="s">
        <v>42</v>
      </c>
      <c r="C27" s="95">
        <v>6857.8632627646302</v>
      </c>
      <c r="D27" s="96">
        <v>6761.9640333597226</v>
      </c>
      <c r="E27" s="95">
        <v>6914.0439220359031</v>
      </c>
      <c r="F27" s="96">
        <v>8228.2960179211004</v>
      </c>
      <c r="G27" s="95">
        <v>7422.8610323416824</v>
      </c>
      <c r="H27" s="96">
        <v>9131.9643807463872</v>
      </c>
      <c r="I27" s="96">
        <v>8223.0427532933027</v>
      </c>
      <c r="J27" s="96">
        <v>9174.3440303226434</v>
      </c>
      <c r="K27" s="96">
        <v>9373.2728609858932</v>
      </c>
      <c r="L27" s="96">
        <v>8880.8692551600725</v>
      </c>
      <c r="M27" s="96">
        <v>10793.845052498411</v>
      </c>
      <c r="N27" s="96">
        <v>10373.432917843749</v>
      </c>
      <c r="O27" s="96">
        <v>10430.991905520472</v>
      </c>
      <c r="P27" s="96">
        <v>9470.2528078469877</v>
      </c>
      <c r="Q27" s="96">
        <v>9650.2280105115078</v>
      </c>
      <c r="R27" s="96">
        <v>8946.2722119293667</v>
      </c>
      <c r="S27" s="96" t="s">
        <v>33</v>
      </c>
      <c r="T27" s="96">
        <v>5971.4600884893416</v>
      </c>
      <c r="U27" s="96">
        <v>8555.7076835734315</v>
      </c>
      <c r="V27" s="96">
        <v>8461.7158152264165</v>
      </c>
      <c r="W27" s="96">
        <v>9898.0761794318369</v>
      </c>
      <c r="X27" s="97">
        <v>13265.154656597168</v>
      </c>
      <c r="Y27" s="96">
        <v>13278.483831844736</v>
      </c>
      <c r="Z27" s="95">
        <v>16194.368054965693</v>
      </c>
      <c r="AA27" s="96">
        <v>15952.279815118181</v>
      </c>
      <c r="AB27" s="95">
        <v>18197.244543061923</v>
      </c>
      <c r="AC27" s="96">
        <v>17051.628731329474</v>
      </c>
      <c r="AD27" s="98">
        <f t="shared" si="4"/>
        <v>15.802120254353937</v>
      </c>
      <c r="AE27" s="96">
        <f t="shared" si="1"/>
        <v>72.272150892945149</v>
      </c>
      <c r="AF27" s="95">
        <f t="shared" si="5"/>
        <v>22.989849327130287</v>
      </c>
      <c r="AG27" s="96">
        <f t="shared" si="3"/>
        <v>17067.051029836526</v>
      </c>
    </row>
    <row r="28" spans="1:35" x14ac:dyDescent="0.2">
      <c r="A28" s="107"/>
      <c r="B28" s="99" t="s">
        <v>43</v>
      </c>
      <c r="C28" s="87">
        <v>1504.4287967766254</v>
      </c>
      <c r="D28" s="100">
        <v>1864.2724147922008</v>
      </c>
      <c r="E28" s="87">
        <v>1362.4267192613011</v>
      </c>
      <c r="F28" s="100">
        <v>2174.1591669379732</v>
      </c>
      <c r="G28" s="87">
        <v>2116.2079253609359</v>
      </c>
      <c r="H28" s="100">
        <v>2186.2814197092766</v>
      </c>
      <c r="I28" s="100">
        <v>2503.6365523185432</v>
      </c>
      <c r="J28" s="87">
        <v>3119.7637888868226</v>
      </c>
      <c r="K28" s="100">
        <v>3153.181684200249</v>
      </c>
      <c r="L28" s="87">
        <v>3444.8347092982403</v>
      </c>
      <c r="M28" s="100">
        <v>4009.7117972220494</v>
      </c>
      <c r="N28" s="87">
        <v>3317.7295864727826</v>
      </c>
      <c r="O28" s="100">
        <v>3969.23279661063</v>
      </c>
      <c r="P28" s="87">
        <v>4559.1788844306257</v>
      </c>
      <c r="Q28" s="100">
        <v>5682.5203009843117</v>
      </c>
      <c r="R28" s="87">
        <v>5029.4802319780501</v>
      </c>
      <c r="S28" s="100" t="s">
        <v>33</v>
      </c>
      <c r="T28" s="87">
        <v>5199.1664902383827</v>
      </c>
      <c r="U28" s="100">
        <v>3609.9728512294114</v>
      </c>
      <c r="V28" s="87">
        <v>4843.490019215662</v>
      </c>
      <c r="W28" s="100">
        <v>4591.3363480178268</v>
      </c>
      <c r="X28" s="87">
        <v>5835.9866522614602</v>
      </c>
      <c r="Y28" s="100">
        <v>4212.9339369688405</v>
      </c>
      <c r="Z28" s="87">
        <v>7439.5820296595039</v>
      </c>
      <c r="AA28" s="100">
        <v>7435.3286834724322</v>
      </c>
      <c r="AB28" s="87">
        <v>6913.7247334619169</v>
      </c>
      <c r="AC28" s="100">
        <v>6826.2624185948971</v>
      </c>
      <c r="AD28" s="88">
        <f t="shared" si="4"/>
        <v>7.3299950196714461</v>
      </c>
      <c r="AE28" s="100">
        <f t="shared" si="1"/>
        <v>48.677027801327021</v>
      </c>
      <c r="AF28" s="87">
        <f t="shared" si="5"/>
        <v>7.1825310916619127</v>
      </c>
      <c r="AG28" s="100">
        <f t="shared" si="3"/>
        <v>7058.4386118430821</v>
      </c>
    </row>
    <row r="29" spans="1:35" x14ac:dyDescent="0.2">
      <c r="A29" s="107"/>
      <c r="B29" s="99" t="s">
        <v>44</v>
      </c>
      <c r="C29" s="87">
        <v>23684.989117719939</v>
      </c>
      <c r="D29" s="100">
        <v>23639.734863016813</v>
      </c>
      <c r="E29" s="87">
        <v>25465.592918713657</v>
      </c>
      <c r="F29" s="100">
        <v>31983.593043264242</v>
      </c>
      <c r="G29" s="87">
        <v>30980.947069422105</v>
      </c>
      <c r="H29" s="100">
        <v>34890.25891481727</v>
      </c>
      <c r="I29" s="100">
        <v>38459.756339360822</v>
      </c>
      <c r="J29" s="100">
        <v>30532.291614343128</v>
      </c>
      <c r="K29" s="100">
        <v>34964.111164517635</v>
      </c>
      <c r="L29" s="100">
        <v>31058.733499038397</v>
      </c>
      <c r="M29" s="100">
        <v>34278.769507797813</v>
      </c>
      <c r="N29" s="100">
        <v>37294.555366394561</v>
      </c>
      <c r="O29" s="100">
        <v>34598.394148764943</v>
      </c>
      <c r="P29" s="100">
        <v>36339.173066854346</v>
      </c>
      <c r="Q29" s="100">
        <v>41586.624758076876</v>
      </c>
      <c r="R29" s="100">
        <v>42632.067909881567</v>
      </c>
      <c r="S29" s="100" t="s">
        <v>33</v>
      </c>
      <c r="T29" s="100">
        <v>42751.616112906675</v>
      </c>
      <c r="U29" s="100">
        <v>36588.260761859827</v>
      </c>
      <c r="V29" s="100">
        <v>31754.466983199618</v>
      </c>
      <c r="W29" s="100">
        <v>40732.077848988709</v>
      </c>
      <c r="X29" s="101">
        <v>48800.026900992336</v>
      </c>
      <c r="Y29" s="100">
        <v>51148.964874822566</v>
      </c>
      <c r="Z29" s="87">
        <v>59585.386486652082</v>
      </c>
      <c r="AA29" s="100">
        <v>60387.155744482981</v>
      </c>
      <c r="AB29" s="87">
        <v>60162.137146820911</v>
      </c>
      <c r="AC29" s="100">
        <v>61198.12574152313</v>
      </c>
      <c r="AD29" s="88">
        <f t="shared" si="4"/>
        <v>65.028110585462528</v>
      </c>
      <c r="AE29" s="100">
        <f t="shared" si="1"/>
        <v>50.245528765831303</v>
      </c>
      <c r="AF29" s="87">
        <f t="shared" si="5"/>
        <v>65.773104196513557</v>
      </c>
      <c r="AG29" s="100">
        <f t="shared" si="3"/>
        <v>60582.472877609012</v>
      </c>
    </row>
    <row r="30" spans="1:35" x14ac:dyDescent="0.2">
      <c r="A30" s="107"/>
      <c r="B30" s="102" t="s">
        <v>45</v>
      </c>
      <c r="C30" s="76">
        <v>6252.9715410792178</v>
      </c>
      <c r="D30" s="50">
        <v>4935.4608797468181</v>
      </c>
      <c r="E30" s="76">
        <v>8643.0629230318973</v>
      </c>
      <c r="F30" s="50">
        <v>5823.9699771746409</v>
      </c>
      <c r="G30" s="76">
        <v>7500.8809958890297</v>
      </c>
      <c r="H30" s="50">
        <v>8206.7963113334317</v>
      </c>
      <c r="I30" s="50">
        <v>6172.4700587777743</v>
      </c>
      <c r="J30" s="50">
        <v>5461.7419964857218</v>
      </c>
      <c r="K30" s="50">
        <v>5416.9385348486057</v>
      </c>
      <c r="L30" s="50">
        <v>5390.9257390585881</v>
      </c>
      <c r="M30" s="50">
        <v>5720.6996573284105</v>
      </c>
      <c r="N30" s="50">
        <v>6754.668957854984</v>
      </c>
      <c r="O30" s="50">
        <v>6882.5109680303367</v>
      </c>
      <c r="P30" s="50">
        <v>6431.5100231910428</v>
      </c>
      <c r="Q30" s="50">
        <v>7269.0953901334733</v>
      </c>
      <c r="R30" s="50">
        <v>6260.5474141350633</v>
      </c>
      <c r="S30" s="50" t="s">
        <v>33</v>
      </c>
      <c r="T30" s="50">
        <v>6443.6308252261761</v>
      </c>
      <c r="U30" s="50">
        <v>7693.1309123112214</v>
      </c>
      <c r="V30" s="50">
        <v>6988.3140207423339</v>
      </c>
      <c r="W30" s="50">
        <v>7416.1558388195626</v>
      </c>
      <c r="X30" s="93">
        <v>7221.9141535818135</v>
      </c>
      <c r="Y30" s="50">
        <v>8860.8097849116675</v>
      </c>
      <c r="Z30" s="76">
        <v>10432.071390053245</v>
      </c>
      <c r="AA30" s="50">
        <v>9946.7533288790073</v>
      </c>
      <c r="AB30" s="76">
        <v>9576.4971442961651</v>
      </c>
      <c r="AC30" s="50">
        <v>8677.7643193353451</v>
      </c>
      <c r="AD30" s="89">
        <f t="shared" si="4"/>
        <v>11.839774140512096</v>
      </c>
      <c r="AE30" s="50">
        <f t="shared" si="1"/>
        <v>17.011623109535329</v>
      </c>
      <c r="AF30" s="76">
        <f t="shared" si="5"/>
        <v>4.0545153846942279</v>
      </c>
      <c r="AG30" s="50">
        <f t="shared" si="3"/>
        <v>9400.3382641701737</v>
      </c>
    </row>
    <row r="31" spans="1:35" s="60" customFormat="1" ht="25.5" x14ac:dyDescent="0.2">
      <c r="A31" s="109"/>
      <c r="B31" s="75" t="s">
        <v>46</v>
      </c>
      <c r="C31" s="76">
        <v>38300.252718340416</v>
      </c>
      <c r="D31" s="50">
        <v>37201.432190915555</v>
      </c>
      <c r="E31" s="76">
        <v>42385.126483042761</v>
      </c>
      <c r="F31" s="50">
        <v>48210.018205297958</v>
      </c>
      <c r="G31" s="76">
        <v>48020.897023013749</v>
      </c>
      <c r="H31" s="50">
        <v>54415.301026606365</v>
      </c>
      <c r="I31" s="50">
        <v>55358.905703750439</v>
      </c>
      <c r="J31" s="50">
        <v>48288.141430038311</v>
      </c>
      <c r="K31" s="50">
        <v>52907.50424455238</v>
      </c>
      <c r="L31" s="50">
        <v>48775.363202555294</v>
      </c>
      <c r="M31" s="50">
        <v>54803.026014846684</v>
      </c>
      <c r="N31" s="50">
        <v>57740.386828566072</v>
      </c>
      <c r="O31" s="50">
        <v>55881.129818926376</v>
      </c>
      <c r="P31" s="50">
        <v>56800.114782322991</v>
      </c>
      <c r="Q31" s="50">
        <v>64188.468459706171</v>
      </c>
      <c r="R31" s="50">
        <v>62868.36776792405</v>
      </c>
      <c r="S31" s="50" t="s">
        <v>33</v>
      </c>
      <c r="T31" s="50">
        <v>60365.873516860571</v>
      </c>
      <c r="U31" s="50">
        <v>56447.072208973892</v>
      </c>
      <c r="V31" s="50">
        <v>52047.986838384022</v>
      </c>
      <c r="W31" s="50">
        <v>62637.646215257933</v>
      </c>
      <c r="X31" s="93">
        <v>75123.082363432783</v>
      </c>
      <c r="Y31" s="50">
        <v>77501.192428547816</v>
      </c>
      <c r="Z31" s="76">
        <v>93651.407961330522</v>
      </c>
      <c r="AA31" s="50">
        <v>93721.517571952587</v>
      </c>
      <c r="AB31" s="76">
        <v>94849.603567640923</v>
      </c>
      <c r="AC31" s="50">
        <v>93753.78121078285</v>
      </c>
      <c r="AD31" s="89">
        <f t="shared" si="4"/>
        <v>100</v>
      </c>
      <c r="AE31" s="50">
        <f t="shared" si="1"/>
        <v>49.676411671971991</v>
      </c>
      <c r="AF31" s="76">
        <f t="shared" si="5"/>
        <v>100</v>
      </c>
      <c r="AG31" s="50">
        <f t="shared" si="3"/>
        <v>94108.300783458792</v>
      </c>
      <c r="AI31" s="65"/>
    </row>
    <row r="32" spans="1:35" x14ac:dyDescent="0.2">
      <c r="A32" s="107" t="s">
        <v>48</v>
      </c>
      <c r="B32" s="81" t="s">
        <v>32</v>
      </c>
      <c r="C32" s="82">
        <v>4128.9540353969878</v>
      </c>
      <c r="D32" s="69">
        <v>4982.8023494215513</v>
      </c>
      <c r="E32" s="82">
        <v>4614.1507649456216</v>
      </c>
      <c r="F32" s="69">
        <v>4184.0919093714174</v>
      </c>
      <c r="G32" s="82">
        <v>4803.9153453439367</v>
      </c>
      <c r="H32" s="69">
        <v>4851.1023836905943</v>
      </c>
      <c r="I32" s="82">
        <v>5631.0813167152164</v>
      </c>
      <c r="J32" s="69">
        <v>5914.6363570098556</v>
      </c>
      <c r="K32" s="82">
        <v>6527.0953703297482</v>
      </c>
      <c r="L32" s="69">
        <v>6807.2787663792133</v>
      </c>
      <c r="M32" s="82">
        <v>6407.9284251896424</v>
      </c>
      <c r="N32" s="69">
        <v>6275.7999721244378</v>
      </c>
      <c r="O32" s="82">
        <v>6301.1102687520188</v>
      </c>
      <c r="P32" s="69">
        <v>6220.3451162645169</v>
      </c>
      <c r="Q32" s="82">
        <v>6686.9599473523758</v>
      </c>
      <c r="R32" s="69">
        <v>7233.3801353949884</v>
      </c>
      <c r="S32" s="82" t="s">
        <v>33</v>
      </c>
      <c r="T32" s="69">
        <v>5114.9413486601934</v>
      </c>
      <c r="U32" s="82">
        <v>6794.3240428910822</v>
      </c>
      <c r="V32" s="69">
        <v>6741.4245091596595</v>
      </c>
      <c r="W32" s="82">
        <v>7515.7752799180053</v>
      </c>
      <c r="X32" s="69">
        <v>8563.3820329595255</v>
      </c>
      <c r="Y32" s="82">
        <v>8442.6490786515351</v>
      </c>
      <c r="Z32" s="69">
        <v>10609.116363862207</v>
      </c>
      <c r="AA32" s="82">
        <v>11181.09281883925</v>
      </c>
      <c r="AB32" s="69">
        <v>12111.044403734935</v>
      </c>
      <c r="AC32" s="82">
        <v>12409.76100278229</v>
      </c>
      <c r="AD32" s="67">
        <f t="shared" ref="AD32:AD45" si="6">100*W32/$W$45</f>
        <v>15.682665139743555</v>
      </c>
      <c r="AE32" s="82">
        <f t="shared" si="1"/>
        <v>65.116179510328266</v>
      </c>
      <c r="AF32" s="69">
        <f>100*(AC32-W32)/($AC$45-$W$45)</f>
        <v>15.378371670182055</v>
      </c>
      <c r="AG32" s="51">
        <f t="shared" si="3"/>
        <v>11900.632741785492</v>
      </c>
    </row>
    <row r="33" spans="1:35" x14ac:dyDescent="0.2">
      <c r="A33" s="107"/>
      <c r="B33" s="71" t="s">
        <v>34</v>
      </c>
      <c r="C33" s="72">
        <v>646.02725556352243</v>
      </c>
      <c r="D33" s="66">
        <v>1214.2540906256891</v>
      </c>
      <c r="E33" s="72">
        <v>578.8003031890961</v>
      </c>
      <c r="F33" s="66">
        <v>2013.4732710904934</v>
      </c>
      <c r="G33" s="72">
        <v>1774.0267562157521</v>
      </c>
      <c r="H33" s="66">
        <v>2157.9914226702726</v>
      </c>
      <c r="I33" s="72">
        <v>1943.0860048670891</v>
      </c>
      <c r="J33" s="66">
        <v>2240.488843127137</v>
      </c>
      <c r="K33" s="72">
        <v>2952.5508095153464</v>
      </c>
      <c r="L33" s="66">
        <v>2686.6063258289901</v>
      </c>
      <c r="M33" s="72">
        <v>2550.6823126074287</v>
      </c>
      <c r="N33" s="66">
        <v>2113.7161076371131</v>
      </c>
      <c r="O33" s="72">
        <v>2325.3146047676387</v>
      </c>
      <c r="P33" s="66">
        <v>2344.5579434158135</v>
      </c>
      <c r="Q33" s="72">
        <v>1986.9946516530936</v>
      </c>
      <c r="R33" s="66">
        <v>2797.5126008019765</v>
      </c>
      <c r="S33" s="72" t="s">
        <v>33</v>
      </c>
      <c r="T33" s="66">
        <v>3191.6974088794059</v>
      </c>
      <c r="U33" s="72">
        <v>3286.5624967300691</v>
      </c>
      <c r="V33" s="66">
        <v>3615.7592823149221</v>
      </c>
      <c r="W33" s="72">
        <v>3503.5130725087147</v>
      </c>
      <c r="X33" s="66">
        <v>3290.9406546262667</v>
      </c>
      <c r="Y33" s="72">
        <v>3599.182215419532</v>
      </c>
      <c r="Z33" s="66">
        <v>3758.3617702037454</v>
      </c>
      <c r="AA33" s="72">
        <v>3694.9335953727045</v>
      </c>
      <c r="AB33" s="66">
        <v>3727.5598657102178</v>
      </c>
      <c r="AC33" s="72">
        <v>3981.5888007878589</v>
      </c>
      <c r="AD33" s="68">
        <f t="shared" si="6"/>
        <v>7.3105461888514149</v>
      </c>
      <c r="AE33" s="72">
        <f t="shared" si="1"/>
        <v>13.645609945928209</v>
      </c>
      <c r="AF33" s="66">
        <f t="shared" ref="AF33:AF45" si="7">100*(AC33-W33)/($AC$45-$W$45)</f>
        <v>1.5022573935231571</v>
      </c>
      <c r="AG33" s="52">
        <f t="shared" si="3"/>
        <v>3801.3607539569271</v>
      </c>
    </row>
    <row r="34" spans="1:35" ht="25.5" x14ac:dyDescent="0.2">
      <c r="A34" s="107"/>
      <c r="B34" s="71" t="s">
        <v>35</v>
      </c>
      <c r="C34" s="72">
        <v>6790.7708754504656</v>
      </c>
      <c r="D34" s="66">
        <v>6835.6883656944283</v>
      </c>
      <c r="E34" s="72">
        <v>7176.2969025616076</v>
      </c>
      <c r="F34" s="66">
        <v>9121.6510977265116</v>
      </c>
      <c r="G34" s="72">
        <v>8352.2955989246311</v>
      </c>
      <c r="H34" s="66">
        <v>11610.512428094207</v>
      </c>
      <c r="I34" s="72">
        <v>7277.1724897354425</v>
      </c>
      <c r="J34" s="66">
        <v>10137.671627668627</v>
      </c>
      <c r="K34" s="72">
        <v>9181.7929850871951</v>
      </c>
      <c r="L34" s="66">
        <v>12057.303885641742</v>
      </c>
      <c r="M34" s="72">
        <v>9940.0308935021112</v>
      </c>
      <c r="N34" s="66">
        <v>10875.274682873611</v>
      </c>
      <c r="O34" s="72">
        <v>10205.919324065573</v>
      </c>
      <c r="P34" s="66">
        <v>11467.921807304179</v>
      </c>
      <c r="Q34" s="72">
        <v>12690.442272203161</v>
      </c>
      <c r="R34" s="66">
        <v>13453.825260907603</v>
      </c>
      <c r="S34" s="72" t="s">
        <v>33</v>
      </c>
      <c r="T34" s="66">
        <v>14236.230676812069</v>
      </c>
      <c r="U34" s="72">
        <v>12317.756519779299</v>
      </c>
      <c r="V34" s="66">
        <v>9789.9874331741266</v>
      </c>
      <c r="W34" s="72">
        <v>10172.701573103865</v>
      </c>
      <c r="X34" s="66">
        <v>15403.152619916693</v>
      </c>
      <c r="Y34" s="72">
        <v>17723.67506577777</v>
      </c>
      <c r="Z34" s="66">
        <v>20410.563940581833</v>
      </c>
      <c r="AA34" s="72">
        <v>21867.079440339556</v>
      </c>
      <c r="AB34" s="66">
        <v>21228.120006146404</v>
      </c>
      <c r="AC34" s="72">
        <v>23990.473980801609</v>
      </c>
      <c r="AD34" s="68">
        <f t="shared" si="6"/>
        <v>21.226695370177548</v>
      </c>
      <c r="AE34" s="72">
        <f t="shared" si="1"/>
        <v>135.83188603734598</v>
      </c>
      <c r="AF34" s="66">
        <f t="shared" si="7"/>
        <v>43.419587177544159</v>
      </c>
      <c r="AG34" s="52">
        <f t="shared" si="3"/>
        <v>22361.891142429191</v>
      </c>
    </row>
    <row r="35" spans="1:35" x14ac:dyDescent="0.2">
      <c r="A35" s="107"/>
      <c r="B35" s="71" t="s">
        <v>36</v>
      </c>
      <c r="C35" s="72">
        <v>2012.076200130967</v>
      </c>
      <c r="D35" s="66">
        <v>1678.5335264257142</v>
      </c>
      <c r="E35" s="72">
        <v>2216.2270690672249</v>
      </c>
      <c r="F35" s="66">
        <v>2242.6299263355404</v>
      </c>
      <c r="G35" s="72">
        <v>1754.2960299675699</v>
      </c>
      <c r="H35" s="66">
        <v>1597.3042658888896</v>
      </c>
      <c r="I35" s="72">
        <v>2076.4371647687722</v>
      </c>
      <c r="J35" s="66">
        <v>1806.1288037069542</v>
      </c>
      <c r="K35" s="72">
        <v>1641.0680446122656</v>
      </c>
      <c r="L35" s="66">
        <v>1964.7068556922995</v>
      </c>
      <c r="M35" s="72">
        <v>1712.8216016718259</v>
      </c>
      <c r="N35" s="66">
        <v>2849.0491214083718</v>
      </c>
      <c r="O35" s="72">
        <v>1834.6089155939176</v>
      </c>
      <c r="P35" s="66">
        <v>1665.9147065709215</v>
      </c>
      <c r="Q35" s="72">
        <v>2408.5543031362945</v>
      </c>
      <c r="R35" s="66">
        <v>1872.7798814530754</v>
      </c>
      <c r="S35" s="72" t="s">
        <v>33</v>
      </c>
      <c r="T35" s="66">
        <v>3052.8812534444014</v>
      </c>
      <c r="U35" s="72">
        <v>2123.2097264191666</v>
      </c>
      <c r="V35" s="66">
        <v>1925.6411288043744</v>
      </c>
      <c r="W35" s="72">
        <v>2498.1243958042751</v>
      </c>
      <c r="X35" s="66">
        <v>2369.2789588367314</v>
      </c>
      <c r="Y35" s="72">
        <v>3748.113651191311</v>
      </c>
      <c r="Z35" s="66">
        <v>3754.109640730218</v>
      </c>
      <c r="AA35" s="72">
        <v>3535.6979770271437</v>
      </c>
      <c r="AB35" s="66">
        <v>4320.1443236312634</v>
      </c>
      <c r="AC35" s="72">
        <v>4689.4594134016579</v>
      </c>
      <c r="AD35" s="68">
        <f t="shared" si="6"/>
        <v>5.2126689420189853</v>
      </c>
      <c r="AE35" s="72">
        <f t="shared" si="1"/>
        <v>87.719211312208458</v>
      </c>
      <c r="AF35" s="66">
        <f t="shared" si="7"/>
        <v>6.8858321750016271</v>
      </c>
      <c r="AG35" s="52">
        <f t="shared" si="3"/>
        <v>4181.7672380200211</v>
      </c>
    </row>
    <row r="36" spans="1:35" x14ac:dyDescent="0.2">
      <c r="A36" s="107"/>
      <c r="B36" s="71" t="s">
        <v>37</v>
      </c>
      <c r="C36" s="72">
        <v>832.36235091707249</v>
      </c>
      <c r="D36" s="66">
        <v>949.03229207005506</v>
      </c>
      <c r="E36" s="72">
        <v>1061.3523349784912</v>
      </c>
      <c r="F36" s="66">
        <v>1008.0233819515289</v>
      </c>
      <c r="G36" s="72">
        <v>1346.8266800898739</v>
      </c>
      <c r="H36" s="66">
        <v>1170.7956082124595</v>
      </c>
      <c r="I36" s="72">
        <v>1081.0740166761686</v>
      </c>
      <c r="J36" s="66">
        <v>1063.7337901992394</v>
      </c>
      <c r="K36" s="72">
        <v>954.84479872939175</v>
      </c>
      <c r="L36" s="66">
        <v>1070.1411370031403</v>
      </c>
      <c r="M36" s="72">
        <v>1068.4613007475557</v>
      </c>
      <c r="N36" s="66">
        <v>1071.667427771881</v>
      </c>
      <c r="O36" s="72">
        <v>1318.3670992276677</v>
      </c>
      <c r="P36" s="66">
        <v>1099.0755705592537</v>
      </c>
      <c r="Q36" s="72">
        <v>1018.9838346249487</v>
      </c>
      <c r="R36" s="66">
        <v>1166.8239740857314</v>
      </c>
      <c r="S36" s="72" t="s">
        <v>33</v>
      </c>
      <c r="T36" s="66">
        <v>1322.6491076708753</v>
      </c>
      <c r="U36" s="72">
        <v>1399.4382628099374</v>
      </c>
      <c r="V36" s="66">
        <v>1586.9444465788138</v>
      </c>
      <c r="W36" s="72">
        <v>1523.7363390995756</v>
      </c>
      <c r="X36" s="66">
        <v>1696.4524887720377</v>
      </c>
      <c r="Y36" s="72">
        <v>2013.9519121138076</v>
      </c>
      <c r="Z36" s="66">
        <v>2246.7717212977409</v>
      </c>
      <c r="AA36" s="72">
        <v>2181.1142090407711</v>
      </c>
      <c r="AB36" s="66">
        <v>2172.3535302845826</v>
      </c>
      <c r="AC36" s="72">
        <v>2170.0192042001199</v>
      </c>
      <c r="AD36" s="68">
        <f t="shared" si="6"/>
        <v>3.179478613631205</v>
      </c>
      <c r="AE36" s="72">
        <f t="shared" si="1"/>
        <v>42.414350075975314</v>
      </c>
      <c r="AF36" s="66">
        <f t="shared" si="7"/>
        <v>2.0308146910100651</v>
      </c>
      <c r="AG36" s="52">
        <f t="shared" si="3"/>
        <v>2174.4956478418244</v>
      </c>
    </row>
    <row r="37" spans="1:35" x14ac:dyDescent="0.2">
      <c r="A37" s="107"/>
      <c r="B37" s="71" t="s">
        <v>38</v>
      </c>
      <c r="C37" s="72">
        <v>548.73350082358445</v>
      </c>
      <c r="D37" s="66">
        <v>379.23844586612239</v>
      </c>
      <c r="E37" s="72">
        <v>324.56465160131222</v>
      </c>
      <c r="F37" s="66">
        <v>465.03876218974057</v>
      </c>
      <c r="G37" s="72">
        <v>707.08688575521808</v>
      </c>
      <c r="H37" s="66">
        <v>791.65563041855626</v>
      </c>
      <c r="I37" s="72">
        <v>627.32863020222919</v>
      </c>
      <c r="J37" s="66">
        <v>528.08301340563503</v>
      </c>
      <c r="K37" s="72">
        <v>753.18482943101151</v>
      </c>
      <c r="L37" s="66">
        <v>416.89971174762451</v>
      </c>
      <c r="M37" s="72">
        <v>495.40616318924646</v>
      </c>
      <c r="N37" s="66">
        <v>725.59193781552096</v>
      </c>
      <c r="O37" s="72">
        <v>948.60139125685544</v>
      </c>
      <c r="P37" s="66">
        <v>753.9090773767922</v>
      </c>
      <c r="Q37" s="72">
        <v>777.24411018447995</v>
      </c>
      <c r="R37" s="66">
        <v>1289.9068312171307</v>
      </c>
      <c r="S37" s="72" t="s">
        <v>33</v>
      </c>
      <c r="T37" s="66">
        <v>1205.9201300228258</v>
      </c>
      <c r="U37" s="72">
        <v>835.59073808147662</v>
      </c>
      <c r="V37" s="66">
        <v>1253.9882357393672</v>
      </c>
      <c r="W37" s="72">
        <v>972.09686596185543</v>
      </c>
      <c r="X37" s="66">
        <v>1174.8638675679983</v>
      </c>
      <c r="Y37" s="72">
        <v>1305.0999880944325</v>
      </c>
      <c r="Z37" s="66">
        <v>999.40405035318111</v>
      </c>
      <c r="AA37" s="72">
        <v>1168.2783916967182</v>
      </c>
      <c r="AB37" s="66">
        <v>1320.1964735401161</v>
      </c>
      <c r="AC37" s="72">
        <v>1117.5115241797896</v>
      </c>
      <c r="AD37" s="68">
        <f t="shared" si="6"/>
        <v>2.0284094540464057</v>
      </c>
      <c r="AE37" s="72">
        <f t="shared" si="1"/>
        <v>14.958865038007454</v>
      </c>
      <c r="AF37" s="66">
        <f t="shared" si="7"/>
        <v>0.4569364904193241</v>
      </c>
      <c r="AG37" s="52">
        <f t="shared" si="3"/>
        <v>1201.9954631388746</v>
      </c>
    </row>
    <row r="38" spans="1:35" ht="25.5" x14ac:dyDescent="0.2">
      <c r="A38" s="107"/>
      <c r="B38" s="71" t="s">
        <v>39</v>
      </c>
      <c r="C38" s="72">
        <v>3932.6693908273842</v>
      </c>
      <c r="D38" s="66">
        <v>4589.3689961540495</v>
      </c>
      <c r="E38" s="72">
        <v>4684.080498801517</v>
      </c>
      <c r="F38" s="66">
        <v>5058.2944022710626</v>
      </c>
      <c r="G38" s="72">
        <v>5591.920569580745</v>
      </c>
      <c r="H38" s="66">
        <v>5142.9180687567186</v>
      </c>
      <c r="I38" s="72">
        <v>5897.7033444900198</v>
      </c>
      <c r="J38" s="66">
        <v>5799.3455141317836</v>
      </c>
      <c r="K38" s="72">
        <v>5040.4564468114058</v>
      </c>
      <c r="L38" s="66">
        <v>5930.723510222424</v>
      </c>
      <c r="M38" s="72">
        <v>6019.8595777555247</v>
      </c>
      <c r="N38" s="66">
        <v>6197.6606682539696</v>
      </c>
      <c r="O38" s="72">
        <v>6786.1003957580788</v>
      </c>
      <c r="P38" s="66">
        <v>6214.5150647729079</v>
      </c>
      <c r="Q38" s="72">
        <v>6341.0997923014202</v>
      </c>
      <c r="R38" s="66">
        <v>7351.8639142375241</v>
      </c>
      <c r="S38" s="72" t="s">
        <v>33</v>
      </c>
      <c r="T38" s="66">
        <v>7733.8877382158671</v>
      </c>
      <c r="U38" s="72">
        <v>6669.0982556893186</v>
      </c>
      <c r="V38" s="66">
        <v>6742.3983241970946</v>
      </c>
      <c r="W38" s="72">
        <v>6873.0603672621637</v>
      </c>
      <c r="X38" s="66">
        <v>8277.7206557724603</v>
      </c>
      <c r="Y38" s="72">
        <v>9140.7925841665819</v>
      </c>
      <c r="Z38" s="66">
        <v>11935.195756083498</v>
      </c>
      <c r="AA38" s="72">
        <v>11259.027369848556</v>
      </c>
      <c r="AB38" s="66">
        <v>11957.217856953468</v>
      </c>
      <c r="AC38" s="72">
        <v>12822.303623904749</v>
      </c>
      <c r="AD38" s="68">
        <f t="shared" si="6"/>
        <v>14.34155495748022</v>
      </c>
      <c r="AE38" s="72">
        <f t="shared" si="1"/>
        <v>86.558868084151953</v>
      </c>
      <c r="AF38" s="66">
        <f t="shared" si="7"/>
        <v>18.69430749042483</v>
      </c>
      <c r="AG38" s="52">
        <f t="shared" si="3"/>
        <v>12012.849616902256</v>
      </c>
    </row>
    <row r="39" spans="1:35" x14ac:dyDescent="0.2">
      <c r="A39" s="107"/>
      <c r="B39" s="71" t="s">
        <v>40</v>
      </c>
      <c r="C39" s="72">
        <v>7438.2574176362486</v>
      </c>
      <c r="D39" s="66">
        <v>8732.5667987488323</v>
      </c>
      <c r="E39" s="72">
        <v>7037.4103108618929</v>
      </c>
      <c r="F39" s="66">
        <v>10195.596342517429</v>
      </c>
      <c r="G39" s="72">
        <v>9813.2838901279429</v>
      </c>
      <c r="H39" s="66">
        <v>9233.0127723201349</v>
      </c>
      <c r="I39" s="72">
        <v>10419.566540880312</v>
      </c>
      <c r="J39" s="66">
        <v>10152.743597738145</v>
      </c>
      <c r="K39" s="72">
        <v>9679.0656498318931</v>
      </c>
      <c r="L39" s="66">
        <v>9820.4182810099719</v>
      </c>
      <c r="M39" s="72">
        <v>10480.888894737307</v>
      </c>
      <c r="N39" s="66">
        <v>10119.097849725858</v>
      </c>
      <c r="O39" s="72">
        <v>12166.795805608488</v>
      </c>
      <c r="P39" s="66">
        <v>11808.271219559269</v>
      </c>
      <c r="Q39" s="72">
        <v>10063.21594376063</v>
      </c>
      <c r="R39" s="66">
        <v>13006.231994185515</v>
      </c>
      <c r="S39" s="72" t="s">
        <v>33</v>
      </c>
      <c r="T39" s="66">
        <v>16392.486645480305</v>
      </c>
      <c r="U39" s="72">
        <v>12981.928430945558</v>
      </c>
      <c r="V39" s="66">
        <v>12513.632845568114</v>
      </c>
      <c r="W39" s="72">
        <v>12070.294185698862</v>
      </c>
      <c r="X39" s="66">
        <v>12750.545029818068</v>
      </c>
      <c r="Y39" s="72">
        <v>14619.12038223005</v>
      </c>
      <c r="Z39" s="66">
        <v>15427.69518121801</v>
      </c>
      <c r="AA39" s="72">
        <v>16395.950102617142</v>
      </c>
      <c r="AB39" s="66">
        <v>15458.19506829185</v>
      </c>
      <c r="AC39" s="72">
        <v>15423.897937639325</v>
      </c>
      <c r="AD39" s="68">
        <f t="shared" si="6"/>
        <v>25.186274842237431</v>
      </c>
      <c r="AE39" s="72">
        <f t="shared" si="1"/>
        <v>27.783943790814011</v>
      </c>
      <c r="AF39" s="66">
        <f t="shared" si="7"/>
        <v>10.538029298065373</v>
      </c>
      <c r="AG39" s="52">
        <f t="shared" si="3"/>
        <v>15759.347702849438</v>
      </c>
    </row>
    <row r="40" spans="1:35" ht="25.5" x14ac:dyDescent="0.2">
      <c r="A40" s="107"/>
      <c r="B40" s="71" t="s">
        <v>41</v>
      </c>
      <c r="C40" s="72">
        <v>2076.7213027832131</v>
      </c>
      <c r="D40" s="66">
        <v>1857.2209891863815</v>
      </c>
      <c r="E40" s="72">
        <v>2107.5023974671585</v>
      </c>
      <c r="F40" s="66">
        <v>1536.8174280882324</v>
      </c>
      <c r="G40" s="72">
        <v>2183.1851384465958</v>
      </c>
      <c r="H40" s="66">
        <v>2701.8161088221523</v>
      </c>
      <c r="I40" s="72">
        <v>2800.8890433367478</v>
      </c>
      <c r="J40" s="66">
        <v>2492.6154156379625</v>
      </c>
      <c r="K40" s="72">
        <v>2889.0061337424863</v>
      </c>
      <c r="L40" s="66">
        <v>2450.168466754239</v>
      </c>
      <c r="M40" s="72">
        <v>2521.9399670880471</v>
      </c>
      <c r="N40" s="66">
        <v>2215.0801665606177</v>
      </c>
      <c r="O40" s="72">
        <v>1976.2872096834726</v>
      </c>
      <c r="P40" s="66">
        <v>2003.3670821362489</v>
      </c>
      <c r="Q40" s="72">
        <v>2057.6142492534841</v>
      </c>
      <c r="R40" s="66">
        <v>2089.5054247106882</v>
      </c>
      <c r="S40" s="72" t="s">
        <v>33</v>
      </c>
      <c r="T40" s="66">
        <v>3420.981967916437</v>
      </c>
      <c r="U40" s="72">
        <v>3466.2143182565965</v>
      </c>
      <c r="V40" s="66">
        <v>2559.0166148666835</v>
      </c>
      <c r="W40" s="72">
        <v>2794.7925368776951</v>
      </c>
      <c r="X40" s="66">
        <v>2407.1402018004542</v>
      </c>
      <c r="Y40" s="72">
        <v>3202.5702582510739</v>
      </c>
      <c r="Z40" s="66">
        <v>2462.569529516034</v>
      </c>
      <c r="AA40" s="72">
        <v>3107.4614414626585</v>
      </c>
      <c r="AB40" s="66">
        <v>3726.3080620016613</v>
      </c>
      <c r="AC40" s="72">
        <v>3142.901753097352</v>
      </c>
      <c r="AD40" s="68">
        <f t="shared" si="6"/>
        <v>5.8317064918132377</v>
      </c>
      <c r="AE40" s="72">
        <f t="shared" si="1"/>
        <v>12.455637104590235</v>
      </c>
      <c r="AF40" s="66">
        <f t="shared" si="7"/>
        <v>1.0938636138293665</v>
      </c>
      <c r="AG40" s="52">
        <f t="shared" si="3"/>
        <v>3325.5570855205574</v>
      </c>
    </row>
    <row r="41" spans="1:35" x14ac:dyDescent="0.2">
      <c r="A41" s="107"/>
      <c r="B41" s="94" t="s">
        <v>42</v>
      </c>
      <c r="C41" s="95">
        <v>4128.9540353969878</v>
      </c>
      <c r="D41" s="96">
        <v>4982.8023494215513</v>
      </c>
      <c r="E41" s="95">
        <v>4614.1507649456216</v>
      </c>
      <c r="F41" s="96">
        <v>4184.0919093714174</v>
      </c>
      <c r="G41" s="95">
        <v>4803.9153453439367</v>
      </c>
      <c r="H41" s="96">
        <v>4851.1023836905943</v>
      </c>
      <c r="I41" s="96">
        <v>5631.0813167152164</v>
      </c>
      <c r="J41" s="96">
        <v>5914.6363570098556</v>
      </c>
      <c r="K41" s="96">
        <v>6527.0953703297482</v>
      </c>
      <c r="L41" s="96">
        <v>6807.2787663792133</v>
      </c>
      <c r="M41" s="96">
        <v>6407.9284251896424</v>
      </c>
      <c r="N41" s="96">
        <v>6275.7999721244378</v>
      </c>
      <c r="O41" s="96">
        <v>6301.1102687520188</v>
      </c>
      <c r="P41" s="96">
        <v>6220.3451162645169</v>
      </c>
      <c r="Q41" s="96">
        <v>6686.9599473523758</v>
      </c>
      <c r="R41" s="96">
        <v>7233.3801353949884</v>
      </c>
      <c r="S41" s="96" t="s">
        <v>33</v>
      </c>
      <c r="T41" s="96">
        <v>5114.9413486601934</v>
      </c>
      <c r="U41" s="96">
        <v>6794.3240428910822</v>
      </c>
      <c r="V41" s="96">
        <v>6741.4245091596595</v>
      </c>
      <c r="W41" s="96">
        <v>7515.7752799180053</v>
      </c>
      <c r="X41" s="97">
        <v>8563.3820329595255</v>
      </c>
      <c r="Y41" s="96">
        <v>8442.6490786515351</v>
      </c>
      <c r="Z41" s="95">
        <v>10609.116363862207</v>
      </c>
      <c r="AA41" s="96">
        <v>11181.09281883925</v>
      </c>
      <c r="AB41" s="95">
        <v>12111.044403734935</v>
      </c>
      <c r="AC41" s="96">
        <v>12409.76100278229</v>
      </c>
      <c r="AD41" s="98">
        <f t="shared" si="6"/>
        <v>15.682665139743555</v>
      </c>
      <c r="AE41" s="96">
        <f t="shared" si="1"/>
        <v>65.116179510328266</v>
      </c>
      <c r="AF41" s="95">
        <f t="shared" si="7"/>
        <v>15.378371670182055</v>
      </c>
      <c r="AG41" s="96">
        <f t="shared" si="3"/>
        <v>11900.632741785492</v>
      </c>
    </row>
    <row r="42" spans="1:35" x14ac:dyDescent="0.2">
      <c r="A42" s="107"/>
      <c r="B42" s="99" t="s">
        <v>43</v>
      </c>
      <c r="C42" s="87">
        <v>646.02725556352243</v>
      </c>
      <c r="D42" s="100">
        <v>1214.2540906256891</v>
      </c>
      <c r="E42" s="87">
        <v>578.8003031890961</v>
      </c>
      <c r="F42" s="100">
        <v>2013.4732710904934</v>
      </c>
      <c r="G42" s="87">
        <v>1774.0267562157521</v>
      </c>
      <c r="H42" s="100">
        <v>2157.9914226702726</v>
      </c>
      <c r="I42" s="100">
        <v>1943.0860048670891</v>
      </c>
      <c r="J42" s="87">
        <v>2240.488843127137</v>
      </c>
      <c r="K42" s="100">
        <v>2952.5508095153464</v>
      </c>
      <c r="L42" s="87">
        <v>2686.6063258289901</v>
      </c>
      <c r="M42" s="100">
        <v>2550.6823126074287</v>
      </c>
      <c r="N42" s="87">
        <v>2113.7161076371131</v>
      </c>
      <c r="O42" s="100">
        <v>2325.3146047676387</v>
      </c>
      <c r="P42" s="87">
        <v>2344.5579434158135</v>
      </c>
      <c r="Q42" s="100">
        <v>1986.9946516530936</v>
      </c>
      <c r="R42" s="87">
        <v>2797.5126008019765</v>
      </c>
      <c r="S42" s="100" t="s">
        <v>33</v>
      </c>
      <c r="T42" s="87">
        <v>3191.6974088794059</v>
      </c>
      <c r="U42" s="100">
        <v>3286.5624967300691</v>
      </c>
      <c r="V42" s="87">
        <v>3615.7592823149221</v>
      </c>
      <c r="W42" s="100">
        <v>3503.5130725087147</v>
      </c>
      <c r="X42" s="87">
        <v>3290.9406546262667</v>
      </c>
      <c r="Y42" s="100">
        <v>3599.182215419532</v>
      </c>
      <c r="Z42" s="87">
        <v>3758.3617702037454</v>
      </c>
      <c r="AA42" s="100">
        <v>3694.9335953727045</v>
      </c>
      <c r="AB42" s="87">
        <v>3727.5598657102178</v>
      </c>
      <c r="AC42" s="100">
        <v>3981.5888007878589</v>
      </c>
      <c r="AD42" s="88">
        <f t="shared" si="6"/>
        <v>7.3105461888514149</v>
      </c>
      <c r="AE42" s="100">
        <f t="shared" si="1"/>
        <v>13.645609945928209</v>
      </c>
      <c r="AF42" s="87">
        <f t="shared" si="7"/>
        <v>1.5022573935231571</v>
      </c>
      <c r="AG42" s="100">
        <f t="shared" si="3"/>
        <v>3801.3607539569271</v>
      </c>
    </row>
    <row r="43" spans="1:35" x14ac:dyDescent="0.2">
      <c r="A43" s="107"/>
      <c r="B43" s="99" t="s">
        <v>44</v>
      </c>
      <c r="C43" s="87">
        <v>16193.333620932686</v>
      </c>
      <c r="D43" s="100">
        <v>16289.08261539675</v>
      </c>
      <c r="E43" s="87">
        <v>17570.023854477313</v>
      </c>
      <c r="F43" s="100">
        <v>19432.454998562618</v>
      </c>
      <c r="G43" s="87">
        <v>19935.610902764634</v>
      </c>
      <c r="H43" s="100">
        <v>23015.002110192985</v>
      </c>
      <c r="I43" s="100">
        <v>19760.60468920938</v>
      </c>
      <c r="J43" s="100">
        <v>21827.578164750201</v>
      </c>
      <c r="K43" s="100">
        <v>20460.353238413754</v>
      </c>
      <c r="L43" s="100">
        <v>23889.943567061469</v>
      </c>
      <c r="M43" s="100">
        <v>21758.519503954314</v>
      </c>
      <c r="N43" s="100">
        <v>23934.324004683971</v>
      </c>
      <c r="O43" s="100">
        <v>23069.884335585564</v>
      </c>
      <c r="P43" s="100">
        <v>23204.703308720305</v>
      </c>
      <c r="Q43" s="100">
        <v>25293.938561703791</v>
      </c>
      <c r="R43" s="100">
        <v>27224.705286611752</v>
      </c>
      <c r="S43" s="100" t="s">
        <v>33</v>
      </c>
      <c r="T43" s="100">
        <v>30972.550874082477</v>
      </c>
      <c r="U43" s="100">
        <v>26811.307821035793</v>
      </c>
      <c r="V43" s="100">
        <v>23857.976183360461</v>
      </c>
      <c r="W43" s="100">
        <v>24834.51207810943</v>
      </c>
      <c r="X43" s="101">
        <v>31328.608792666375</v>
      </c>
      <c r="Y43" s="100">
        <v>37134.203459594974</v>
      </c>
      <c r="Z43" s="87">
        <v>41808.614638562503</v>
      </c>
      <c r="AA43" s="100">
        <v>43118.658829415399</v>
      </c>
      <c r="AB43" s="87">
        <v>44724.340252557493</v>
      </c>
      <c r="AC43" s="100">
        <v>47932.669499585281</v>
      </c>
      <c r="AD43" s="88">
        <f t="shared" si="6"/>
        <v>51.820513829167602</v>
      </c>
      <c r="AE43" s="100">
        <f t="shared" si="1"/>
        <v>93.008299695309475</v>
      </c>
      <c r="AF43" s="87">
        <f t="shared" si="7"/>
        <v>72.581341638229375</v>
      </c>
      <c r="AG43" s="100">
        <f t="shared" si="3"/>
        <v>45258.556193852732</v>
      </c>
    </row>
    <row r="44" spans="1:35" x14ac:dyDescent="0.2">
      <c r="A44" s="107"/>
      <c r="B44" s="102" t="s">
        <v>45</v>
      </c>
      <c r="C44" s="76">
        <v>7438.2574176362486</v>
      </c>
      <c r="D44" s="50">
        <v>8732.5667987488323</v>
      </c>
      <c r="E44" s="76">
        <v>7037.4103108618929</v>
      </c>
      <c r="F44" s="50">
        <v>10195.596342517429</v>
      </c>
      <c r="G44" s="76">
        <v>9813.2838901279429</v>
      </c>
      <c r="H44" s="50">
        <v>9233.0127723201349</v>
      </c>
      <c r="I44" s="50">
        <v>10419.566540880312</v>
      </c>
      <c r="J44" s="50">
        <v>10152.743597738145</v>
      </c>
      <c r="K44" s="50">
        <v>9679.0656498318931</v>
      </c>
      <c r="L44" s="50">
        <v>9820.4182810099719</v>
      </c>
      <c r="M44" s="50">
        <v>10480.888894737307</v>
      </c>
      <c r="N44" s="50">
        <v>10119.097849725858</v>
      </c>
      <c r="O44" s="50">
        <v>12166.795805608488</v>
      </c>
      <c r="P44" s="50">
        <v>11808.271219559269</v>
      </c>
      <c r="Q44" s="50">
        <v>10063.21594376063</v>
      </c>
      <c r="R44" s="50">
        <v>13006.231994185515</v>
      </c>
      <c r="S44" s="50" t="s">
        <v>33</v>
      </c>
      <c r="T44" s="50">
        <v>16392.486645480305</v>
      </c>
      <c r="U44" s="50">
        <v>12981.928430945558</v>
      </c>
      <c r="V44" s="50">
        <v>12513.632845568114</v>
      </c>
      <c r="W44" s="50">
        <v>12070.294185698862</v>
      </c>
      <c r="X44" s="93">
        <v>12750.545029818068</v>
      </c>
      <c r="Y44" s="50">
        <v>14619.12038223005</v>
      </c>
      <c r="Z44" s="76">
        <v>15427.69518121801</v>
      </c>
      <c r="AA44" s="50">
        <v>16395.950102617142</v>
      </c>
      <c r="AB44" s="76">
        <v>15458.19506829185</v>
      </c>
      <c r="AC44" s="50">
        <v>15423.897937639325</v>
      </c>
      <c r="AD44" s="89">
        <f t="shared" si="6"/>
        <v>25.186274842237431</v>
      </c>
      <c r="AE44" s="50">
        <f t="shared" si="1"/>
        <v>27.783943790814011</v>
      </c>
      <c r="AF44" s="76">
        <f t="shared" si="7"/>
        <v>10.538029298065373</v>
      </c>
      <c r="AG44" s="50">
        <f t="shared" si="3"/>
        <v>15759.347702849438</v>
      </c>
    </row>
    <row r="45" spans="1:35" s="60" customFormat="1" ht="25.5" x14ac:dyDescent="0.2">
      <c r="A45" s="107"/>
      <c r="B45" s="75" t="s">
        <v>46</v>
      </c>
      <c r="C45" s="76">
        <v>28406.572329529445</v>
      </c>
      <c r="D45" s="50">
        <v>31218.705854192827</v>
      </c>
      <c r="E45" s="76">
        <v>29800.38523347392</v>
      </c>
      <c r="F45" s="50">
        <v>35825.616521541953</v>
      </c>
      <c r="G45" s="76">
        <v>36326.836894452266</v>
      </c>
      <c r="H45" s="50">
        <v>39257.108688873988</v>
      </c>
      <c r="I45" s="50">
        <v>37754.338551671994</v>
      </c>
      <c r="J45" s="50">
        <v>40135.446962625341</v>
      </c>
      <c r="K45" s="50">
        <v>39619.065068090742</v>
      </c>
      <c r="L45" s="50">
        <v>43204.246940279649</v>
      </c>
      <c r="M45" s="50">
        <v>41198.019136488685</v>
      </c>
      <c r="N45" s="50">
        <v>42442.937934171372</v>
      </c>
      <c r="O45" s="50">
        <v>43863.105014713714</v>
      </c>
      <c r="P45" s="50">
        <v>43577.877587959905</v>
      </c>
      <c r="Q45" s="50">
        <v>44031.109104469891</v>
      </c>
      <c r="R45" s="50">
        <v>50261.830016994238</v>
      </c>
      <c r="S45" s="50" t="s">
        <v>33</v>
      </c>
      <c r="T45" s="50">
        <v>55671.676277102379</v>
      </c>
      <c r="U45" s="50">
        <v>49874.122791602502</v>
      </c>
      <c r="V45" s="50">
        <v>46728.792820403156</v>
      </c>
      <c r="W45" s="50">
        <v>47924.094616235008</v>
      </c>
      <c r="X45" s="93">
        <v>55933.476510070228</v>
      </c>
      <c r="Y45" s="50">
        <v>63795.155135896093</v>
      </c>
      <c r="Z45" s="76">
        <v>71603.787953846477</v>
      </c>
      <c r="AA45" s="50">
        <v>74390.635346244497</v>
      </c>
      <c r="AB45" s="76">
        <v>76021.139590294493</v>
      </c>
      <c r="AC45" s="50">
        <v>79747.917240794763</v>
      </c>
      <c r="AD45" s="89">
        <f t="shared" si="6"/>
        <v>100</v>
      </c>
      <c r="AE45" s="50">
        <f t="shared" si="1"/>
        <v>66.404640253295383</v>
      </c>
      <c r="AF45" s="76">
        <f t="shared" si="7"/>
        <v>100</v>
      </c>
      <c r="AG45" s="50">
        <f t="shared" si="3"/>
        <v>76719.897392444589</v>
      </c>
      <c r="AI45" s="65"/>
    </row>
    <row r="46" spans="1:35" x14ac:dyDescent="0.2">
      <c r="A46" s="110" t="s">
        <v>49</v>
      </c>
      <c r="B46" s="81" t="s">
        <v>32</v>
      </c>
      <c r="C46" s="82">
        <v>6309.830679337605</v>
      </c>
      <c r="D46" s="69">
        <v>6356.7455583774963</v>
      </c>
      <c r="E46" s="82">
        <v>7063.6515155819043</v>
      </c>
      <c r="F46" s="69">
        <v>7546.0670100258831</v>
      </c>
      <c r="G46" s="82">
        <v>7424.9903473831992</v>
      </c>
      <c r="H46" s="69">
        <v>9297.1280891722326</v>
      </c>
      <c r="I46" s="82">
        <v>10624.044160455247</v>
      </c>
      <c r="J46" s="69">
        <v>10711.423551147413</v>
      </c>
      <c r="K46" s="82">
        <v>11467.71603577637</v>
      </c>
      <c r="L46" s="69">
        <v>12881.583550604417</v>
      </c>
      <c r="M46" s="82">
        <v>12156.239362942923</v>
      </c>
      <c r="N46" s="69">
        <v>13067.883245442574</v>
      </c>
      <c r="O46" s="82">
        <v>12545.870985123613</v>
      </c>
      <c r="P46" s="69">
        <v>13141.985821445016</v>
      </c>
      <c r="Q46" s="82">
        <v>13195.799381869861</v>
      </c>
      <c r="R46" s="69">
        <v>13813.508680269242</v>
      </c>
      <c r="S46" s="82" t="s">
        <v>33</v>
      </c>
      <c r="T46" s="69">
        <v>12722.084846967036</v>
      </c>
      <c r="U46" s="82">
        <v>10198.950108163443</v>
      </c>
      <c r="V46" s="69">
        <v>13752.864652812708</v>
      </c>
      <c r="W46" s="82">
        <v>14312.363960287284</v>
      </c>
      <c r="X46" s="69">
        <v>19778.956505757036</v>
      </c>
      <c r="Y46" s="82">
        <v>20679.4418002038</v>
      </c>
      <c r="Z46" s="69">
        <v>25331.466293434067</v>
      </c>
      <c r="AA46" s="82">
        <v>24862.285105077011</v>
      </c>
      <c r="AB46" s="69">
        <v>29430.043023273978</v>
      </c>
      <c r="AC46" s="82">
        <v>25830.189593541567</v>
      </c>
      <c r="AD46" s="67">
        <f t="shared" ref="AD46:AD59" si="8">100*W46/$W$59</f>
        <v>14.658237862926576</v>
      </c>
      <c r="AE46" s="82">
        <f t="shared" si="1"/>
        <v>80.474655795597101</v>
      </c>
      <c r="AF46" s="69">
        <f>100*(AC46-W46)/($AC$59-$W$59)</f>
        <v>12.961165028601911</v>
      </c>
      <c r="AG46" s="51">
        <f t="shared" si="3"/>
        <v>26707.505907297516</v>
      </c>
    </row>
    <row r="47" spans="1:35" x14ac:dyDescent="0.2">
      <c r="A47" s="110"/>
      <c r="B47" s="71" t="s">
        <v>34</v>
      </c>
      <c r="C47" s="72">
        <v>2524.3733992991743</v>
      </c>
      <c r="D47" s="66">
        <v>1357.5847684662717</v>
      </c>
      <c r="E47" s="72">
        <v>1971.4165606649433</v>
      </c>
      <c r="F47" s="66">
        <v>2071.9119802621071</v>
      </c>
      <c r="G47" s="72">
        <v>2719.4992270284502</v>
      </c>
      <c r="H47" s="66">
        <v>3445.2131139651592</v>
      </c>
      <c r="I47" s="72">
        <v>3911.1023158164294</v>
      </c>
      <c r="J47" s="66">
        <v>4806.2093521194611</v>
      </c>
      <c r="K47" s="72">
        <v>4559.1142480001636</v>
      </c>
      <c r="L47" s="66">
        <v>5467.0667331045315</v>
      </c>
      <c r="M47" s="72">
        <v>5731.6602255009202</v>
      </c>
      <c r="N47" s="66">
        <v>6524.3090311624719</v>
      </c>
      <c r="O47" s="72">
        <v>6515.1242751708287</v>
      </c>
      <c r="P47" s="66">
        <v>7503.4076691367063</v>
      </c>
      <c r="Q47" s="72">
        <v>6214.1844536786002</v>
      </c>
      <c r="R47" s="66">
        <v>7537.8725321244438</v>
      </c>
      <c r="S47" s="72" t="s">
        <v>33</v>
      </c>
      <c r="T47" s="66">
        <v>5976.2020735026972</v>
      </c>
      <c r="U47" s="72">
        <v>7756.0462436284552</v>
      </c>
      <c r="V47" s="66">
        <v>7619.2457326001395</v>
      </c>
      <c r="W47" s="72">
        <v>8787.4574417974909</v>
      </c>
      <c r="X47" s="66">
        <v>10962.650326647836</v>
      </c>
      <c r="Y47" s="72">
        <v>11323.59915677183</v>
      </c>
      <c r="Z47" s="66">
        <v>14016.191349441153</v>
      </c>
      <c r="AA47" s="72">
        <v>13183.766883712849</v>
      </c>
      <c r="AB47" s="66">
        <v>13590.335380482547</v>
      </c>
      <c r="AC47" s="72">
        <v>14382.674613192325</v>
      </c>
      <c r="AD47" s="68">
        <f t="shared" si="8"/>
        <v>8.9998159458227178</v>
      </c>
      <c r="AE47" s="72">
        <f t="shared" si="1"/>
        <v>63.672765512140245</v>
      </c>
      <c r="AF47" s="66">
        <f t="shared" ref="AF47:AF59" si="9">100*(AC47-W47)/($AC$59-$W$59)</f>
        <v>6.2963735898149258</v>
      </c>
      <c r="AG47" s="52">
        <f t="shared" si="3"/>
        <v>13718.925625795906</v>
      </c>
    </row>
    <row r="48" spans="1:35" ht="25.5" x14ac:dyDescent="0.2">
      <c r="A48" s="110"/>
      <c r="B48" s="71" t="s">
        <v>35</v>
      </c>
      <c r="C48" s="72">
        <v>12047.56103845599</v>
      </c>
      <c r="D48" s="66">
        <v>12542.41686268193</v>
      </c>
      <c r="E48" s="72">
        <v>13507.63175659982</v>
      </c>
      <c r="F48" s="66">
        <v>16653.175904494077</v>
      </c>
      <c r="G48" s="72">
        <v>15946.549635151923</v>
      </c>
      <c r="H48" s="66">
        <v>20014.002406335221</v>
      </c>
      <c r="I48" s="72">
        <v>22451.407385815761</v>
      </c>
      <c r="J48" s="66">
        <v>20246.174249599655</v>
      </c>
      <c r="K48" s="72">
        <v>20493.243706647398</v>
      </c>
      <c r="L48" s="66">
        <v>21012.470608875374</v>
      </c>
      <c r="M48" s="72">
        <v>23290.586861972359</v>
      </c>
      <c r="N48" s="66">
        <v>25867.653704109565</v>
      </c>
      <c r="O48" s="72">
        <v>25675.597245585312</v>
      </c>
      <c r="P48" s="66">
        <v>22373.151874622003</v>
      </c>
      <c r="Q48" s="72">
        <v>22891.63713523027</v>
      </c>
      <c r="R48" s="66">
        <v>28177.295290274782</v>
      </c>
      <c r="S48" s="72" t="s">
        <v>33</v>
      </c>
      <c r="T48" s="66">
        <v>25936.1376416403</v>
      </c>
      <c r="U48" s="72">
        <v>24555.732873658115</v>
      </c>
      <c r="V48" s="66">
        <v>20457.494688579471</v>
      </c>
      <c r="W48" s="72">
        <v>23742.907529603246</v>
      </c>
      <c r="X48" s="66">
        <v>36299.617895602292</v>
      </c>
      <c r="Y48" s="72">
        <v>46870.312395053385</v>
      </c>
      <c r="Z48" s="66">
        <v>49992.257738100692</v>
      </c>
      <c r="AA48" s="72">
        <v>57827.878578495503</v>
      </c>
      <c r="AB48" s="66">
        <v>52971.642958505014</v>
      </c>
      <c r="AC48" s="72">
        <v>55517.238592814014</v>
      </c>
      <c r="AD48" s="68">
        <f t="shared" si="8"/>
        <v>24.316680814719092</v>
      </c>
      <c r="AE48" s="72">
        <f t="shared" si="1"/>
        <v>133.82662179681972</v>
      </c>
      <c r="AF48" s="66">
        <f t="shared" si="9"/>
        <v>35.756084672324256</v>
      </c>
      <c r="AG48" s="52">
        <f t="shared" si="3"/>
        <v>55438.920043271508</v>
      </c>
    </row>
    <row r="49" spans="1:35" x14ac:dyDescent="0.2">
      <c r="A49" s="110"/>
      <c r="B49" s="71" t="s">
        <v>36</v>
      </c>
      <c r="C49" s="72">
        <v>2507.3197458073541</v>
      </c>
      <c r="D49" s="66">
        <v>2764.4313645648008</v>
      </c>
      <c r="E49" s="72">
        <v>3290.0055683421742</v>
      </c>
      <c r="F49" s="66">
        <v>2825.2772910022859</v>
      </c>
      <c r="G49" s="72">
        <v>2952.6516902200106</v>
      </c>
      <c r="H49" s="66">
        <v>3332.3829735290933</v>
      </c>
      <c r="I49" s="72">
        <v>3266.8599491239638</v>
      </c>
      <c r="J49" s="66">
        <v>3189.8343902005026</v>
      </c>
      <c r="K49" s="72">
        <v>3118.2219080624668</v>
      </c>
      <c r="L49" s="66">
        <v>3659.2454224434655</v>
      </c>
      <c r="M49" s="72">
        <v>4283.3390964910632</v>
      </c>
      <c r="N49" s="66">
        <v>7440.8881743277652</v>
      </c>
      <c r="O49" s="72">
        <v>7688.8075181568802</v>
      </c>
      <c r="P49" s="66">
        <v>8685.9560097274189</v>
      </c>
      <c r="Q49" s="72">
        <v>9497.5325844119834</v>
      </c>
      <c r="R49" s="66">
        <v>4357.688523345053</v>
      </c>
      <c r="S49" s="72" t="s">
        <v>33</v>
      </c>
      <c r="T49" s="66">
        <v>4393.1182494196082</v>
      </c>
      <c r="U49" s="72">
        <v>4771.0685893927766</v>
      </c>
      <c r="V49" s="66">
        <v>4763.1241952809978</v>
      </c>
      <c r="W49" s="72">
        <v>5420.9551510671854</v>
      </c>
      <c r="X49" s="66">
        <v>4966.2287308616715</v>
      </c>
      <c r="Y49" s="72">
        <v>6540.4675401805316</v>
      </c>
      <c r="Z49" s="66">
        <v>9816.6813368517942</v>
      </c>
      <c r="AA49" s="72">
        <v>8178.8357502217204</v>
      </c>
      <c r="AB49" s="66">
        <v>11014.584072576368</v>
      </c>
      <c r="AC49" s="72">
        <v>12606.759021975029</v>
      </c>
      <c r="AD49" s="68">
        <f t="shared" si="8"/>
        <v>5.5519584513839373</v>
      </c>
      <c r="AE49" s="72">
        <f t="shared" si="1"/>
        <v>132.55604724000023</v>
      </c>
      <c r="AF49" s="66">
        <f t="shared" si="9"/>
        <v>8.0862823244258433</v>
      </c>
      <c r="AG49" s="52">
        <f t="shared" si="3"/>
        <v>10600.059614924372</v>
      </c>
    </row>
    <row r="50" spans="1:35" x14ac:dyDescent="0.2">
      <c r="A50" s="110"/>
      <c r="B50" s="71" t="s">
        <v>37</v>
      </c>
      <c r="C50" s="72">
        <v>2241.3194765238286</v>
      </c>
      <c r="D50" s="66">
        <v>1860.5465516062102</v>
      </c>
      <c r="E50" s="72">
        <v>1804.7168965496626</v>
      </c>
      <c r="F50" s="66">
        <v>2912.9488645115234</v>
      </c>
      <c r="G50" s="72">
        <v>2029.6139553451781</v>
      </c>
      <c r="H50" s="66">
        <v>1988.6640489001297</v>
      </c>
      <c r="I50" s="72">
        <v>2004.8617702329889</v>
      </c>
      <c r="J50" s="66">
        <v>2586.3686456974738</v>
      </c>
      <c r="K50" s="72">
        <v>2507.9877170235595</v>
      </c>
      <c r="L50" s="66">
        <v>2202.4779714982701</v>
      </c>
      <c r="M50" s="72">
        <v>1800.8761176403905</v>
      </c>
      <c r="N50" s="66">
        <v>2415.1356065511172</v>
      </c>
      <c r="O50" s="72">
        <v>2502.552017392678</v>
      </c>
      <c r="P50" s="66">
        <v>2700.0355396706054</v>
      </c>
      <c r="Q50" s="72">
        <v>2570.9262508502707</v>
      </c>
      <c r="R50" s="66">
        <v>2887.3614498573224</v>
      </c>
      <c r="S50" s="72" t="s">
        <v>33</v>
      </c>
      <c r="T50" s="66">
        <v>2788.3411480814284</v>
      </c>
      <c r="U50" s="72">
        <v>2845.7030372952013</v>
      </c>
      <c r="V50" s="66">
        <v>3016.4682467304665</v>
      </c>
      <c r="W50" s="72">
        <v>3384.2376112761922</v>
      </c>
      <c r="X50" s="66">
        <v>4400.5310402962041</v>
      </c>
      <c r="Y50" s="72">
        <v>3279.830448933526</v>
      </c>
      <c r="Z50" s="66">
        <v>4426.5285882339995</v>
      </c>
      <c r="AA50" s="72">
        <v>4446.8019952751056</v>
      </c>
      <c r="AB50" s="66">
        <v>5796.7835224511591</v>
      </c>
      <c r="AC50" s="72">
        <v>4872.0966165622804</v>
      </c>
      <c r="AD50" s="68">
        <f t="shared" si="8"/>
        <v>3.4660214083706919</v>
      </c>
      <c r="AE50" s="72">
        <f t="shared" si="1"/>
        <v>43.964377688155835</v>
      </c>
      <c r="AF50" s="66">
        <f t="shared" si="9"/>
        <v>1.6743078703263721</v>
      </c>
      <c r="AG50" s="52">
        <f t="shared" si="3"/>
        <v>5038.5607114295153</v>
      </c>
    </row>
    <row r="51" spans="1:35" x14ac:dyDescent="0.2">
      <c r="A51" s="110"/>
      <c r="B51" s="71" t="s">
        <v>38</v>
      </c>
      <c r="C51" s="72">
        <v>777.34289330494482</v>
      </c>
      <c r="D51" s="66">
        <v>795.32577084959985</v>
      </c>
      <c r="E51" s="72">
        <v>821.05683125076496</v>
      </c>
      <c r="F51" s="66">
        <v>972.17446958419748</v>
      </c>
      <c r="G51" s="72">
        <v>983.92012648718242</v>
      </c>
      <c r="H51" s="66">
        <v>898.81386548319256</v>
      </c>
      <c r="I51" s="72">
        <v>808.83935511538084</v>
      </c>
      <c r="J51" s="66">
        <v>1076.9833240422959</v>
      </c>
      <c r="K51" s="72">
        <v>894.47791313833443</v>
      </c>
      <c r="L51" s="66">
        <v>998.63507411195064</v>
      </c>
      <c r="M51" s="72">
        <v>975.35390175305156</v>
      </c>
      <c r="N51" s="66">
        <v>750.66437212840287</v>
      </c>
      <c r="O51" s="72">
        <v>828.82193629106575</v>
      </c>
      <c r="P51" s="66">
        <v>670.25705063490307</v>
      </c>
      <c r="Q51" s="72">
        <v>732.85976180905516</v>
      </c>
      <c r="R51" s="66">
        <v>1398.8523589567299</v>
      </c>
      <c r="S51" s="72" t="s">
        <v>33</v>
      </c>
      <c r="T51" s="66">
        <v>1398.8495454963711</v>
      </c>
      <c r="U51" s="72">
        <v>1594.9908729487347</v>
      </c>
      <c r="V51" s="66">
        <v>1539.5750142796385</v>
      </c>
      <c r="W51" s="72">
        <v>1656.5902037625776</v>
      </c>
      <c r="X51" s="66">
        <v>1316.3843258985503</v>
      </c>
      <c r="Y51" s="72">
        <v>1642.9243401809374</v>
      </c>
      <c r="Z51" s="66">
        <v>2203.6570825024287</v>
      </c>
      <c r="AA51" s="72">
        <v>2471.7947561174219</v>
      </c>
      <c r="AB51" s="66">
        <v>2427.5264559509487</v>
      </c>
      <c r="AC51" s="72">
        <v>1989.6053712886253</v>
      </c>
      <c r="AD51" s="68">
        <f t="shared" si="8"/>
        <v>1.6966235148521511</v>
      </c>
      <c r="AE51" s="72">
        <f t="shared" si="1"/>
        <v>20.102446988378748</v>
      </c>
      <c r="AF51" s="66">
        <f t="shared" si="9"/>
        <v>0.37474647392392285</v>
      </c>
      <c r="AG51" s="52">
        <f t="shared" si="3"/>
        <v>2296.3088611189987</v>
      </c>
    </row>
    <row r="52" spans="1:35" ht="25.5" x14ac:dyDescent="0.2">
      <c r="A52" s="110"/>
      <c r="B52" s="71" t="s">
        <v>39</v>
      </c>
      <c r="C52" s="72">
        <v>5453.6657565868691</v>
      </c>
      <c r="D52" s="66">
        <v>5454.4458629189749</v>
      </c>
      <c r="E52" s="72">
        <v>5753.6012536217077</v>
      </c>
      <c r="F52" s="66">
        <v>6494.979862103768</v>
      </c>
      <c r="G52" s="72">
        <v>7789.5824288986814</v>
      </c>
      <c r="H52" s="66">
        <v>7738.7688613676019</v>
      </c>
      <c r="I52" s="72">
        <v>7042.9133392662752</v>
      </c>
      <c r="J52" s="66">
        <v>10992.24977147237</v>
      </c>
      <c r="K52" s="72">
        <v>8611.1258576120927</v>
      </c>
      <c r="L52" s="66">
        <v>10482.246068816597</v>
      </c>
      <c r="M52" s="72">
        <v>9782.3998761321382</v>
      </c>
      <c r="N52" s="66">
        <v>10634.971886959354</v>
      </c>
      <c r="O52" s="72">
        <v>10151.134568223453</v>
      </c>
      <c r="P52" s="66">
        <v>9794.5936456241707</v>
      </c>
      <c r="Q52" s="72">
        <v>9331.5729239814355</v>
      </c>
      <c r="R52" s="66">
        <v>13351.780074623044</v>
      </c>
      <c r="S52" s="72" t="s">
        <v>33</v>
      </c>
      <c r="T52" s="66">
        <v>12245.593746952254</v>
      </c>
      <c r="U52" s="72">
        <v>10039.071469159942</v>
      </c>
      <c r="V52" s="66">
        <v>10889.767245285051</v>
      </c>
      <c r="W52" s="72">
        <v>11272.016607376334</v>
      </c>
      <c r="X52" s="66">
        <v>17040.245254401994</v>
      </c>
      <c r="Y52" s="72">
        <v>16866.549255133359</v>
      </c>
      <c r="Z52" s="66">
        <v>22304.598893511895</v>
      </c>
      <c r="AA52" s="72">
        <v>22070.685441523539</v>
      </c>
      <c r="AB52" s="66">
        <v>21754.22570870036</v>
      </c>
      <c r="AC52" s="72">
        <v>21688.732388551365</v>
      </c>
      <c r="AD52" s="68">
        <f t="shared" si="8"/>
        <v>11.54441719650514</v>
      </c>
      <c r="AE52" s="72">
        <f t="shared" si="1"/>
        <v>92.412175602708032</v>
      </c>
      <c r="AF52" s="66">
        <f t="shared" si="9"/>
        <v>11.722071213341032</v>
      </c>
      <c r="AG52" s="52">
        <f t="shared" si="3"/>
        <v>21837.881179591754</v>
      </c>
    </row>
    <row r="53" spans="1:35" x14ac:dyDescent="0.2">
      <c r="A53" s="110"/>
      <c r="B53" s="71" t="s">
        <v>40</v>
      </c>
      <c r="C53" s="72">
        <v>8493.3418962548512</v>
      </c>
      <c r="D53" s="66">
        <v>9699.6327095603883</v>
      </c>
      <c r="E53" s="72">
        <v>12038.526851316326</v>
      </c>
      <c r="F53" s="66">
        <v>10294.30840887581</v>
      </c>
      <c r="G53" s="72">
        <v>12258.523086461606</v>
      </c>
      <c r="H53" s="66">
        <v>10837.338421012895</v>
      </c>
      <c r="I53" s="72">
        <v>13655.819777116145</v>
      </c>
      <c r="J53" s="66">
        <v>14136.759050956454</v>
      </c>
      <c r="K53" s="72">
        <v>13137.082698573277</v>
      </c>
      <c r="L53" s="66">
        <v>14211.865247786218</v>
      </c>
      <c r="M53" s="72">
        <v>13101.10964795319</v>
      </c>
      <c r="N53" s="66">
        <v>14639.180355462504</v>
      </c>
      <c r="O53" s="72">
        <v>14532.194071089363</v>
      </c>
      <c r="P53" s="66">
        <v>15445.095909149019</v>
      </c>
      <c r="Q53" s="72">
        <v>16605.611388353773</v>
      </c>
      <c r="R53" s="66">
        <v>18599.702196697239</v>
      </c>
      <c r="S53" s="72" t="s">
        <v>33</v>
      </c>
      <c r="T53" s="66">
        <v>23546.256619218519</v>
      </c>
      <c r="U53" s="72">
        <v>24997.908040956132</v>
      </c>
      <c r="V53" s="66">
        <v>22947.587422467484</v>
      </c>
      <c r="W53" s="72">
        <v>24851.043185441642</v>
      </c>
      <c r="X53" s="66">
        <v>28571.761265586352</v>
      </c>
      <c r="Y53" s="72">
        <v>35110.635294721455</v>
      </c>
      <c r="Z53" s="66">
        <v>38871.18375882088</v>
      </c>
      <c r="AA53" s="72">
        <v>43043.915045326023</v>
      </c>
      <c r="AB53" s="66">
        <v>41199.02370491824</v>
      </c>
      <c r="AC53" s="72">
        <v>41929.475593935334</v>
      </c>
      <c r="AD53" s="68">
        <f t="shared" si="8"/>
        <v>25.451595778643984</v>
      </c>
      <c r="AE53" s="72">
        <f t="shared" si="1"/>
        <v>68.723201199451708</v>
      </c>
      <c r="AF53" s="66">
        <f t="shared" si="9"/>
        <v>19.218591071322482</v>
      </c>
      <c r="AG53" s="52">
        <f t="shared" si="3"/>
        <v>42057.47144805987</v>
      </c>
    </row>
    <row r="54" spans="1:35" ht="25.5" x14ac:dyDescent="0.2">
      <c r="A54" s="110"/>
      <c r="B54" s="71" t="s">
        <v>41</v>
      </c>
      <c r="C54" s="72">
        <v>2273.1313700637879</v>
      </c>
      <c r="D54" s="66">
        <v>2276.4689508329202</v>
      </c>
      <c r="E54" s="72">
        <v>2105.9734297731889</v>
      </c>
      <c r="F54" s="66">
        <v>1722.2695658413261</v>
      </c>
      <c r="G54" s="72">
        <v>2413.5228042563413</v>
      </c>
      <c r="H54" s="66">
        <v>2172.0791152811189</v>
      </c>
      <c r="I54" s="72">
        <v>3002.1986090427908</v>
      </c>
      <c r="J54" s="66">
        <v>2444.7177174738886</v>
      </c>
      <c r="K54" s="72">
        <v>2949.0779708140753</v>
      </c>
      <c r="L54" s="66">
        <v>3132.5321441752831</v>
      </c>
      <c r="M54" s="72">
        <v>2908.186098110401</v>
      </c>
      <c r="N54" s="66">
        <v>3394.4093803932747</v>
      </c>
      <c r="O54" s="72">
        <v>2842.4944200881778</v>
      </c>
      <c r="P54" s="66">
        <v>3136.5536621578035</v>
      </c>
      <c r="Q54" s="72">
        <v>3258.727789325274</v>
      </c>
      <c r="R54" s="66">
        <v>4211.0226681156919</v>
      </c>
      <c r="S54" s="72" t="s">
        <v>33</v>
      </c>
      <c r="T54" s="66">
        <v>4027.6569766103685</v>
      </c>
      <c r="U54" s="72">
        <v>4594.0960416242942</v>
      </c>
      <c r="V54" s="66">
        <v>4125.1330521442405</v>
      </c>
      <c r="W54" s="72">
        <v>4212.8411211212378</v>
      </c>
      <c r="X54" s="66">
        <v>5562.7914913589393</v>
      </c>
      <c r="Y54" s="72">
        <v>6182.8245895708787</v>
      </c>
      <c r="Z54" s="66">
        <v>5531.943492050701</v>
      </c>
      <c r="AA54" s="72">
        <v>6555.0288714332091</v>
      </c>
      <c r="AB54" s="66">
        <v>5119.0435866545586</v>
      </c>
      <c r="AC54" s="72">
        <v>7687.7640199073339</v>
      </c>
      <c r="AD54" s="68">
        <f t="shared" si="8"/>
        <v>4.3146490267757169</v>
      </c>
      <c r="AE54" s="72">
        <f t="shared" si="1"/>
        <v>82.484071885940324</v>
      </c>
      <c r="AF54" s="66">
        <f t="shared" si="9"/>
        <v>3.9103777559192703</v>
      </c>
      <c r="AG54" s="52">
        <f t="shared" si="3"/>
        <v>6453.9454926650333</v>
      </c>
    </row>
    <row r="55" spans="1:35" x14ac:dyDescent="0.2">
      <c r="A55" s="110"/>
      <c r="B55" s="94" t="s">
        <v>42</v>
      </c>
      <c r="C55" s="95">
        <v>6309.830679337605</v>
      </c>
      <c r="D55" s="96">
        <v>6356.7455583774963</v>
      </c>
      <c r="E55" s="95">
        <v>7063.6515155819043</v>
      </c>
      <c r="F55" s="96">
        <v>7546.0670100258831</v>
      </c>
      <c r="G55" s="95">
        <v>7424.9903473831992</v>
      </c>
      <c r="H55" s="96">
        <v>9297.1280891722326</v>
      </c>
      <c r="I55" s="96">
        <v>10624.044160455247</v>
      </c>
      <c r="J55" s="96">
        <v>10711.423551147413</v>
      </c>
      <c r="K55" s="96">
        <v>11467.71603577637</v>
      </c>
      <c r="L55" s="96">
        <v>12881.583550604417</v>
      </c>
      <c r="M55" s="96">
        <v>12156.239362942923</v>
      </c>
      <c r="N55" s="96">
        <v>13067.883245442574</v>
      </c>
      <c r="O55" s="96">
        <v>12545.870985123613</v>
      </c>
      <c r="P55" s="96">
        <v>13141.985821445016</v>
      </c>
      <c r="Q55" s="96">
        <v>13195.799381869861</v>
      </c>
      <c r="R55" s="96">
        <v>13813.508680269242</v>
      </c>
      <c r="S55" s="96" t="s">
        <v>33</v>
      </c>
      <c r="T55" s="96">
        <v>12722.084846967036</v>
      </c>
      <c r="U55" s="96">
        <v>10198.950108163443</v>
      </c>
      <c r="V55" s="96">
        <v>13752.864652812708</v>
      </c>
      <c r="W55" s="96">
        <v>14312.363960287284</v>
      </c>
      <c r="X55" s="97">
        <v>19778.956505757036</v>
      </c>
      <c r="Y55" s="96">
        <v>20679.4418002038</v>
      </c>
      <c r="Z55" s="95">
        <v>25331.466293434067</v>
      </c>
      <c r="AA55" s="96">
        <v>24862.285105077011</v>
      </c>
      <c r="AB55" s="95">
        <v>29430.043023273978</v>
      </c>
      <c r="AC55" s="96">
        <v>25830.189593541567</v>
      </c>
      <c r="AD55" s="98">
        <f t="shared" si="8"/>
        <v>14.658237862926576</v>
      </c>
      <c r="AE55" s="96">
        <f t="shared" si="1"/>
        <v>80.474655795597101</v>
      </c>
      <c r="AF55" s="95">
        <f t="shared" si="9"/>
        <v>12.961165028601911</v>
      </c>
      <c r="AG55" s="96">
        <f t="shared" si="3"/>
        <v>26707.505907297516</v>
      </c>
    </row>
    <row r="56" spans="1:35" x14ac:dyDescent="0.2">
      <c r="A56" s="110"/>
      <c r="B56" s="99" t="s">
        <v>43</v>
      </c>
      <c r="C56" s="87">
        <v>2524.3733992991743</v>
      </c>
      <c r="D56" s="100">
        <v>1357.5847684662717</v>
      </c>
      <c r="E56" s="87">
        <v>1971.4165606649433</v>
      </c>
      <c r="F56" s="100">
        <v>2071.9119802621071</v>
      </c>
      <c r="G56" s="87">
        <v>2719.4992270284502</v>
      </c>
      <c r="H56" s="100">
        <v>3445.2131139651592</v>
      </c>
      <c r="I56" s="100">
        <v>3911.1023158164294</v>
      </c>
      <c r="J56" s="87">
        <v>4806.2093521194611</v>
      </c>
      <c r="K56" s="100">
        <v>4559.1142480001636</v>
      </c>
      <c r="L56" s="87">
        <v>5467.0667331045315</v>
      </c>
      <c r="M56" s="100">
        <v>5731.6602255009202</v>
      </c>
      <c r="N56" s="87">
        <v>6524.3090311624719</v>
      </c>
      <c r="O56" s="100">
        <v>6515.1242751708287</v>
      </c>
      <c r="P56" s="87">
        <v>7503.4076691367063</v>
      </c>
      <c r="Q56" s="100">
        <v>6214.1844536786002</v>
      </c>
      <c r="R56" s="87">
        <v>7537.8725321244438</v>
      </c>
      <c r="S56" s="100" t="s">
        <v>33</v>
      </c>
      <c r="T56" s="87">
        <v>5976.2020735026972</v>
      </c>
      <c r="U56" s="100">
        <v>7756.0462436284552</v>
      </c>
      <c r="V56" s="87">
        <v>7619.2457326001395</v>
      </c>
      <c r="W56" s="100">
        <v>8787.4574417974909</v>
      </c>
      <c r="X56" s="87">
        <v>10962.650326647836</v>
      </c>
      <c r="Y56" s="100">
        <v>11323.59915677183</v>
      </c>
      <c r="Z56" s="87">
        <v>14016.191349441153</v>
      </c>
      <c r="AA56" s="100">
        <v>13183.766883712849</v>
      </c>
      <c r="AB56" s="87">
        <v>13590.335380482547</v>
      </c>
      <c r="AC56" s="100">
        <v>14382.674613192325</v>
      </c>
      <c r="AD56" s="88">
        <f t="shared" si="8"/>
        <v>8.9998159458227178</v>
      </c>
      <c r="AE56" s="100">
        <f t="shared" si="1"/>
        <v>63.672765512140245</v>
      </c>
      <c r="AF56" s="87">
        <f t="shared" si="9"/>
        <v>6.2963735898149258</v>
      </c>
      <c r="AG56" s="100">
        <f t="shared" si="3"/>
        <v>13718.925625795906</v>
      </c>
    </row>
    <row r="57" spans="1:35" x14ac:dyDescent="0.2">
      <c r="A57" s="110"/>
      <c r="B57" s="99" t="s">
        <v>44</v>
      </c>
      <c r="C57" s="87">
        <v>25300.340280742774</v>
      </c>
      <c r="D57" s="100">
        <v>25693.635363454436</v>
      </c>
      <c r="E57" s="87">
        <v>27282.985736137318</v>
      </c>
      <c r="F57" s="100">
        <v>31580.825957537181</v>
      </c>
      <c r="G57" s="87">
        <v>32115.840640359318</v>
      </c>
      <c r="H57" s="100">
        <v>36144.711270896361</v>
      </c>
      <c r="I57" s="100">
        <v>38577.080408597161</v>
      </c>
      <c r="J57" s="100">
        <v>40536.328098486192</v>
      </c>
      <c r="K57" s="100">
        <v>38574.135073297926</v>
      </c>
      <c r="L57" s="100">
        <v>41487.607289920939</v>
      </c>
      <c r="M57" s="100">
        <v>43040.741952099408</v>
      </c>
      <c r="N57" s="100">
        <v>50503.723124469492</v>
      </c>
      <c r="O57" s="100">
        <v>49689.407705737569</v>
      </c>
      <c r="P57" s="100">
        <v>47360.547782436901</v>
      </c>
      <c r="Q57" s="100">
        <v>48283.256445608291</v>
      </c>
      <c r="R57" s="100">
        <v>54384.000365172615</v>
      </c>
      <c r="S57" s="100" t="s">
        <v>33</v>
      </c>
      <c r="T57" s="100">
        <v>50789.697308200331</v>
      </c>
      <c r="U57" s="100">
        <v>48400.662884079065</v>
      </c>
      <c r="V57" s="100">
        <v>44791.562442299866</v>
      </c>
      <c r="W57" s="100">
        <v>49689.548224206766</v>
      </c>
      <c r="X57" s="101">
        <v>69585.798738419646</v>
      </c>
      <c r="Y57" s="100">
        <v>81382.908569052626</v>
      </c>
      <c r="Z57" s="87">
        <v>94275.66713125151</v>
      </c>
      <c r="AA57" s="100">
        <v>101551.02539306651</v>
      </c>
      <c r="AB57" s="87">
        <v>99083.806304838421</v>
      </c>
      <c r="AC57" s="100">
        <v>104362.19601109864</v>
      </c>
      <c r="AD57" s="88">
        <f t="shared" si="8"/>
        <v>50.890350412606722</v>
      </c>
      <c r="AE57" s="100">
        <f t="shared" si="1"/>
        <v>110.02846622835169</v>
      </c>
      <c r="AF57" s="87">
        <f t="shared" si="9"/>
        <v>61.523870310260691</v>
      </c>
      <c r="AG57" s="100">
        <f t="shared" si="3"/>
        <v>101665.67590300117</v>
      </c>
    </row>
    <row r="58" spans="1:35" x14ac:dyDescent="0.2">
      <c r="A58" s="110"/>
      <c r="B58" s="102" t="s">
        <v>45</v>
      </c>
      <c r="C58" s="76">
        <v>8493.3418962548512</v>
      </c>
      <c r="D58" s="50">
        <v>9699.6327095603883</v>
      </c>
      <c r="E58" s="76">
        <v>12038.526851316326</v>
      </c>
      <c r="F58" s="50">
        <v>10294.30840887581</v>
      </c>
      <c r="G58" s="76">
        <v>12258.523086461606</v>
      </c>
      <c r="H58" s="50">
        <v>10837.338421012895</v>
      </c>
      <c r="I58" s="50">
        <v>13655.819777116145</v>
      </c>
      <c r="J58" s="50">
        <v>14136.759050956454</v>
      </c>
      <c r="K58" s="50">
        <v>13137.082698573277</v>
      </c>
      <c r="L58" s="50">
        <v>14211.865247786218</v>
      </c>
      <c r="M58" s="50">
        <v>13101.10964795319</v>
      </c>
      <c r="N58" s="50">
        <v>14639.180355462504</v>
      </c>
      <c r="O58" s="50">
        <v>14532.194071089363</v>
      </c>
      <c r="P58" s="50">
        <v>15445.095909149019</v>
      </c>
      <c r="Q58" s="50">
        <v>16605.611388353773</v>
      </c>
      <c r="R58" s="50">
        <v>18599.702196697239</v>
      </c>
      <c r="S58" s="50" t="s">
        <v>33</v>
      </c>
      <c r="T58" s="50">
        <v>23546.256619218519</v>
      </c>
      <c r="U58" s="50">
        <v>24997.908040956132</v>
      </c>
      <c r="V58" s="50">
        <v>22947.587422467484</v>
      </c>
      <c r="W58" s="50">
        <v>24851.043185441642</v>
      </c>
      <c r="X58" s="93">
        <v>28571.761265586352</v>
      </c>
      <c r="Y58" s="50">
        <v>35110.635294721455</v>
      </c>
      <c r="Z58" s="76">
        <v>38871.18375882088</v>
      </c>
      <c r="AA58" s="50">
        <v>43043.915045326023</v>
      </c>
      <c r="AB58" s="76">
        <v>41199.02370491824</v>
      </c>
      <c r="AC58" s="50">
        <v>41929.475593935334</v>
      </c>
      <c r="AD58" s="89">
        <f t="shared" si="8"/>
        <v>25.451595778643984</v>
      </c>
      <c r="AE58" s="50">
        <f t="shared" si="1"/>
        <v>68.723201199451708</v>
      </c>
      <c r="AF58" s="76">
        <f t="shared" si="9"/>
        <v>19.218591071322482</v>
      </c>
      <c r="AG58" s="50">
        <f t="shared" si="3"/>
        <v>42057.47144805987</v>
      </c>
    </row>
    <row r="59" spans="1:35" s="60" customFormat="1" ht="25.5" x14ac:dyDescent="0.2">
      <c r="A59" s="110"/>
      <c r="B59" s="75" t="s">
        <v>46</v>
      </c>
      <c r="C59" s="76">
        <v>42627.88625563441</v>
      </c>
      <c r="D59" s="50">
        <v>43107.598399858587</v>
      </c>
      <c r="E59" s="76">
        <v>48356.580663700493</v>
      </c>
      <c r="F59" s="50">
        <v>51493.113356700982</v>
      </c>
      <c r="G59" s="76">
        <v>54518.853301232564</v>
      </c>
      <c r="H59" s="50">
        <v>59724.390895046643</v>
      </c>
      <c r="I59" s="50">
        <v>66768.046661984976</v>
      </c>
      <c r="J59" s="50">
        <v>70190.720052709512</v>
      </c>
      <c r="K59" s="50">
        <v>67738.048055647727</v>
      </c>
      <c r="L59" s="50">
        <v>74048.122821416109</v>
      </c>
      <c r="M59" s="50">
        <v>74029.751188496419</v>
      </c>
      <c r="N59" s="50">
        <v>84735.095756537034</v>
      </c>
      <c r="O59" s="50">
        <v>83282.597037121363</v>
      </c>
      <c r="P59" s="50">
        <v>83451.037182167653</v>
      </c>
      <c r="Q59" s="50">
        <v>84298.851669510535</v>
      </c>
      <c r="R59" s="50">
        <v>94335.083774263549</v>
      </c>
      <c r="S59" s="50" t="s">
        <v>33</v>
      </c>
      <c r="T59" s="50">
        <v>93034.240847888577</v>
      </c>
      <c r="U59" s="50">
        <v>91353.567276827089</v>
      </c>
      <c r="V59" s="50">
        <v>89111.260250180203</v>
      </c>
      <c r="W59" s="50">
        <v>97640.412811733186</v>
      </c>
      <c r="X59" s="93">
        <v>128899.16683641085</v>
      </c>
      <c r="Y59" s="50">
        <v>148496.5848207497</v>
      </c>
      <c r="Z59" s="76">
        <v>172494.50853294757</v>
      </c>
      <c r="AA59" s="50">
        <v>182640.99242718238</v>
      </c>
      <c r="AB59" s="76">
        <v>183303.2084135132</v>
      </c>
      <c r="AC59" s="50">
        <v>186504.53581176786</v>
      </c>
      <c r="AD59" s="89">
        <f t="shared" si="8"/>
        <v>100</v>
      </c>
      <c r="AE59" s="50">
        <f t="shared" si="1"/>
        <v>91.011621562251435</v>
      </c>
      <c r="AF59" s="76">
        <f t="shared" si="9"/>
        <v>100</v>
      </c>
      <c r="AG59" s="50">
        <f t="shared" si="3"/>
        <v>184149.57888415447</v>
      </c>
      <c r="AI59" s="65"/>
    </row>
    <row r="60" spans="1:35" x14ac:dyDescent="0.2">
      <c r="A60" s="107" t="s">
        <v>50</v>
      </c>
      <c r="B60" s="81" t="s">
        <v>32</v>
      </c>
      <c r="C60" s="82">
        <v>318.75645046677619</v>
      </c>
      <c r="D60" s="69">
        <v>240.52264555022828</v>
      </c>
      <c r="E60" s="82">
        <v>587.54752546557484</v>
      </c>
      <c r="F60" s="69">
        <v>545.17270463260127</v>
      </c>
      <c r="G60" s="82">
        <v>840.61315739918359</v>
      </c>
      <c r="H60" s="69">
        <v>747.34324645278832</v>
      </c>
      <c r="I60" s="82">
        <v>982.63058998723386</v>
      </c>
      <c r="J60" s="69">
        <v>744.93645136708778</v>
      </c>
      <c r="K60" s="82">
        <v>848.58307916198703</v>
      </c>
      <c r="L60" s="69">
        <v>873.38322658929906</v>
      </c>
      <c r="M60" s="82">
        <v>583.76971316902473</v>
      </c>
      <c r="N60" s="69">
        <v>1202.780973934234</v>
      </c>
      <c r="O60" s="82">
        <v>796.03099579590128</v>
      </c>
      <c r="P60" s="69">
        <v>923.50160028248206</v>
      </c>
      <c r="Q60" s="82">
        <v>668.28810888225462</v>
      </c>
      <c r="R60" s="69">
        <v>719.16888886740185</v>
      </c>
      <c r="S60" s="82" t="s">
        <v>33</v>
      </c>
      <c r="T60" s="69">
        <v>249.44993396442732</v>
      </c>
      <c r="U60" s="82">
        <v>563.17417487204546</v>
      </c>
      <c r="V60" s="69">
        <v>404.49320729921538</v>
      </c>
      <c r="W60" s="82">
        <v>736.20238355687195</v>
      </c>
      <c r="X60" s="69">
        <v>860.61772879226373</v>
      </c>
      <c r="Y60" s="82">
        <v>483.57731692493365</v>
      </c>
      <c r="Z60" s="69">
        <v>920.6696740860333</v>
      </c>
      <c r="AA60" s="82">
        <v>1773.706806474559</v>
      </c>
      <c r="AB60" s="69">
        <v>1614.7520674821626</v>
      </c>
      <c r="AC60" s="82">
        <v>2100.0155539036718</v>
      </c>
      <c r="AD60" s="67">
        <f t="shared" ref="AD60:AD73" si="10">100*W60/$W$73</f>
        <v>22.182937429605406</v>
      </c>
      <c r="AE60" s="82">
        <f t="shared" si="1"/>
        <v>185.24976294666462</v>
      </c>
      <c r="AF60" s="69">
        <f>100*(AC60-W60)/($AC$73-$W$73)</f>
        <v>15.59309512216597</v>
      </c>
      <c r="AG60" s="51">
        <f t="shared" si="3"/>
        <v>1829.4914759534647</v>
      </c>
    </row>
    <row r="61" spans="1:35" x14ac:dyDescent="0.2">
      <c r="A61" s="107"/>
      <c r="B61" s="71" t="s">
        <v>34</v>
      </c>
      <c r="C61" s="72">
        <v>14.47273748048201</v>
      </c>
      <c r="D61" s="66">
        <v>316.70452731328663</v>
      </c>
      <c r="E61" s="72">
        <v>263.59879423525388</v>
      </c>
      <c r="F61" s="66">
        <v>390.31440006223278</v>
      </c>
      <c r="G61" s="72">
        <v>32.318349389950761</v>
      </c>
      <c r="H61" s="66">
        <v>43.68062794835123</v>
      </c>
      <c r="I61" s="72">
        <v>625.93968793393719</v>
      </c>
      <c r="J61" s="66">
        <v>73.339913127372256</v>
      </c>
      <c r="K61" s="72">
        <v>82.11032392622063</v>
      </c>
      <c r="L61" s="66">
        <v>93.263881432515063</v>
      </c>
      <c r="M61" s="72">
        <v>104.15052064981094</v>
      </c>
      <c r="N61" s="66">
        <v>93.02503431457491</v>
      </c>
      <c r="O61" s="72">
        <v>107.88037976288933</v>
      </c>
      <c r="P61" s="66">
        <v>132.21660170300856</v>
      </c>
      <c r="Q61" s="72">
        <v>124.06119602107404</v>
      </c>
      <c r="R61" s="66">
        <v>154.8279972205487</v>
      </c>
      <c r="S61" s="72" t="s">
        <v>33</v>
      </c>
      <c r="T61" s="66">
        <v>292.0787997260577</v>
      </c>
      <c r="U61" s="72">
        <v>131.98560760801868</v>
      </c>
      <c r="V61" s="66">
        <v>170.06139340726577</v>
      </c>
      <c r="W61" s="72">
        <v>176.67733654804761</v>
      </c>
      <c r="X61" s="66">
        <v>238.94682957825216</v>
      </c>
      <c r="Y61" s="72">
        <v>207.78990055791883</v>
      </c>
      <c r="Z61" s="66">
        <v>375.68242024010669</v>
      </c>
      <c r="AA61" s="72">
        <v>348.93423590630073</v>
      </c>
      <c r="AB61" s="66">
        <v>439.298893171283</v>
      </c>
      <c r="AC61" s="72">
        <v>365.29656964049855</v>
      </c>
      <c r="AD61" s="68">
        <f t="shared" si="10"/>
        <v>5.3235664396241589</v>
      </c>
      <c r="AE61" s="72">
        <f t="shared" si="1"/>
        <v>106.75915585876842</v>
      </c>
      <c r="AF61" s="66">
        <f t="shared" ref="AF61:AF73" si="11">100*(AC61-W61)/($AC$73-$W$73)</f>
        <v>2.156569321538877</v>
      </c>
      <c r="AG61" s="52">
        <f t="shared" si="3"/>
        <v>384.50989957269411</v>
      </c>
    </row>
    <row r="62" spans="1:35" ht="25.5" x14ac:dyDescent="0.2">
      <c r="A62" s="107"/>
      <c r="B62" s="71" t="s">
        <v>35</v>
      </c>
      <c r="C62" s="72">
        <v>1393.8876724447493</v>
      </c>
      <c r="D62" s="66">
        <v>409.47236734335564</v>
      </c>
      <c r="E62" s="72">
        <v>1242.4401562494829</v>
      </c>
      <c r="F62" s="66">
        <v>1317.4142052506133</v>
      </c>
      <c r="G62" s="72">
        <v>938.52382185050408</v>
      </c>
      <c r="H62" s="66">
        <v>1373.0959141390586</v>
      </c>
      <c r="I62" s="72">
        <v>785.50122122782932</v>
      </c>
      <c r="J62" s="66">
        <v>601.90994410249994</v>
      </c>
      <c r="K62" s="72">
        <v>625.37672494293986</v>
      </c>
      <c r="L62" s="66">
        <v>362.31735709127457</v>
      </c>
      <c r="M62" s="72">
        <v>530.48161480662827</v>
      </c>
      <c r="N62" s="66">
        <v>599.09985466934017</v>
      </c>
      <c r="O62" s="72">
        <v>938.56750894685524</v>
      </c>
      <c r="P62" s="66">
        <v>724.43213569675743</v>
      </c>
      <c r="Q62" s="72">
        <v>433.53798319043182</v>
      </c>
      <c r="R62" s="66">
        <v>1082.9218149605433</v>
      </c>
      <c r="S62" s="72" t="s">
        <v>33</v>
      </c>
      <c r="T62" s="66">
        <v>431.12421942744703</v>
      </c>
      <c r="U62" s="72">
        <v>336.72350796604258</v>
      </c>
      <c r="V62" s="66">
        <v>243.31103718953989</v>
      </c>
      <c r="W62" s="72">
        <v>626.62130052721739</v>
      </c>
      <c r="X62" s="66">
        <v>863.34498909755678</v>
      </c>
      <c r="Y62" s="72">
        <v>861.90592274384449</v>
      </c>
      <c r="Z62" s="66">
        <v>1118.2929895814937</v>
      </c>
      <c r="AA62" s="72">
        <v>2544.8684458605762</v>
      </c>
      <c r="AB62" s="66">
        <v>1471.1995545548502</v>
      </c>
      <c r="AC62" s="72">
        <v>5502.4815174795103</v>
      </c>
      <c r="AD62" s="68">
        <f t="shared" si="10"/>
        <v>18.881086793682492</v>
      </c>
      <c r="AE62" s="72">
        <f t="shared" si="1"/>
        <v>778.11913078120926</v>
      </c>
      <c r="AF62" s="66">
        <f t="shared" si="11"/>
        <v>55.747923409471497</v>
      </c>
      <c r="AG62" s="52">
        <f t="shared" si="3"/>
        <v>3172.8498392983124</v>
      </c>
    </row>
    <row r="63" spans="1:35" x14ac:dyDescent="0.2">
      <c r="A63" s="107"/>
      <c r="B63" s="71" t="s">
        <v>36</v>
      </c>
      <c r="C63" s="72">
        <v>821.82061997114488</v>
      </c>
      <c r="D63" s="66">
        <v>94.371270354740119</v>
      </c>
      <c r="E63" s="72">
        <v>111.1186159014479</v>
      </c>
      <c r="F63" s="66">
        <v>171.38711590218662</v>
      </c>
      <c r="G63" s="72">
        <v>202.23598987533211</v>
      </c>
      <c r="H63" s="66">
        <v>183.76583831122619</v>
      </c>
      <c r="I63" s="72">
        <v>181.24141423847996</v>
      </c>
      <c r="J63" s="66">
        <v>209.17131012353519</v>
      </c>
      <c r="K63" s="72">
        <v>259.27541788574888</v>
      </c>
      <c r="L63" s="66">
        <v>126.41247156973054</v>
      </c>
      <c r="M63" s="72">
        <v>259.29385458793604</v>
      </c>
      <c r="N63" s="66">
        <v>598.12748004661535</v>
      </c>
      <c r="O63" s="72">
        <v>291.52957867736052</v>
      </c>
      <c r="P63" s="66">
        <v>364.98540531893173</v>
      </c>
      <c r="Q63" s="72">
        <v>417.89807560884066</v>
      </c>
      <c r="R63" s="66">
        <v>256.29227078851773</v>
      </c>
      <c r="S63" s="72" t="s">
        <v>33</v>
      </c>
      <c r="T63" s="66">
        <v>445.68780521043868</v>
      </c>
      <c r="U63" s="72">
        <v>148.17597442687935</v>
      </c>
      <c r="V63" s="66">
        <v>162.34844035483806</v>
      </c>
      <c r="W63" s="72">
        <v>280.75092684599537</v>
      </c>
      <c r="X63" s="66">
        <v>272.39912408386482</v>
      </c>
      <c r="Y63" s="72">
        <v>403.6916009647353</v>
      </c>
      <c r="Z63" s="66">
        <v>1195.4751526826858</v>
      </c>
      <c r="AA63" s="72">
        <v>923.64319220808943</v>
      </c>
      <c r="AB63" s="66">
        <v>696.43071487746431</v>
      </c>
      <c r="AC63" s="72">
        <v>734.48516338550644</v>
      </c>
      <c r="AD63" s="68">
        <f t="shared" si="10"/>
        <v>8.4594676445343691</v>
      </c>
      <c r="AE63" s="72">
        <f t="shared" si="1"/>
        <v>161.61451064003251</v>
      </c>
      <c r="AF63" s="66">
        <f t="shared" si="11"/>
        <v>5.1877495131865015</v>
      </c>
      <c r="AG63" s="52">
        <f t="shared" si="3"/>
        <v>784.85302349035339</v>
      </c>
    </row>
    <row r="64" spans="1:35" x14ac:dyDescent="0.2">
      <c r="A64" s="107"/>
      <c r="B64" s="71" t="s">
        <v>37</v>
      </c>
      <c r="C64" s="72">
        <v>100.28263380381328</v>
      </c>
      <c r="D64" s="66">
        <v>854.34215132005079</v>
      </c>
      <c r="E64" s="72">
        <v>783.46052111075232</v>
      </c>
      <c r="F64" s="66">
        <v>509.55623239599419</v>
      </c>
      <c r="G64" s="72">
        <v>362.33920097131784</v>
      </c>
      <c r="H64" s="66">
        <v>49.388316330173879</v>
      </c>
      <c r="I64" s="72">
        <v>724.34289095294525</v>
      </c>
      <c r="J64" s="66">
        <v>1811.1602413641492</v>
      </c>
      <c r="K64" s="72">
        <v>617.8211484129979</v>
      </c>
      <c r="L64" s="66">
        <v>1493.135409936416</v>
      </c>
      <c r="M64" s="72">
        <v>757.95922554398794</v>
      </c>
      <c r="N64" s="66">
        <v>67.863544556050442</v>
      </c>
      <c r="O64" s="72">
        <v>222.86112380502991</v>
      </c>
      <c r="P64" s="66">
        <v>351.71072278699125</v>
      </c>
      <c r="Q64" s="72">
        <v>116.88399230772656</v>
      </c>
      <c r="R64" s="66">
        <v>204.65103349225055</v>
      </c>
      <c r="S64" s="72" t="s">
        <v>33</v>
      </c>
      <c r="T64" s="66">
        <v>419.73118783887844</v>
      </c>
      <c r="U64" s="72">
        <v>219.01186609442198</v>
      </c>
      <c r="V64" s="66">
        <v>70.064935881519276</v>
      </c>
      <c r="W64" s="72">
        <v>77.314397296179223</v>
      </c>
      <c r="X64" s="66">
        <v>119.60877292893409</v>
      </c>
      <c r="Y64" s="72">
        <v>113.77745830322225</v>
      </c>
      <c r="Z64" s="66">
        <v>171.7120533523227</v>
      </c>
      <c r="AA64" s="72">
        <v>195.18420466809388</v>
      </c>
      <c r="AB64" s="66">
        <v>264.51926243679924</v>
      </c>
      <c r="AC64" s="72">
        <v>142.39145394674082</v>
      </c>
      <c r="AD64" s="68">
        <f t="shared" si="10"/>
        <v>2.3296045706109938</v>
      </c>
      <c r="AE64" s="72">
        <f t="shared" si="1"/>
        <v>84.171976923342868</v>
      </c>
      <c r="AF64" s="66">
        <f t="shared" si="11"/>
        <v>0.74405553244859213</v>
      </c>
      <c r="AG64" s="52">
        <f t="shared" si="3"/>
        <v>200.69830701721131</v>
      </c>
    </row>
    <row r="65" spans="1:35" x14ac:dyDescent="0.2">
      <c r="A65" s="107"/>
      <c r="B65" s="71" t="s">
        <v>38</v>
      </c>
      <c r="C65" s="72">
        <v>45.734042017702677</v>
      </c>
      <c r="D65" s="66">
        <v>77.710438710052415</v>
      </c>
      <c r="E65" s="72">
        <v>7.3952579767408224</v>
      </c>
      <c r="F65" s="66">
        <v>33.64324187036442</v>
      </c>
      <c r="G65" s="72">
        <v>21.309537519446398</v>
      </c>
      <c r="H65" s="66">
        <v>17.547202731912421</v>
      </c>
      <c r="I65" s="72">
        <v>11.921176929700209</v>
      </c>
      <c r="J65" s="66">
        <v>48.110601333523263</v>
      </c>
      <c r="K65" s="72">
        <v>17.6574473049277</v>
      </c>
      <c r="L65" s="66">
        <v>8.4880456283696617</v>
      </c>
      <c r="M65" s="72">
        <v>11.429928456178629</v>
      </c>
      <c r="N65" s="66">
        <v>90.51545360499324</v>
      </c>
      <c r="O65" s="72">
        <v>19.849742310610509</v>
      </c>
      <c r="P65" s="66">
        <v>112.56114910682913</v>
      </c>
      <c r="Q65" s="72">
        <v>66.248261835093558</v>
      </c>
      <c r="R65" s="66">
        <v>47.107079057806459</v>
      </c>
      <c r="S65" s="72" t="s">
        <v>33</v>
      </c>
      <c r="T65" s="66">
        <v>0</v>
      </c>
      <c r="U65" s="72">
        <v>35.411635812644704</v>
      </c>
      <c r="V65" s="66">
        <v>48.769538711531141</v>
      </c>
      <c r="W65" s="72">
        <v>37.074976462402446</v>
      </c>
      <c r="X65" s="66">
        <v>41.176368964885334</v>
      </c>
      <c r="Y65" s="72">
        <v>40.91317332174367</v>
      </c>
      <c r="Z65" s="66">
        <v>63.805243893868806</v>
      </c>
      <c r="AA65" s="72">
        <v>71.132522984839611</v>
      </c>
      <c r="AB65" s="66">
        <v>78.950789750634613</v>
      </c>
      <c r="AC65" s="72">
        <v>65.675374032340855</v>
      </c>
      <c r="AD65" s="68">
        <f t="shared" si="10"/>
        <v>1.1171274386481709</v>
      </c>
      <c r="AE65" s="72">
        <f t="shared" si="1"/>
        <v>77.142051860617997</v>
      </c>
      <c r="AF65" s="66">
        <f t="shared" si="11"/>
        <v>0.32700132946099214</v>
      </c>
      <c r="AG65" s="52">
        <f t="shared" si="3"/>
        <v>71.919562255938374</v>
      </c>
    </row>
    <row r="66" spans="1:35" ht="25.5" x14ac:dyDescent="0.2">
      <c r="A66" s="107"/>
      <c r="B66" s="71" t="s">
        <v>39</v>
      </c>
      <c r="C66" s="72">
        <v>977.60064383375027</v>
      </c>
      <c r="D66" s="66">
        <v>653.56859221371099</v>
      </c>
      <c r="E66" s="72">
        <v>696.51704319587395</v>
      </c>
      <c r="F66" s="66">
        <v>651.96248711580586</v>
      </c>
      <c r="G66" s="72">
        <v>1550.0672201454465</v>
      </c>
      <c r="H66" s="66">
        <v>1638.7917120470361</v>
      </c>
      <c r="I66" s="72">
        <v>937.28366383899561</v>
      </c>
      <c r="J66" s="66">
        <v>902.17981226371285</v>
      </c>
      <c r="K66" s="72">
        <v>1180.8282438115255</v>
      </c>
      <c r="L66" s="66">
        <v>371.67856851121434</v>
      </c>
      <c r="M66" s="72">
        <v>1086.3434132356847</v>
      </c>
      <c r="N66" s="66">
        <v>420.19784661457055</v>
      </c>
      <c r="O66" s="72">
        <v>363.16832278812558</v>
      </c>
      <c r="P66" s="66">
        <v>607.89699072502344</v>
      </c>
      <c r="Q66" s="72">
        <v>338.72084294909462</v>
      </c>
      <c r="R66" s="66">
        <v>602.10321660081672</v>
      </c>
      <c r="S66" s="72" t="s">
        <v>33</v>
      </c>
      <c r="T66" s="66">
        <v>0</v>
      </c>
      <c r="U66" s="72">
        <v>240.46011537703453</v>
      </c>
      <c r="V66" s="66">
        <v>301.36511870675071</v>
      </c>
      <c r="W66" s="72">
        <v>495.10905057899799</v>
      </c>
      <c r="X66" s="66">
        <v>1821.7275339162341</v>
      </c>
      <c r="Y66" s="72">
        <v>1129.1764622842024</v>
      </c>
      <c r="Z66" s="66">
        <v>1580.4742326432051</v>
      </c>
      <c r="AA66" s="72">
        <v>2611.3403221557855</v>
      </c>
      <c r="AB66" s="66">
        <v>2313.9058367997732</v>
      </c>
      <c r="AC66" s="72">
        <v>1862.0055912678738</v>
      </c>
      <c r="AD66" s="68">
        <f t="shared" si="10"/>
        <v>14.91841555410668</v>
      </c>
      <c r="AE66" s="72">
        <f t="shared" si="1"/>
        <v>276.07989373055869</v>
      </c>
      <c r="AF66" s="66">
        <f t="shared" si="11"/>
        <v>15.628348695079209</v>
      </c>
      <c r="AG66" s="52">
        <f t="shared" si="3"/>
        <v>2262.4172500744776</v>
      </c>
    </row>
    <row r="67" spans="1:35" x14ac:dyDescent="0.2">
      <c r="A67" s="107"/>
      <c r="B67" s="71" t="s">
        <v>40</v>
      </c>
      <c r="C67" s="72">
        <v>190.48608957168099</v>
      </c>
      <c r="D67" s="66">
        <v>268.69217160896125</v>
      </c>
      <c r="E67" s="72">
        <v>247.18301412488549</v>
      </c>
      <c r="F67" s="66">
        <v>254.48939173812059</v>
      </c>
      <c r="G67" s="72">
        <v>290.00572284941961</v>
      </c>
      <c r="H67" s="66">
        <v>440.68307289254005</v>
      </c>
      <c r="I67" s="72">
        <v>600.10399037677269</v>
      </c>
      <c r="J67" s="66">
        <v>303.4321445146835</v>
      </c>
      <c r="K67" s="72">
        <v>724.29680813222546</v>
      </c>
      <c r="L67" s="66">
        <v>334.14307608322332</v>
      </c>
      <c r="M67" s="72">
        <v>389.12927694909848</v>
      </c>
      <c r="N67" s="66">
        <v>489.59247663964828</v>
      </c>
      <c r="O67" s="72">
        <v>773.02439936081919</v>
      </c>
      <c r="P67" s="66">
        <v>1245.2352540736658</v>
      </c>
      <c r="Q67" s="72">
        <v>351.23716992712383</v>
      </c>
      <c r="R67" s="66">
        <v>640.20775369819171</v>
      </c>
      <c r="S67" s="72" t="s">
        <v>33</v>
      </c>
      <c r="T67" s="66">
        <v>0</v>
      </c>
      <c r="U67" s="72">
        <v>605.46331280608626</v>
      </c>
      <c r="V67" s="66">
        <v>793.82791087807095</v>
      </c>
      <c r="W67" s="72">
        <v>761.05600595492945</v>
      </c>
      <c r="X67" s="66">
        <v>761.68851774976406</v>
      </c>
      <c r="Y67" s="72">
        <v>878.59509316082062</v>
      </c>
      <c r="Z67" s="66">
        <v>1152.1814174888668</v>
      </c>
      <c r="AA67" s="72">
        <v>1253.222253346828</v>
      </c>
      <c r="AB67" s="66">
        <v>1304.9411028597372</v>
      </c>
      <c r="AC67" s="72">
        <v>1057.8231382399836</v>
      </c>
      <c r="AD67" s="68">
        <f t="shared" si="10"/>
        <v>22.931816220097065</v>
      </c>
      <c r="AE67" s="72">
        <f t="shared" si="1"/>
        <v>38.9941252631845</v>
      </c>
      <c r="AF67" s="66">
        <f t="shared" si="11"/>
        <v>3.3930733501250345</v>
      </c>
      <c r="AG67" s="52">
        <f t="shared" si="3"/>
        <v>1205.328831482183</v>
      </c>
    </row>
    <row r="68" spans="1:35" ht="25.5" x14ac:dyDescent="0.2">
      <c r="A68" s="107"/>
      <c r="B68" s="71" t="s">
        <v>41</v>
      </c>
      <c r="C68" s="72">
        <v>53.841756290564149</v>
      </c>
      <c r="D68" s="66">
        <v>53.39853804875505</v>
      </c>
      <c r="E68" s="72">
        <v>38.835960897858882</v>
      </c>
      <c r="F68" s="66">
        <v>48.1597145550964</v>
      </c>
      <c r="G68" s="72">
        <v>56.901347581212022</v>
      </c>
      <c r="H68" s="66">
        <v>239.69350879692743</v>
      </c>
      <c r="I68" s="72">
        <v>176.24639633309215</v>
      </c>
      <c r="J68" s="66">
        <v>1689.9247125284198</v>
      </c>
      <c r="K68" s="72">
        <v>310.40878458036889</v>
      </c>
      <c r="L68" s="66">
        <v>786.82354459161672</v>
      </c>
      <c r="M68" s="72">
        <v>98.700360849888739</v>
      </c>
      <c r="N68" s="66">
        <v>107.89517809438662</v>
      </c>
      <c r="O68" s="72">
        <v>93.883370195139875</v>
      </c>
      <c r="P68" s="66">
        <v>86.264313608014291</v>
      </c>
      <c r="Q68" s="72">
        <v>62.346448548010642</v>
      </c>
      <c r="R68" s="66">
        <v>190.5559248566947</v>
      </c>
      <c r="S68" s="72" t="s">
        <v>33</v>
      </c>
      <c r="T68" s="66">
        <v>64.142054541593552</v>
      </c>
      <c r="U68" s="72">
        <v>175.33632097492787</v>
      </c>
      <c r="V68" s="66">
        <v>129.22877736212695</v>
      </c>
      <c r="W68" s="72">
        <v>127.97133547455887</v>
      </c>
      <c r="X68" s="66">
        <v>195.84996750578495</v>
      </c>
      <c r="Y68" s="72">
        <v>250.98985010840647</v>
      </c>
      <c r="Z68" s="66">
        <v>160.46985809863818</v>
      </c>
      <c r="AA68" s="72">
        <v>382.12433428833725</v>
      </c>
      <c r="AB68" s="66">
        <v>287.99579536260865</v>
      </c>
      <c r="AC68" s="72">
        <v>234.86674333022023</v>
      </c>
      <c r="AD68" s="68">
        <f t="shared" si="10"/>
        <v>3.8559779090906527</v>
      </c>
      <c r="AE68" s="72">
        <f t="shared" ref="AE68:AE73" si="12">100*(AC68-W68)/W68</f>
        <v>83.530743395979115</v>
      </c>
      <c r="AF68" s="66">
        <f t="shared" si="11"/>
        <v>1.2221837265233346</v>
      </c>
      <c r="AG68" s="52">
        <f t="shared" si="3"/>
        <v>301.66229099372208</v>
      </c>
    </row>
    <row r="69" spans="1:35" x14ac:dyDescent="0.2">
      <c r="A69" s="107"/>
      <c r="B69" s="94" t="s">
        <v>42</v>
      </c>
      <c r="C69" s="95">
        <v>318.75645046677619</v>
      </c>
      <c r="D69" s="96">
        <v>240.52264555022828</v>
      </c>
      <c r="E69" s="95">
        <v>587.54752546557484</v>
      </c>
      <c r="F69" s="96">
        <v>545.17270463260127</v>
      </c>
      <c r="G69" s="95">
        <v>840.61315739918359</v>
      </c>
      <c r="H69" s="96">
        <v>747.34324645278832</v>
      </c>
      <c r="I69" s="96">
        <v>982.63058998723386</v>
      </c>
      <c r="J69" s="96">
        <v>744.93645136708778</v>
      </c>
      <c r="K69" s="96">
        <v>848.58307916198703</v>
      </c>
      <c r="L69" s="96">
        <v>873.38322658929906</v>
      </c>
      <c r="M69" s="96">
        <v>583.76971316902473</v>
      </c>
      <c r="N69" s="96">
        <v>1202.780973934234</v>
      </c>
      <c r="O69" s="96">
        <v>796.03099579590128</v>
      </c>
      <c r="P69" s="96">
        <v>923.50160028248206</v>
      </c>
      <c r="Q69" s="96">
        <v>668.28810888225462</v>
      </c>
      <c r="R69" s="96">
        <v>719.16888886740185</v>
      </c>
      <c r="S69" s="96" t="s">
        <v>33</v>
      </c>
      <c r="T69" s="96">
        <v>249.44993396442732</v>
      </c>
      <c r="U69" s="96">
        <v>563.17417487204546</v>
      </c>
      <c r="V69" s="96">
        <v>404.49320729921538</v>
      </c>
      <c r="W69" s="96">
        <v>736.20238355687195</v>
      </c>
      <c r="X69" s="97">
        <v>860.61772879226373</v>
      </c>
      <c r="Y69" s="96">
        <v>483.57731692493365</v>
      </c>
      <c r="Z69" s="95">
        <v>920.6696740860333</v>
      </c>
      <c r="AA69" s="96">
        <v>1773.706806474559</v>
      </c>
      <c r="AB69" s="95">
        <v>1614.7520674821626</v>
      </c>
      <c r="AC69" s="96">
        <v>2100.0155539036718</v>
      </c>
      <c r="AD69" s="98">
        <f t="shared" si="10"/>
        <v>22.182937429605406</v>
      </c>
      <c r="AE69" s="96">
        <f t="shared" si="12"/>
        <v>185.24976294666462</v>
      </c>
      <c r="AF69" s="95">
        <f t="shared" si="11"/>
        <v>15.59309512216597</v>
      </c>
      <c r="AG69" s="96">
        <f t="shared" ref="AG69:AG73" si="13">AVERAGE(AA69:AC69)</f>
        <v>1829.4914759534647</v>
      </c>
    </row>
    <row r="70" spans="1:35" x14ac:dyDescent="0.2">
      <c r="A70" s="107"/>
      <c r="B70" s="99" t="s">
        <v>43</v>
      </c>
      <c r="C70" s="87">
        <v>14.47273748048201</v>
      </c>
      <c r="D70" s="100">
        <v>316.70452731328663</v>
      </c>
      <c r="E70" s="87">
        <v>263.59879423525388</v>
      </c>
      <c r="F70" s="100">
        <v>390.31440006223278</v>
      </c>
      <c r="G70" s="87">
        <v>32.318349389950761</v>
      </c>
      <c r="H70" s="100">
        <v>43.68062794835123</v>
      </c>
      <c r="I70" s="100">
        <v>625.93968793393719</v>
      </c>
      <c r="J70" s="87">
        <v>73.339913127372256</v>
      </c>
      <c r="K70" s="100">
        <v>82.11032392622063</v>
      </c>
      <c r="L70" s="87">
        <v>93.263881432515063</v>
      </c>
      <c r="M70" s="100">
        <v>104.15052064981094</v>
      </c>
      <c r="N70" s="87">
        <v>93.02503431457491</v>
      </c>
      <c r="O70" s="100">
        <v>107.88037976288933</v>
      </c>
      <c r="P70" s="87">
        <v>132.21660170300856</v>
      </c>
      <c r="Q70" s="100">
        <v>124.06119602107404</v>
      </c>
      <c r="R70" s="87">
        <v>154.8279972205487</v>
      </c>
      <c r="S70" s="100" t="s">
        <v>33</v>
      </c>
      <c r="T70" s="87">
        <v>292.0787997260577</v>
      </c>
      <c r="U70" s="100">
        <v>131.98560760801868</v>
      </c>
      <c r="V70" s="87">
        <v>170.06139340726577</v>
      </c>
      <c r="W70" s="100">
        <v>176.67733654804761</v>
      </c>
      <c r="X70" s="87">
        <v>238.94682957825216</v>
      </c>
      <c r="Y70" s="100">
        <v>207.78990055791883</v>
      </c>
      <c r="Z70" s="87">
        <v>375.68242024010669</v>
      </c>
      <c r="AA70" s="100">
        <v>348.93423590630073</v>
      </c>
      <c r="AB70" s="87">
        <v>439.298893171283</v>
      </c>
      <c r="AC70" s="100">
        <v>365.29656964049855</v>
      </c>
      <c r="AD70" s="88">
        <f t="shared" si="10"/>
        <v>5.3235664396241589</v>
      </c>
      <c r="AE70" s="100">
        <f t="shared" si="12"/>
        <v>106.75915585876842</v>
      </c>
      <c r="AF70" s="87">
        <f t="shared" si="11"/>
        <v>2.156569321538877</v>
      </c>
      <c r="AG70" s="100">
        <f t="shared" si="13"/>
        <v>384.50989957269411</v>
      </c>
    </row>
    <row r="71" spans="1:35" x14ac:dyDescent="0.2">
      <c r="A71" s="107"/>
      <c r="B71" s="99" t="s">
        <v>44</v>
      </c>
      <c r="C71" s="87">
        <v>3393.167368361725</v>
      </c>
      <c r="D71" s="100">
        <v>2142.863357990665</v>
      </c>
      <c r="E71" s="87">
        <v>2879.7675553321569</v>
      </c>
      <c r="F71" s="100">
        <v>2732.1229970900608</v>
      </c>
      <c r="G71" s="87">
        <v>3131.3771179432592</v>
      </c>
      <c r="H71" s="100">
        <v>3502.2824923563344</v>
      </c>
      <c r="I71" s="100">
        <v>2816.5367635210423</v>
      </c>
      <c r="J71" s="100">
        <v>5262.4566217158399</v>
      </c>
      <c r="K71" s="100">
        <v>3011.3677669385088</v>
      </c>
      <c r="L71" s="100">
        <v>3148.8553973286216</v>
      </c>
      <c r="M71" s="100">
        <v>2744.2083974803045</v>
      </c>
      <c r="N71" s="100">
        <v>1883.6993575859565</v>
      </c>
      <c r="O71" s="100">
        <v>1929.8596467231216</v>
      </c>
      <c r="P71" s="100">
        <v>2247.850717242547</v>
      </c>
      <c r="Q71" s="100">
        <v>1435.635604439198</v>
      </c>
      <c r="R71" s="100">
        <v>2383.6313397566296</v>
      </c>
      <c r="S71" s="100" t="s">
        <v>33</v>
      </c>
      <c r="T71" s="100">
        <v>1360.6852670183578</v>
      </c>
      <c r="U71" s="100">
        <v>1155.119420651951</v>
      </c>
      <c r="V71" s="100">
        <v>955.08784820630603</v>
      </c>
      <c r="W71" s="100">
        <v>1644.8419871853514</v>
      </c>
      <c r="X71" s="101">
        <v>3314.1067564972604</v>
      </c>
      <c r="Y71" s="100">
        <v>2800.4544677261547</v>
      </c>
      <c r="Z71" s="87">
        <v>4290.2295302522134</v>
      </c>
      <c r="AA71" s="100">
        <v>6728.2930221657225</v>
      </c>
      <c r="AB71" s="87">
        <v>5113.0019537821299</v>
      </c>
      <c r="AC71" s="100">
        <v>8541.9058434421913</v>
      </c>
      <c r="AD71" s="88">
        <f t="shared" si="10"/>
        <v>49.561679910673362</v>
      </c>
      <c r="AE71" s="100">
        <f t="shared" si="12"/>
        <v>419.31467642427316</v>
      </c>
      <c r="AF71" s="87">
        <f t="shared" si="11"/>
        <v>78.85726220617012</v>
      </c>
      <c r="AG71" s="100">
        <f t="shared" si="13"/>
        <v>6794.4002731300143</v>
      </c>
    </row>
    <row r="72" spans="1:35" x14ac:dyDescent="0.2">
      <c r="A72" s="107"/>
      <c r="B72" s="102" t="s">
        <v>45</v>
      </c>
      <c r="C72" s="76">
        <v>190.48608957168099</v>
      </c>
      <c r="D72" s="50">
        <v>268.69217160896125</v>
      </c>
      <c r="E72" s="76">
        <v>247.18301412488549</v>
      </c>
      <c r="F72" s="50">
        <v>254.48939173812059</v>
      </c>
      <c r="G72" s="76">
        <v>290.00572284941961</v>
      </c>
      <c r="H72" s="50">
        <v>440.68307289254005</v>
      </c>
      <c r="I72" s="50">
        <v>600.10399037677269</v>
      </c>
      <c r="J72" s="50">
        <v>303.4321445146835</v>
      </c>
      <c r="K72" s="50">
        <v>724.29680813222546</v>
      </c>
      <c r="L72" s="50">
        <v>334.14307608322332</v>
      </c>
      <c r="M72" s="50">
        <v>389.12927694909848</v>
      </c>
      <c r="N72" s="50">
        <v>489.59247663964828</v>
      </c>
      <c r="O72" s="50">
        <v>773.02439936081919</v>
      </c>
      <c r="P72" s="50">
        <v>1245.2352540736658</v>
      </c>
      <c r="Q72" s="50">
        <v>351.23716992712383</v>
      </c>
      <c r="R72" s="50">
        <v>640.20775369819171</v>
      </c>
      <c r="S72" s="50" t="s">
        <v>33</v>
      </c>
      <c r="T72" s="50">
        <v>0</v>
      </c>
      <c r="U72" s="50">
        <v>605.46331280608626</v>
      </c>
      <c r="V72" s="50">
        <v>793.82791087807095</v>
      </c>
      <c r="W72" s="50">
        <v>761.05600595492945</v>
      </c>
      <c r="X72" s="93">
        <v>761.68851774976406</v>
      </c>
      <c r="Y72" s="50">
        <v>878.59509316082062</v>
      </c>
      <c r="Z72" s="76">
        <v>1152.1814174888668</v>
      </c>
      <c r="AA72" s="50">
        <v>1253.222253346828</v>
      </c>
      <c r="AB72" s="76">
        <v>1304.9411028597372</v>
      </c>
      <c r="AC72" s="50">
        <v>1057.8231382399836</v>
      </c>
      <c r="AD72" s="89">
        <f t="shared" si="10"/>
        <v>22.931816220097065</v>
      </c>
      <c r="AE72" s="50">
        <f t="shared" si="12"/>
        <v>38.9941252631845</v>
      </c>
      <c r="AF72" s="76">
        <f t="shared" si="11"/>
        <v>3.3930733501250345</v>
      </c>
      <c r="AG72" s="50">
        <f t="shared" si="13"/>
        <v>1205.328831482183</v>
      </c>
    </row>
    <row r="73" spans="1:35" s="60" customFormat="1" ht="25.5" x14ac:dyDescent="0.2">
      <c r="A73" s="109"/>
      <c r="B73" s="75" t="s">
        <v>46</v>
      </c>
      <c r="C73" s="76">
        <v>3916.8826458806648</v>
      </c>
      <c r="D73" s="50">
        <v>2968.7827024631415</v>
      </c>
      <c r="E73" s="76">
        <v>3978.0968891578714</v>
      </c>
      <c r="F73" s="50">
        <v>3922.0994935230151</v>
      </c>
      <c r="G73" s="76">
        <v>4294.3143475818133</v>
      </c>
      <c r="H73" s="50">
        <v>4733.989439650014</v>
      </c>
      <c r="I73" s="50">
        <v>5025.2110318189862</v>
      </c>
      <c r="J73" s="50">
        <v>6384.165130724984</v>
      </c>
      <c r="K73" s="50">
        <v>4666.3579781589415</v>
      </c>
      <c r="L73" s="50">
        <v>4449.6455814336596</v>
      </c>
      <c r="M73" s="50">
        <v>3821.257908248238</v>
      </c>
      <c r="N73" s="50">
        <v>3669.0978424744135</v>
      </c>
      <c r="O73" s="50">
        <v>3606.7954216427315</v>
      </c>
      <c r="P73" s="50">
        <v>4548.8041733017035</v>
      </c>
      <c r="Q73" s="50">
        <v>2579.2220792696507</v>
      </c>
      <c r="R73" s="50">
        <v>3897.8359795427718</v>
      </c>
      <c r="S73" s="50" t="s">
        <v>33</v>
      </c>
      <c r="T73" s="50">
        <v>1902.2140007088428</v>
      </c>
      <c r="U73" s="50">
        <v>2455.7425159381014</v>
      </c>
      <c r="V73" s="50">
        <v>2323.4703597908579</v>
      </c>
      <c r="W73" s="50">
        <v>3318.7777132452006</v>
      </c>
      <c r="X73" s="93">
        <v>5175.3598326175397</v>
      </c>
      <c r="Y73" s="50">
        <v>4370.4167783698276</v>
      </c>
      <c r="Z73" s="76">
        <v>6738.7630420672212</v>
      </c>
      <c r="AA73" s="50">
        <v>10104.15631789341</v>
      </c>
      <c r="AB73" s="76">
        <v>8471.994017295312</v>
      </c>
      <c r="AC73" s="50">
        <v>12065.041105226346</v>
      </c>
      <c r="AD73" s="89">
        <f t="shared" si="10"/>
        <v>100</v>
      </c>
      <c r="AE73" s="50">
        <f t="shared" si="12"/>
        <v>263.5386924853363</v>
      </c>
      <c r="AF73" s="76">
        <f t="shared" si="11"/>
        <v>100</v>
      </c>
      <c r="AG73" s="50">
        <f t="shared" si="13"/>
        <v>10213.730480138356</v>
      </c>
      <c r="AI73" s="65"/>
    </row>
    <row r="76" spans="1:35" ht="27" customHeight="1" x14ac:dyDescent="0.2">
      <c r="A76" s="105" t="s">
        <v>101</v>
      </c>
      <c r="B76" s="105"/>
    </row>
    <row r="77" spans="1:35" ht="45" customHeight="1" x14ac:dyDescent="0.2">
      <c r="A77" s="105" t="s">
        <v>62</v>
      </c>
      <c r="B77" s="105"/>
    </row>
    <row r="78" spans="1:35" x14ac:dyDescent="0.2">
      <c r="A78" s="25" t="s">
        <v>63</v>
      </c>
    </row>
  </sheetData>
  <mergeCells count="7">
    <mergeCell ref="A77:B77"/>
    <mergeCell ref="A4:A17"/>
    <mergeCell ref="A18:A31"/>
    <mergeCell ref="A32:A45"/>
    <mergeCell ref="A46:A59"/>
    <mergeCell ref="A60:A73"/>
    <mergeCell ref="A76:B76"/>
  </mergeCells>
  <pageMargins left="0.7" right="0.7" top="0.75" bottom="0.75" header="0.3" footer="0.3"/>
  <pageSetup paperSize="9" orientation="portrait" r:id="rId1"/>
  <ignoredErrors>
    <ignoredError sqref="AG4:AG7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9230A7D87C144AA30295F4EA04A75A" ma:contentTypeVersion="3" ma:contentTypeDescription="Crée un document." ma:contentTypeScope="" ma:versionID="892d0acdf8544002a5541ac7a5025b4b">
  <xsd:schema xmlns:xsd="http://www.w3.org/2001/XMLSchema" xmlns:xs="http://www.w3.org/2001/XMLSchema" xmlns:p="http://schemas.microsoft.com/office/2006/metadata/properties" xmlns:ns1="http://schemas.microsoft.com/sharepoint/v3" xmlns:ns2="7b4e5cf4-0fc5-48ee-950b-8270790171f4" xmlns:ns3="60d52ac8-081a-4c3a-b321-e7aede5c8fd3" targetNamespace="http://schemas.microsoft.com/office/2006/metadata/properties" ma:root="true" ma:fieldsID="d469deb67c31720b6b91de3df9bc6713" ns1:_="" ns2:_="" ns3:_="">
    <xsd:import namespace="http://schemas.microsoft.com/sharepoint/v3"/>
    <xsd:import namespace="7b4e5cf4-0fc5-48ee-950b-8270790171f4"/>
    <xsd:import namespace="60d52ac8-081a-4c3a-b321-e7aede5c8fd3"/>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0d52ac8-081a-4c3a-b321-e7aede5c8fd3"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b4e5cf4-0fc5-48ee-950b-8270790171f4">
      <Value>1</Value>
    </TaxCatchAll>
    <PublishingExpirationDate xmlns="http://schemas.microsoft.com/sharepoint/v3" xsi:nil="true"/>
    <PublishingStartDate xmlns="http://schemas.microsoft.com/sharepoint/v3" xsi:nil="true"/>
    <_dlc_DocId xmlns="7b4e5cf4-0fc5-48ee-950b-8270790171f4">PACO-1425034009-15</_dlc_DocId>
    <_dlc_DocIdUrl xmlns="7b4e5cf4-0fc5-48ee-950b-8270790171f4">
      <Url>https://paco.intranet.social.gouv.fr/travail/dares/darespace/VotreBoiteAOutils/_layouts/15/DocIdRedir.aspx?ID=PACO-1425034009-15</Url>
      <Description>PACO-1425034009-15</Description>
    </_dlc_DocIdUrl>
    <PACo_NiveauDeConfidentialiteTaxHTField0 xmlns="60d52ac8-081a-4c3a-b321-e7aede5c8fd3">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Props1.xml><?xml version="1.0" encoding="utf-8"?>
<ds:datastoreItem xmlns:ds="http://schemas.openxmlformats.org/officeDocument/2006/customXml" ds:itemID="{94B718D0-15FE-4137-B472-FAA6E6830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60d52ac8-081a-4c3a-b321-e7aede5c8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919036-2476-4C08-B329-8904A4FCF6E1}">
  <ds:schemaRefs>
    <ds:schemaRef ds:uri="http://purl.org/dc/terms/"/>
    <ds:schemaRef ds:uri="http://schemas.microsoft.com/office/2006/documentManagement/types"/>
    <ds:schemaRef ds:uri="http://purl.org/dc/dcmitype/"/>
    <ds:schemaRef ds:uri="60d52ac8-081a-4c3a-b321-e7aede5c8fd3"/>
    <ds:schemaRef ds:uri="http://schemas.microsoft.com/sharepoint/v3"/>
    <ds:schemaRef ds:uri="http://purl.org/dc/elements/1.1/"/>
    <ds:schemaRef ds:uri="http://schemas.openxmlformats.org/package/2006/metadata/core-properties"/>
    <ds:schemaRef ds:uri="http://schemas.microsoft.com/office/infopath/2007/PartnerControls"/>
    <ds:schemaRef ds:uri="7b4e5cf4-0fc5-48ee-950b-8270790171f4"/>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4.xml><?xml version="1.0" encoding="utf-8"?>
<ds:datastoreItem xmlns:ds="http://schemas.openxmlformats.org/officeDocument/2006/customXml" ds:itemID="{E6B1E47C-5407-479F-8E73-3BAF7FBF0B0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5</vt:i4>
      </vt:variant>
    </vt:vector>
  </HeadingPairs>
  <TitlesOfParts>
    <vt:vector size="5" baseType="lpstr">
      <vt:lpstr>Lisez-moi</vt:lpstr>
      <vt:lpstr>Graphique 1</vt:lpstr>
      <vt:lpstr>Graphique 2</vt:lpstr>
      <vt:lpstr>Graphique 3</vt:lpstr>
      <vt:lpstr>Tableau complémentaire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Quels sont les emplois vacants début 2022 ?</dc:title>
  <dc:subject>Enquête ACEMO trimestrielle</dc:subject>
  <cp:keywords>emploi vacants; inoccupés; nouvellement créés; sur le point de se libérer; Michel Houdebine; Moustapha Niang</cp:keywords>
  <dcterms:created xsi:type="dcterms:W3CDTF">2020-07-20T12:21:49Z</dcterms:created>
  <dcterms:modified xsi:type="dcterms:W3CDTF">2022-12-12T17:42:19Z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0x010100759230A7D87C144AA30295F4EA04A75A</vt:lpwstr>
  </property>
  <property fmtid="{D5CDD505-2E9C-101B-9397-08002B2CF9AE}" pid="3" name="PACo_NiveauDeConfidentialite">
    <vt:lpwstr>1;#Public|43a73bf0-6fa9-439e-9f01-0c858cc75030</vt:lpwstr>
  </property>
  <property fmtid="{D5CDD505-2E9C-101B-9397-08002B2CF9AE}" pid="4" name="_dlc_DocIdItemGuid">
    <vt:lpwstr>dbf22b97-e53e-47ca-a694-e5a41bec33d8</vt:lpwstr>
  </property>
</Properties>
</file>