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2.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3.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5.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6.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7.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8.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870" windowHeight="7725" firstSheet="5"/>
  </bookViews>
  <sheets>
    <sheet name="Lisez-moi" sheetId="34" r:id="rId1"/>
    <sheet name="Graphique 1" sheetId="26" r:id="rId2"/>
    <sheet name="Graphique 2" sheetId="1" r:id="rId3"/>
    <sheet name="Graphique 3" sheetId="35" r:id="rId4"/>
    <sheet name="Graphique 4" sheetId="28" r:id="rId5"/>
    <sheet name="Graphique 5" sheetId="37" r:id="rId6"/>
    <sheet name="Graphique 6" sheetId="36" r:id="rId7"/>
    <sheet name="Graphique 7" sheetId="79" r:id="rId8"/>
    <sheet name="Graphique 8" sheetId="53" r:id="rId9"/>
    <sheet name="Graphique 9" sheetId="54" r:id="rId10"/>
    <sheet name="Graphique 10" sheetId="72" r:id="rId11"/>
    <sheet name="Graphique 11" sheetId="47" r:id="rId12"/>
    <sheet name="Graphique 12" sheetId="80" r:id="rId13"/>
    <sheet name="Graphique 13" sheetId="73" r:id="rId14"/>
    <sheet name="Graphique 14" sheetId="55" r:id="rId15"/>
    <sheet name="Graphique 15" sheetId="48" r:id="rId16"/>
    <sheet name="Graphique 16" sheetId="69" r:id="rId17"/>
    <sheet name="Graphique 17" sheetId="63" r:id="rId18"/>
    <sheet name="Graphique 18" sheetId="65" r:id="rId19"/>
    <sheet name="Graphique 19" sheetId="74" r:id="rId20"/>
    <sheet name="Encadré1-Graphique A" sheetId="46" r:id="rId21"/>
    <sheet name="Encadré 2-Graphique A" sheetId="59" r:id="rId22"/>
    <sheet name="Encadré 3-Graphique A" sheetId="61" r:id="rId23"/>
  </sheets>
  <externalReferences>
    <externalReference r:id="rId24"/>
    <externalReference r:id="rId25"/>
  </externalReferences>
  <definedNames>
    <definedName name="cs_parents" localSheetId="10">#REF!</definedName>
    <definedName name="cs_parents" localSheetId="12">#REF!</definedName>
    <definedName name="cs_parents" localSheetId="14">#REF!</definedName>
    <definedName name="cs_parents" localSheetId="17">#REF!</definedName>
    <definedName name="cs_parents" localSheetId="19">#REF!</definedName>
    <definedName name="cs_parents" localSheetId="7">#REF!</definedName>
    <definedName name="cs_parents">#REF!</definedName>
    <definedName name="cs_parents2" localSheetId="10">#REF!</definedName>
    <definedName name="cs_parents2" localSheetId="12">#REF!</definedName>
    <definedName name="cs_parents2" localSheetId="17">#REF!</definedName>
    <definedName name="cs_parents2" localSheetId="19">#REF!</definedName>
    <definedName name="cs_parents2" localSheetId="7">#REF!</definedName>
    <definedName name="cs_parents2">#REF!</definedName>
    <definedName name="eec14_20">'Graphique 3'!$A$35:$F$91</definedName>
    <definedName name="part_inactifs" localSheetId="17">'Graphique 17'!$K$30:$W$72</definedName>
    <definedName name="part_inactifs">'Encadré 2-Graphique A'!$K$8:$W$51</definedName>
    <definedName name="sortants" localSheetId="10">'Graphique 8'!#REF!</definedName>
    <definedName name="sortants" localSheetId="12">'Graphique 8'!#REF!</definedName>
    <definedName name="sortants" localSheetId="17">'Graphique 8'!#REF!</definedName>
    <definedName name="sortants" localSheetId="19">'Graphique 8'!#REF!</definedName>
    <definedName name="sortants" localSheetId="7">'Graphique 8'!#REF!</definedName>
    <definedName name="sortants" localSheetId="9">'Graphique 9'!#REF!</definedName>
    <definedName name="sortants">'Graphique 8'!#REF!</definedName>
    <definedName name="_xlnm.Print_Area" localSheetId="8">'Graphique 8'!$A$10:$N$30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 i="37" l="1"/>
  <c r="AC39" i="37" s="1"/>
  <c r="AB39" i="37"/>
  <c r="AD39" i="37"/>
  <c r="AF39" i="37" s="1"/>
  <c r="AE39" i="37"/>
  <c r="AA40" i="37"/>
  <c r="AB40" i="37"/>
  <c r="AD40" i="37"/>
  <c r="AF40" i="37" s="1"/>
  <c r="AE40" i="37"/>
  <c r="AA41" i="37"/>
  <c r="AC41" i="37" s="1"/>
  <c r="AB41" i="37"/>
  <c r="AD41" i="37"/>
  <c r="AE41" i="37"/>
  <c r="AA42" i="37"/>
  <c r="AB42" i="37"/>
  <c r="AC42" i="37" s="1"/>
  <c r="AD42" i="37"/>
  <c r="AE42" i="37"/>
  <c r="AA43" i="37"/>
  <c r="AC43" i="37" s="1"/>
  <c r="AB43" i="37"/>
  <c r="AD43" i="37"/>
  <c r="AE43" i="37"/>
  <c r="AF43" i="37" s="1"/>
  <c r="AA44" i="37"/>
  <c r="AB44" i="37"/>
  <c r="AD44" i="37"/>
  <c r="AE44" i="37"/>
  <c r="AA45" i="37"/>
  <c r="AB45" i="37"/>
  <c r="AC45" i="37"/>
  <c r="AD45" i="37"/>
  <c r="AF45" i="37" s="1"/>
  <c r="AE45" i="37"/>
  <c r="AA46" i="37"/>
  <c r="AB46" i="37"/>
  <c r="AC46" i="37" s="1"/>
  <c r="AD46" i="37"/>
  <c r="AF46" i="37" s="1"/>
  <c r="AE46" i="37"/>
  <c r="AA47" i="37"/>
  <c r="AB47" i="37"/>
  <c r="AD47" i="37"/>
  <c r="AF47" i="37" s="1"/>
  <c r="AE47" i="37"/>
  <c r="AA48" i="37"/>
  <c r="AB48" i="37"/>
  <c r="AD48" i="37"/>
  <c r="AE48" i="37"/>
  <c r="AF48" i="37"/>
  <c r="AA49" i="37"/>
  <c r="AC49" i="37" s="1"/>
  <c r="AB49" i="37"/>
  <c r="AD49" i="37"/>
  <c r="AE49" i="37"/>
  <c r="AF49" i="37"/>
  <c r="AA50" i="37"/>
  <c r="AB50" i="37"/>
  <c r="AC50" i="37" s="1"/>
  <c r="AD50" i="37"/>
  <c r="AF50" i="37" s="1"/>
  <c r="AE50" i="37"/>
  <c r="AA51" i="37"/>
  <c r="AC51" i="37" s="1"/>
  <c r="AB51" i="37"/>
  <c r="AD51" i="37"/>
  <c r="AE51" i="37"/>
  <c r="AA52" i="37"/>
  <c r="AB52" i="37"/>
  <c r="AD52" i="37"/>
  <c r="AF52" i="37" s="1"/>
  <c r="AE52" i="37"/>
  <c r="AA53" i="37"/>
  <c r="AB53" i="37"/>
  <c r="AC53" i="37"/>
  <c r="AD53" i="37"/>
  <c r="AE53" i="37"/>
  <c r="AF53" i="37"/>
  <c r="AA54" i="37"/>
  <c r="AB54" i="37"/>
  <c r="AC54" i="37" s="1"/>
  <c r="AD54" i="37"/>
  <c r="AE54" i="37"/>
  <c r="AA55" i="37"/>
  <c r="AC55" i="37" s="1"/>
  <c r="AB55" i="37"/>
  <c r="AD55" i="37"/>
  <c r="AE55" i="37"/>
  <c r="AA56" i="37"/>
  <c r="AB56" i="37"/>
  <c r="AD56" i="37"/>
  <c r="AE56" i="37"/>
  <c r="AF56" i="37"/>
  <c r="AA57" i="37"/>
  <c r="AB57" i="37"/>
  <c r="AC57" i="37"/>
  <c r="AD57" i="37"/>
  <c r="AF57" i="37" s="1"/>
  <c r="AE57" i="37"/>
  <c r="AA58" i="37"/>
  <c r="AB58" i="37"/>
  <c r="AC58" i="37" s="1"/>
  <c r="AD58" i="37"/>
  <c r="AE58" i="37"/>
  <c r="AA59" i="37"/>
  <c r="AC59" i="37" s="1"/>
  <c r="AB59" i="37"/>
  <c r="AD59" i="37"/>
  <c r="AF59" i="37" s="1"/>
  <c r="AE59" i="37"/>
  <c r="AA60" i="37"/>
  <c r="AB60" i="37"/>
  <c r="AD60" i="37"/>
  <c r="AE60" i="37"/>
  <c r="AF60" i="37"/>
  <c r="AA61" i="37"/>
  <c r="AC61" i="37" s="1"/>
  <c r="AB61" i="37"/>
  <c r="AD61" i="37"/>
  <c r="AF61" i="37" s="1"/>
  <c r="AE61" i="37"/>
  <c r="AA62" i="37"/>
  <c r="AB62" i="37"/>
  <c r="AC62" i="37" s="1"/>
  <c r="AD62" i="37"/>
  <c r="AE62" i="37"/>
  <c r="AA63" i="37"/>
  <c r="AB63" i="37"/>
  <c r="AD63" i="37"/>
  <c r="AF63" i="37" s="1"/>
  <c r="AE63" i="37"/>
  <c r="AA64" i="37"/>
  <c r="AB64" i="37"/>
  <c r="AD64" i="37"/>
  <c r="AF64" i="37" s="1"/>
  <c r="AE64" i="37"/>
  <c r="AA65" i="37"/>
  <c r="AC65" i="37" s="1"/>
  <c r="AB65" i="37"/>
  <c r="AD65" i="37"/>
  <c r="AF65" i="37" s="1"/>
  <c r="AE65" i="37"/>
  <c r="AA66" i="37"/>
  <c r="AB66" i="37"/>
  <c r="AC66" i="37" s="1"/>
  <c r="AD66" i="37"/>
  <c r="AE66" i="37"/>
  <c r="AA67" i="37"/>
  <c r="AB67" i="37"/>
  <c r="AD67" i="37"/>
  <c r="AF67" i="37" s="1"/>
  <c r="AE67" i="37"/>
  <c r="AA68" i="37"/>
  <c r="AB68" i="37"/>
  <c r="AD68" i="37"/>
  <c r="AF68" i="37" s="1"/>
  <c r="AE68" i="37"/>
  <c r="AA69" i="37"/>
  <c r="AC69" i="37" s="1"/>
  <c r="AB69" i="37"/>
  <c r="AD69" i="37"/>
  <c r="AE69" i="37"/>
  <c r="AA70" i="37"/>
  <c r="AB70" i="37"/>
  <c r="AC70" i="37" s="1"/>
  <c r="AD70" i="37"/>
  <c r="AE70" i="37"/>
  <c r="AF70" i="37" s="1"/>
  <c r="AA71" i="37"/>
  <c r="AC71" i="37" s="1"/>
  <c r="AB71" i="37"/>
  <c r="AD71" i="37"/>
  <c r="AE71" i="37"/>
  <c r="AA72" i="37"/>
  <c r="AB72" i="37"/>
  <c r="AD72" i="37"/>
  <c r="AE72" i="37"/>
  <c r="AF72" i="37"/>
  <c r="AA73" i="37"/>
  <c r="AB73" i="37"/>
  <c r="AC73" i="37"/>
  <c r="AD73" i="37"/>
  <c r="AE73" i="37"/>
  <c r="AA74" i="37"/>
  <c r="AB74" i="37"/>
  <c r="AC74" i="37" s="1"/>
  <c r="AD74" i="37"/>
  <c r="AE74" i="37"/>
  <c r="AA75" i="37"/>
  <c r="AB75" i="37"/>
  <c r="AD75" i="37"/>
  <c r="AE75" i="37"/>
  <c r="AA76" i="37"/>
  <c r="AB76" i="37"/>
  <c r="AD76" i="37"/>
  <c r="AF76" i="37" s="1"/>
  <c r="AE76" i="37"/>
  <c r="AA77" i="37"/>
  <c r="AB77" i="37"/>
  <c r="AC77" i="37"/>
  <c r="AD77" i="37"/>
  <c r="AE77" i="37"/>
  <c r="AA78" i="37"/>
  <c r="AB78" i="37"/>
  <c r="AD78" i="37"/>
  <c r="AE78" i="37"/>
  <c r="AF78" i="37" s="1"/>
  <c r="AA79" i="37"/>
  <c r="AB79" i="37"/>
  <c r="AD79" i="37"/>
  <c r="AE79" i="37"/>
  <c r="AA80" i="37"/>
  <c r="AC80" i="37" s="1"/>
  <c r="AB80" i="37"/>
  <c r="AD80" i="37"/>
  <c r="AF80" i="37" s="1"/>
  <c r="AE80" i="37"/>
  <c r="AA81" i="37"/>
  <c r="AB81" i="37"/>
  <c r="AC81" i="37"/>
  <c r="AD81" i="37"/>
  <c r="AF81" i="37" s="1"/>
  <c r="AE81" i="37"/>
  <c r="AA82" i="37"/>
  <c r="AB82" i="37"/>
  <c r="AC82" i="37" s="1"/>
  <c r="AD82" i="37"/>
  <c r="AE82" i="37"/>
  <c r="AF82" i="37" s="1"/>
  <c r="AA83" i="37"/>
  <c r="AB83" i="37"/>
  <c r="AD83" i="37"/>
  <c r="AF83" i="37" s="1"/>
  <c r="AE83" i="37"/>
  <c r="AA84" i="37"/>
  <c r="AB84" i="37"/>
  <c r="AD84" i="37"/>
  <c r="AE84" i="37"/>
  <c r="AF84" i="37" s="1"/>
  <c r="AA85" i="37"/>
  <c r="AC85" i="37" s="1"/>
  <c r="AB85" i="37"/>
  <c r="AD85" i="37"/>
  <c r="AF85" i="37" s="1"/>
  <c r="AE85" i="37"/>
  <c r="AA86" i="37"/>
  <c r="AB86" i="37"/>
  <c r="AC86" i="37" s="1"/>
  <c r="AD86" i="37"/>
  <c r="AE86" i="37"/>
  <c r="AF86" i="37" s="1"/>
  <c r="AA87" i="37"/>
  <c r="AC87" i="37" s="1"/>
  <c r="AB87" i="37"/>
  <c r="AD87" i="37"/>
  <c r="AF87" i="37" s="1"/>
  <c r="AE87" i="37"/>
  <c r="AA88" i="37"/>
  <c r="AB88" i="37"/>
  <c r="AD88" i="37"/>
  <c r="AE88" i="37"/>
  <c r="AF88" i="37"/>
  <c r="AA89" i="37"/>
  <c r="AB89" i="37"/>
  <c r="AC89" i="37" s="1"/>
  <c r="AD89" i="37"/>
  <c r="AE89" i="37"/>
  <c r="AA90" i="37"/>
  <c r="AB90" i="37"/>
  <c r="AC90" i="37" s="1"/>
  <c r="AD90" i="37"/>
  <c r="AE90" i="37"/>
  <c r="AA91" i="37"/>
  <c r="AC91" i="37" s="1"/>
  <c r="AB91" i="37"/>
  <c r="AD91" i="37"/>
  <c r="AE91" i="37"/>
  <c r="AA92" i="37"/>
  <c r="AB92" i="37"/>
  <c r="AD92" i="37"/>
  <c r="AF92" i="37" s="1"/>
  <c r="AE92" i="37"/>
  <c r="AA93" i="37"/>
  <c r="AB93" i="37"/>
  <c r="AC93" i="37"/>
  <c r="AD93" i="37"/>
  <c r="AE93" i="37"/>
  <c r="AF38" i="37"/>
  <c r="AE38" i="37"/>
  <c r="AD38" i="37"/>
  <c r="AB38" i="37"/>
  <c r="AA38" i="37"/>
  <c r="AC38" i="37" s="1"/>
  <c r="N32" i="26"/>
  <c r="N33" i="26"/>
  <c r="N34" i="26"/>
  <c r="N35" i="26"/>
  <c r="N36" i="26"/>
  <c r="N37" i="26"/>
  <c r="N38" i="26"/>
  <c r="N39" i="26"/>
  <c r="N40" i="26"/>
  <c r="N41" i="26"/>
  <c r="N42" i="26"/>
  <c r="N43" i="26"/>
  <c r="N44" i="26"/>
  <c r="N45" i="26"/>
  <c r="N46" i="26"/>
  <c r="N47" i="26"/>
  <c r="N48" i="26"/>
  <c r="N49" i="26"/>
  <c r="N50" i="26"/>
  <c r="N51" i="26"/>
  <c r="N52" i="26"/>
  <c r="N53" i="26"/>
  <c r="N54" i="26"/>
  <c r="N55" i="26"/>
  <c r="N56" i="26"/>
  <c r="N57" i="26"/>
  <c r="N58" i="26"/>
  <c r="N59" i="26"/>
  <c r="N60" i="26"/>
  <c r="N61" i="26"/>
  <c r="N62" i="26"/>
  <c r="N63" i="26"/>
  <c r="N64" i="26"/>
  <c r="N65" i="26"/>
  <c r="N66" i="26"/>
  <c r="N67" i="26"/>
  <c r="N68" i="26"/>
  <c r="N69" i="26"/>
  <c r="N70" i="26"/>
  <c r="N71" i="26"/>
  <c r="N72" i="26"/>
  <c r="N73" i="26"/>
  <c r="N74" i="26"/>
  <c r="N75" i="26"/>
  <c r="N76" i="26"/>
  <c r="N77" i="26"/>
  <c r="N78" i="26"/>
  <c r="N79" i="26"/>
  <c r="N80" i="26"/>
  <c r="N81" i="26"/>
  <c r="N82" i="26"/>
  <c r="N83" i="26"/>
  <c r="N84" i="26"/>
  <c r="N85" i="26"/>
  <c r="N86" i="26"/>
  <c r="N31" i="26"/>
  <c r="AF55" i="37" l="1"/>
  <c r="AC47" i="37"/>
  <c r="AF41" i="37"/>
  <c r="AC40" i="37"/>
  <c r="AF93" i="37"/>
  <c r="AC92" i="37"/>
  <c r="AC83" i="37"/>
  <c r="AF79" i="37"/>
  <c r="AF77" i="37"/>
  <c r="AC76" i="37"/>
  <c r="AC67" i="37"/>
  <c r="AF58" i="37"/>
  <c r="AC52" i="37"/>
  <c r="AF91" i="37"/>
  <c r="AF89" i="37"/>
  <c r="AC88" i="37"/>
  <c r="AC79" i="37"/>
  <c r="AF75" i="37"/>
  <c r="AF73" i="37"/>
  <c r="AC72" i="37"/>
  <c r="AF66" i="37"/>
  <c r="AC60" i="37"/>
  <c r="AF51" i="37"/>
  <c r="AC63" i="37"/>
  <c r="AF54" i="37"/>
  <c r="AC48" i="37"/>
  <c r="AF44" i="37"/>
  <c r="AF42" i="37"/>
  <c r="AC64" i="37"/>
  <c r="AC84" i="37"/>
  <c r="AC75" i="37"/>
  <c r="AF71" i="37"/>
  <c r="AF69" i="37"/>
  <c r="AC68" i="37"/>
  <c r="AF90" i="37"/>
  <c r="AC78" i="37"/>
  <c r="AF74" i="37"/>
  <c r="AF62" i="37"/>
  <c r="AC56" i="37"/>
  <c r="AC44" i="37"/>
  <c r="I31" i="69"/>
  <c r="Y59" i="74" l="1"/>
  <c r="X59" i="74" s="1"/>
  <c r="W59" i="74"/>
  <c r="U59" i="74"/>
  <c r="T59" i="74" s="1"/>
  <c r="S59" i="74" s="1"/>
  <c r="R59" i="74" s="1"/>
  <c r="Q59" i="74" s="1"/>
  <c r="P59" i="74" s="1"/>
  <c r="O59" i="74" s="1"/>
  <c r="N59" i="74" s="1"/>
  <c r="M59" i="74" s="1"/>
  <c r="L59" i="74"/>
  <c r="Y58" i="74"/>
  <c r="X58" i="74" s="1"/>
  <c r="W58" i="74"/>
  <c r="U58" i="74"/>
  <c r="T58" i="74" s="1"/>
  <c r="S58" i="74" s="1"/>
  <c r="R58" i="74" s="1"/>
  <c r="Q58" i="74" s="1"/>
  <c r="P58" i="74" s="1"/>
  <c r="O58" i="74" s="1"/>
  <c r="N58" i="74" s="1"/>
  <c r="M58" i="74" s="1"/>
  <c r="L58" i="74"/>
  <c r="Y57" i="74"/>
  <c r="X57" i="74"/>
  <c r="W57" i="74"/>
  <c r="U57" i="74"/>
  <c r="T57" i="74" s="1"/>
  <c r="S57" i="74" s="1"/>
  <c r="R57" i="74" s="1"/>
  <c r="Q57" i="74" s="1"/>
  <c r="P57" i="74" s="1"/>
  <c r="O57" i="74" s="1"/>
  <c r="N57" i="74" s="1"/>
  <c r="M57" i="74" s="1"/>
  <c r="L57" i="74"/>
  <c r="Y56" i="74"/>
  <c r="X56" i="74" s="1"/>
  <c r="W56" i="74"/>
  <c r="U56" i="74"/>
  <c r="T56" i="74"/>
  <c r="S56" i="74" s="1"/>
  <c r="R56" i="74" s="1"/>
  <c r="Q56" i="74" s="1"/>
  <c r="P56" i="74" s="1"/>
  <c r="O56" i="74" s="1"/>
  <c r="N56" i="74" s="1"/>
  <c r="M56" i="74" s="1"/>
  <c r="L56" i="74"/>
  <c r="Y55" i="74"/>
  <c r="X55" i="74" s="1"/>
  <c r="W55" i="74"/>
  <c r="U55" i="74"/>
  <c r="T55" i="74" s="1"/>
  <c r="S55" i="74" s="1"/>
  <c r="R55" i="74" s="1"/>
  <c r="Q55" i="74" s="1"/>
  <c r="P55" i="74" s="1"/>
  <c r="O55" i="74" s="1"/>
  <c r="N55" i="74" s="1"/>
  <c r="M55" i="74" s="1"/>
  <c r="L55" i="74"/>
  <c r="Y54" i="74"/>
  <c r="X54" i="74" s="1"/>
  <c r="W54" i="74"/>
  <c r="U54" i="74"/>
  <c r="T54" i="74" s="1"/>
  <c r="S54" i="74" s="1"/>
  <c r="R54" i="74" s="1"/>
  <c r="Q54" i="74" s="1"/>
  <c r="P54" i="74" s="1"/>
  <c r="O54" i="74" s="1"/>
  <c r="N54" i="74" s="1"/>
  <c r="M54" i="74" s="1"/>
  <c r="L54" i="74"/>
  <c r="Y53" i="74"/>
  <c r="X53" i="74" s="1"/>
  <c r="W53" i="74"/>
  <c r="U53" i="74"/>
  <c r="T53" i="74" s="1"/>
  <c r="S53" i="74" s="1"/>
  <c r="R53" i="74" s="1"/>
  <c r="Q53" i="74" s="1"/>
  <c r="P53" i="74" s="1"/>
  <c r="O53" i="74" s="1"/>
  <c r="N53" i="74" s="1"/>
  <c r="M53" i="74" s="1"/>
  <c r="L53" i="74"/>
  <c r="Y52" i="74"/>
  <c r="X52" i="74" s="1"/>
  <c r="W52" i="74"/>
  <c r="U52" i="74"/>
  <c r="T52" i="74" s="1"/>
  <c r="S52" i="74" s="1"/>
  <c r="R52" i="74" s="1"/>
  <c r="Q52" i="74" s="1"/>
  <c r="P52" i="74" s="1"/>
  <c r="O52" i="74" s="1"/>
  <c r="N52" i="74" s="1"/>
  <c r="M52" i="74" s="1"/>
  <c r="L52" i="74"/>
  <c r="Y51" i="74"/>
  <c r="X51" i="74" s="1"/>
  <c r="W51" i="74"/>
  <c r="U51" i="74"/>
  <c r="T51" i="74" s="1"/>
  <c r="S51" i="74" s="1"/>
  <c r="R51" i="74" s="1"/>
  <c r="Q51" i="74" s="1"/>
  <c r="P51" i="74" s="1"/>
  <c r="O51" i="74" s="1"/>
  <c r="N51" i="74" s="1"/>
  <c r="M51" i="74" s="1"/>
  <c r="L51" i="74"/>
  <c r="Y50" i="74"/>
  <c r="X50" i="74" s="1"/>
  <c r="W50" i="74"/>
  <c r="U50" i="74"/>
  <c r="T50" i="74" s="1"/>
  <c r="S50" i="74" s="1"/>
  <c r="R50" i="74" s="1"/>
  <c r="Q50" i="74" s="1"/>
  <c r="P50" i="74" s="1"/>
  <c r="O50" i="74" s="1"/>
  <c r="N50" i="74" s="1"/>
  <c r="M50" i="74" s="1"/>
  <c r="L50" i="74"/>
  <c r="Y48" i="74"/>
  <c r="X48" i="74"/>
  <c r="W48" i="74"/>
  <c r="U48" i="74"/>
  <c r="T48" i="74" s="1"/>
  <c r="S48" i="74" s="1"/>
  <c r="R48" i="74" s="1"/>
  <c r="Q48" i="74" s="1"/>
  <c r="P48" i="74" s="1"/>
  <c r="O48" i="74" s="1"/>
  <c r="N48" i="74" s="1"/>
  <c r="M48" i="74" s="1"/>
  <c r="L48" i="74"/>
  <c r="Y47" i="74"/>
  <c r="X47" i="74" s="1"/>
  <c r="W47" i="74"/>
  <c r="U47" i="74"/>
  <c r="T47" i="74"/>
  <c r="S47" i="74" s="1"/>
  <c r="R47" i="74" s="1"/>
  <c r="Q47" i="74" s="1"/>
  <c r="P47" i="74" s="1"/>
  <c r="O47" i="74" s="1"/>
  <c r="N47" i="74" s="1"/>
  <c r="M47" i="74" s="1"/>
  <c r="L47" i="74"/>
  <c r="Y46" i="74"/>
  <c r="X46" i="74" s="1"/>
  <c r="W46" i="74"/>
  <c r="U46" i="74"/>
  <c r="T46" i="74" s="1"/>
  <c r="S46" i="74" s="1"/>
  <c r="R46" i="74" s="1"/>
  <c r="Q46" i="74" s="1"/>
  <c r="P46" i="74" s="1"/>
  <c r="O46" i="74" s="1"/>
  <c r="N46" i="74" s="1"/>
  <c r="M46" i="74" s="1"/>
  <c r="L46" i="74"/>
  <c r="Y45" i="74"/>
  <c r="X45" i="74" s="1"/>
  <c r="W45" i="74"/>
  <c r="U45" i="74"/>
  <c r="T45" i="74" s="1"/>
  <c r="S45" i="74" s="1"/>
  <c r="R45" i="74" s="1"/>
  <c r="Q45" i="74" s="1"/>
  <c r="P45" i="74" s="1"/>
  <c r="O45" i="74" s="1"/>
  <c r="N45" i="74" s="1"/>
  <c r="M45" i="74" s="1"/>
  <c r="L45" i="74"/>
  <c r="Y44" i="74"/>
  <c r="X44" i="74" s="1"/>
  <c r="W44" i="74"/>
  <c r="U44" i="74"/>
  <c r="T44" i="74" s="1"/>
  <c r="S44" i="74" s="1"/>
  <c r="R44" i="74" s="1"/>
  <c r="Q44" i="74" s="1"/>
  <c r="P44" i="74" s="1"/>
  <c r="O44" i="74" s="1"/>
  <c r="N44" i="74" s="1"/>
  <c r="M44" i="74" s="1"/>
  <c r="L44" i="74"/>
  <c r="Y43" i="74"/>
  <c r="X43" i="74" s="1"/>
  <c r="W43" i="74"/>
  <c r="U43" i="74"/>
  <c r="T43" i="74" s="1"/>
  <c r="S43" i="74" s="1"/>
  <c r="R43" i="74" s="1"/>
  <c r="Q43" i="74" s="1"/>
  <c r="P43" i="74" s="1"/>
  <c r="O43" i="74" s="1"/>
  <c r="N43" i="74" s="1"/>
  <c r="M43" i="74" s="1"/>
  <c r="L43" i="74"/>
  <c r="Y42" i="74"/>
  <c r="X42" i="74" s="1"/>
  <c r="W42" i="74"/>
  <c r="U42" i="74"/>
  <c r="T42" i="74" s="1"/>
  <c r="S42" i="74" s="1"/>
  <c r="R42" i="74" s="1"/>
  <c r="Q42" i="74" s="1"/>
  <c r="P42" i="74" s="1"/>
  <c r="O42" i="74" s="1"/>
  <c r="N42" i="74" s="1"/>
  <c r="M42" i="74" s="1"/>
  <c r="L42" i="74"/>
  <c r="Y41" i="74"/>
  <c r="X41" i="74"/>
  <c r="W41" i="74"/>
  <c r="U41" i="74"/>
  <c r="T41" i="74" s="1"/>
  <c r="S41" i="74" s="1"/>
  <c r="R41" i="74" s="1"/>
  <c r="Q41" i="74" s="1"/>
  <c r="P41" i="74" s="1"/>
  <c r="O41" i="74" s="1"/>
  <c r="N41" i="74" s="1"/>
  <c r="M41" i="74" s="1"/>
  <c r="L41" i="74"/>
  <c r="Y40" i="74"/>
  <c r="X40" i="74"/>
  <c r="W40" i="74"/>
  <c r="U40" i="74"/>
  <c r="T40" i="74"/>
  <c r="S40" i="74" s="1"/>
  <c r="R40" i="74" s="1"/>
  <c r="Q40" i="74" s="1"/>
  <c r="P40" i="74" s="1"/>
  <c r="O40" i="74" s="1"/>
  <c r="N40" i="74" s="1"/>
  <c r="M40" i="74" s="1"/>
  <c r="L40" i="74"/>
  <c r="Y39" i="74"/>
  <c r="X39" i="74" s="1"/>
  <c r="W39" i="74"/>
  <c r="U39" i="74"/>
  <c r="T39" i="74"/>
  <c r="S39" i="74" s="1"/>
  <c r="R39" i="74" s="1"/>
  <c r="Q39" i="74" s="1"/>
  <c r="P39" i="74" s="1"/>
  <c r="O39" i="74" s="1"/>
  <c r="N39" i="74" s="1"/>
  <c r="M39" i="74" s="1"/>
  <c r="L39" i="74"/>
  <c r="D11" i="69" l="1"/>
  <c r="D12" i="69"/>
  <c r="D13" i="69"/>
  <c r="D14" i="69"/>
  <c r="D15" i="69"/>
  <c r="D16" i="69"/>
  <c r="D17" i="69"/>
  <c r="D18" i="69"/>
  <c r="D19" i="69"/>
  <c r="D20" i="69"/>
  <c r="D21" i="69"/>
  <c r="D22" i="69"/>
  <c r="D23" i="69"/>
  <c r="D24" i="69"/>
  <c r="D25" i="69"/>
  <c r="D26" i="69"/>
  <c r="D27" i="69"/>
  <c r="D28" i="69"/>
  <c r="D29" i="69"/>
  <c r="D30" i="69"/>
  <c r="D31" i="69"/>
  <c r="D32" i="69"/>
  <c r="D33" i="69"/>
  <c r="D34" i="69"/>
  <c r="D35" i="69"/>
  <c r="D36" i="69"/>
  <c r="D37" i="69"/>
  <c r="D38" i="69"/>
  <c r="D39" i="69"/>
  <c r="D40" i="69"/>
  <c r="D41" i="69"/>
  <c r="D42" i="69"/>
  <c r="D43" i="69"/>
  <c r="D44" i="69"/>
  <c r="D45" i="69"/>
  <c r="D46" i="69"/>
  <c r="D47" i="69"/>
  <c r="D48" i="69"/>
  <c r="D49" i="69"/>
  <c r="D50" i="69"/>
  <c r="D51" i="69"/>
  <c r="D52" i="69"/>
  <c r="D53" i="69"/>
  <c r="D54" i="69"/>
  <c r="D55" i="69"/>
  <c r="D56" i="69"/>
  <c r="D57" i="69"/>
  <c r="D58" i="69"/>
  <c r="D59" i="69"/>
  <c r="D60" i="69"/>
  <c r="D61" i="69"/>
  <c r="D62" i="69"/>
  <c r="D63" i="69"/>
  <c r="D64" i="69"/>
  <c r="D65" i="69"/>
  <c r="D10" i="69"/>
  <c r="I10" i="47" l="1"/>
  <c r="I11" i="47"/>
  <c r="I12" i="47"/>
  <c r="I13" i="47"/>
  <c r="I14" i="47"/>
  <c r="I15" i="47"/>
  <c r="I16" i="47"/>
  <c r="I17" i="47"/>
  <c r="I18" i="47"/>
  <c r="I9" i="47"/>
  <c r="K12" i="48" l="1"/>
  <c r="K11" i="48"/>
  <c r="K10" i="48"/>
  <c r="F16" i="48"/>
  <c r="F14" i="48"/>
  <c r="K14" i="48"/>
  <c r="K16" i="48"/>
  <c r="K19" i="48"/>
  <c r="K18" i="48"/>
  <c r="K17" i="48"/>
  <c r="K15" i="48"/>
  <c r="K13" i="48"/>
  <c r="F19" i="48"/>
  <c r="F18" i="48"/>
  <c r="F17" i="48"/>
  <c r="F15" i="48"/>
  <c r="F13" i="48"/>
  <c r="F12" i="48"/>
  <c r="F11" i="48"/>
  <c r="F10" i="48"/>
  <c r="G17" i="47"/>
  <c r="G13" i="47"/>
  <c r="G18" i="47"/>
  <c r="G16" i="47"/>
  <c r="G15" i="47"/>
  <c r="G14" i="47"/>
  <c r="G12" i="47"/>
  <c r="G11" i="47"/>
  <c r="G10" i="47"/>
  <c r="G9" i="47"/>
  <c r="I35" i="35" l="1"/>
  <c r="I45" i="35"/>
  <c r="I51" i="35"/>
  <c r="I55" i="35"/>
  <c r="I64" i="35"/>
  <c r="I90" i="35"/>
  <c r="I89" i="35"/>
  <c r="I88" i="35"/>
  <c r="I87" i="35"/>
  <c r="I86" i="35"/>
  <c r="I85" i="35"/>
  <c r="I84" i="35"/>
  <c r="I83" i="35"/>
  <c r="I82" i="35"/>
  <c r="I81" i="35"/>
  <c r="I80" i="35"/>
  <c r="I79" i="35"/>
  <c r="I78" i="35"/>
  <c r="I77" i="35"/>
  <c r="I76" i="35"/>
  <c r="I75" i="35"/>
  <c r="I74" i="35"/>
  <c r="I73" i="35"/>
  <c r="I72" i="35"/>
  <c r="I71" i="35"/>
  <c r="I70" i="35"/>
  <c r="I69" i="35"/>
  <c r="I68" i="35"/>
  <c r="I67" i="35"/>
  <c r="I66" i="35"/>
  <c r="I65" i="35"/>
  <c r="I63" i="35"/>
  <c r="I62" i="35"/>
  <c r="I61" i="35"/>
  <c r="I60" i="35"/>
  <c r="I59" i="35"/>
  <c r="I58" i="35"/>
  <c r="I57" i="35"/>
  <c r="I56" i="35"/>
  <c r="I54" i="35"/>
  <c r="I53" i="35"/>
  <c r="I52" i="35"/>
  <c r="I50" i="35"/>
  <c r="I49" i="35"/>
  <c r="I48" i="35"/>
  <c r="I47" i="35"/>
  <c r="I46" i="35"/>
  <c r="I44" i="35"/>
  <c r="I43" i="35"/>
  <c r="I42" i="35"/>
  <c r="I41" i="35"/>
  <c r="I40" i="35"/>
  <c r="I39" i="35"/>
  <c r="I38" i="35"/>
  <c r="I37" i="35"/>
  <c r="I36" i="35"/>
  <c r="P86" i="26"/>
  <c r="O86" i="26" s="1"/>
  <c r="R86" i="26" s="1"/>
  <c r="P85" i="26"/>
  <c r="O85" i="26" s="1"/>
  <c r="R85" i="26" s="1"/>
  <c r="P84" i="26"/>
  <c r="O84" i="26" s="1"/>
  <c r="R84" i="26" s="1"/>
  <c r="P83" i="26"/>
  <c r="O83" i="26" s="1"/>
  <c r="R83" i="26" s="1"/>
  <c r="P82" i="26"/>
  <c r="O82" i="26" s="1"/>
  <c r="R82" i="26" s="1"/>
  <c r="P81" i="26"/>
  <c r="O81" i="26" s="1"/>
  <c r="R81" i="26" s="1"/>
  <c r="P80" i="26"/>
  <c r="O80" i="26" s="1"/>
  <c r="R80" i="26" s="1"/>
  <c r="P79" i="26"/>
  <c r="O79" i="26" s="1"/>
  <c r="R79" i="26" s="1"/>
  <c r="P78" i="26"/>
  <c r="O78" i="26" s="1"/>
  <c r="R78" i="26" s="1"/>
  <c r="P77" i="26"/>
  <c r="O77" i="26" s="1"/>
  <c r="R77" i="26" s="1"/>
  <c r="P76" i="26"/>
  <c r="O76" i="26" s="1"/>
  <c r="R76" i="26" s="1"/>
  <c r="P75" i="26"/>
  <c r="O75" i="26" s="1"/>
  <c r="R75" i="26" s="1"/>
  <c r="P74" i="26"/>
  <c r="O74" i="26" s="1"/>
  <c r="R74" i="26" s="1"/>
  <c r="P73" i="26"/>
  <c r="O73" i="26" s="1"/>
  <c r="R73" i="26" s="1"/>
  <c r="P72" i="26"/>
  <c r="O72" i="26" s="1"/>
  <c r="R72" i="26" s="1"/>
  <c r="P71" i="26"/>
  <c r="O71" i="26" s="1"/>
  <c r="R71" i="26" s="1"/>
  <c r="P70" i="26"/>
  <c r="O70" i="26" s="1"/>
  <c r="R70" i="26" s="1"/>
  <c r="P69" i="26"/>
  <c r="O69" i="26" s="1"/>
  <c r="R69" i="26" s="1"/>
  <c r="P68" i="26"/>
  <c r="O68" i="26" s="1"/>
  <c r="R68" i="26" s="1"/>
  <c r="P67" i="26"/>
  <c r="O67" i="26" s="1"/>
  <c r="R67" i="26" s="1"/>
  <c r="P66" i="26"/>
  <c r="O66" i="26" s="1"/>
  <c r="R66" i="26" s="1"/>
  <c r="P65" i="26"/>
  <c r="O65" i="26" s="1"/>
  <c r="R65" i="26" s="1"/>
  <c r="P64" i="26"/>
  <c r="O64" i="26" s="1"/>
  <c r="R64" i="26" s="1"/>
  <c r="P63" i="26"/>
  <c r="O63" i="26" s="1"/>
  <c r="R63" i="26" s="1"/>
  <c r="P62" i="26"/>
  <c r="O62" i="26" s="1"/>
  <c r="R62" i="26" s="1"/>
  <c r="P61" i="26"/>
  <c r="O61" i="26" s="1"/>
  <c r="R61" i="26" s="1"/>
  <c r="P60" i="26"/>
  <c r="O60" i="26" s="1"/>
  <c r="R60" i="26" s="1"/>
  <c r="P59" i="26"/>
  <c r="O59" i="26" s="1"/>
  <c r="R59" i="26" s="1"/>
  <c r="P58" i="26"/>
  <c r="O58" i="26" s="1"/>
  <c r="R58" i="26" s="1"/>
  <c r="P57" i="26"/>
  <c r="O57" i="26" s="1"/>
  <c r="R57" i="26" s="1"/>
  <c r="P56" i="26"/>
  <c r="O56" i="26" s="1"/>
  <c r="R56" i="26" s="1"/>
  <c r="P55" i="26"/>
  <c r="O55" i="26" s="1"/>
  <c r="R55" i="26" s="1"/>
  <c r="P54" i="26"/>
  <c r="O54" i="26" s="1"/>
  <c r="R54" i="26" s="1"/>
  <c r="P53" i="26"/>
  <c r="O53" i="26" s="1"/>
  <c r="R53" i="26" s="1"/>
  <c r="P52" i="26"/>
  <c r="O52" i="26" s="1"/>
  <c r="R52" i="26" s="1"/>
  <c r="P51" i="26"/>
  <c r="O51" i="26" s="1"/>
  <c r="R51" i="26" s="1"/>
  <c r="P50" i="26"/>
  <c r="O50" i="26" s="1"/>
  <c r="R50" i="26" s="1"/>
  <c r="P49" i="26"/>
  <c r="O49" i="26" s="1"/>
  <c r="R49" i="26" s="1"/>
  <c r="P48" i="26"/>
  <c r="O48" i="26" s="1"/>
  <c r="R48" i="26" s="1"/>
  <c r="P47" i="26"/>
  <c r="O47" i="26" s="1"/>
  <c r="R47" i="26" s="1"/>
  <c r="P46" i="26"/>
  <c r="O46" i="26" s="1"/>
  <c r="R46" i="26" s="1"/>
  <c r="P45" i="26"/>
  <c r="O45" i="26" s="1"/>
  <c r="R45" i="26" s="1"/>
  <c r="P44" i="26"/>
  <c r="O44" i="26" s="1"/>
  <c r="R44" i="26" s="1"/>
  <c r="P43" i="26"/>
  <c r="O43" i="26" s="1"/>
  <c r="R43" i="26" s="1"/>
  <c r="P42" i="26"/>
  <c r="O42" i="26" s="1"/>
  <c r="R42" i="26" s="1"/>
  <c r="P41" i="26"/>
  <c r="O41" i="26" s="1"/>
  <c r="R41" i="26" s="1"/>
  <c r="P40" i="26"/>
  <c r="O40" i="26" s="1"/>
  <c r="R40" i="26" s="1"/>
  <c r="P39" i="26"/>
  <c r="O39" i="26" s="1"/>
  <c r="R39" i="26" s="1"/>
  <c r="P38" i="26"/>
  <c r="O38" i="26" s="1"/>
  <c r="R38" i="26" s="1"/>
  <c r="P37" i="26"/>
  <c r="O37" i="26" s="1"/>
  <c r="R37" i="26" s="1"/>
  <c r="P36" i="26"/>
  <c r="O36" i="26" s="1"/>
  <c r="R36" i="26" s="1"/>
  <c r="P35" i="26"/>
  <c r="O35" i="26" s="1"/>
  <c r="R35" i="26" s="1"/>
  <c r="P34" i="26"/>
  <c r="O34" i="26" s="1"/>
  <c r="R34" i="26" s="1"/>
  <c r="P32" i="26"/>
  <c r="O32" i="26" s="1"/>
  <c r="R32" i="26" s="1"/>
  <c r="P31" i="26"/>
  <c r="O31" i="26" s="1"/>
  <c r="R31" i="26" s="1"/>
  <c r="P33" i="26"/>
  <c r="O33" i="26" s="1"/>
  <c r="R33" i="26" s="1"/>
  <c r="X40" i="63" l="1"/>
  <c r="W40" i="63" s="1"/>
  <c r="V40" i="63"/>
  <c r="X39" i="63"/>
  <c r="W39" i="63" s="1"/>
  <c r="V39" i="63"/>
  <c r="X38" i="63"/>
  <c r="W38" i="63" s="1"/>
  <c r="V38" i="63"/>
  <c r="X37" i="63"/>
  <c r="W37" i="63" s="1"/>
  <c r="V37" i="63"/>
  <c r="X36" i="63"/>
  <c r="W36" i="63" s="1"/>
  <c r="V36" i="63"/>
  <c r="X35" i="63"/>
  <c r="W35" i="63" s="1"/>
  <c r="V35" i="63"/>
  <c r="X34" i="63"/>
  <c r="W34" i="63" s="1"/>
  <c r="V34" i="63"/>
  <c r="X33" i="63"/>
  <c r="W33" i="63" s="1"/>
  <c r="V33" i="63"/>
  <c r="X32" i="63"/>
  <c r="W32" i="63" s="1"/>
  <c r="V32" i="63"/>
  <c r="X31" i="63"/>
  <c r="W31" i="63" s="1"/>
  <c r="V31" i="63"/>
  <c r="T40" i="63"/>
  <c r="S40" i="63" s="1"/>
  <c r="R40" i="63" s="1"/>
  <c r="Q40" i="63" s="1"/>
  <c r="P40" i="63" s="1"/>
  <c r="O40" i="63" s="1"/>
  <c r="N40" i="63" s="1"/>
  <c r="M40" i="63" s="1"/>
  <c r="L40" i="63" s="1"/>
  <c r="K40" i="63"/>
  <c r="T39" i="63"/>
  <c r="S39" i="63" s="1"/>
  <c r="R39" i="63" s="1"/>
  <c r="Q39" i="63" s="1"/>
  <c r="P39" i="63" s="1"/>
  <c r="O39" i="63" s="1"/>
  <c r="N39" i="63" s="1"/>
  <c r="M39" i="63" s="1"/>
  <c r="L39" i="63" s="1"/>
  <c r="K39" i="63"/>
  <c r="T38" i="63"/>
  <c r="S38" i="63" s="1"/>
  <c r="R38" i="63" s="1"/>
  <c r="Q38" i="63" s="1"/>
  <c r="P38" i="63" s="1"/>
  <c r="O38" i="63" s="1"/>
  <c r="N38" i="63" s="1"/>
  <c r="M38" i="63" s="1"/>
  <c r="L38" i="63" s="1"/>
  <c r="K38" i="63"/>
  <c r="T37" i="63"/>
  <c r="S37" i="63" s="1"/>
  <c r="R37" i="63" s="1"/>
  <c r="Q37" i="63" s="1"/>
  <c r="P37" i="63" s="1"/>
  <c r="O37" i="63" s="1"/>
  <c r="N37" i="63" s="1"/>
  <c r="M37" i="63" s="1"/>
  <c r="L37" i="63" s="1"/>
  <c r="K37" i="63"/>
  <c r="T36" i="63"/>
  <c r="S36" i="63" s="1"/>
  <c r="R36" i="63" s="1"/>
  <c r="Q36" i="63" s="1"/>
  <c r="P36" i="63" s="1"/>
  <c r="O36" i="63" s="1"/>
  <c r="N36" i="63" s="1"/>
  <c r="M36" i="63" s="1"/>
  <c r="L36" i="63" s="1"/>
  <c r="K36" i="63"/>
  <c r="T35" i="63"/>
  <c r="S35" i="63" s="1"/>
  <c r="R35" i="63" s="1"/>
  <c r="Q35" i="63" s="1"/>
  <c r="P35" i="63" s="1"/>
  <c r="O35" i="63" s="1"/>
  <c r="N35" i="63" s="1"/>
  <c r="M35" i="63" s="1"/>
  <c r="L35" i="63" s="1"/>
  <c r="K35" i="63"/>
  <c r="T34" i="63"/>
  <c r="S34" i="63" s="1"/>
  <c r="R34" i="63" s="1"/>
  <c r="Q34" i="63" s="1"/>
  <c r="P34" i="63" s="1"/>
  <c r="O34" i="63" s="1"/>
  <c r="N34" i="63" s="1"/>
  <c r="M34" i="63" s="1"/>
  <c r="L34" i="63" s="1"/>
  <c r="K34" i="63"/>
  <c r="T33" i="63"/>
  <c r="S33" i="63" s="1"/>
  <c r="R33" i="63" s="1"/>
  <c r="Q33" i="63" s="1"/>
  <c r="P33" i="63" s="1"/>
  <c r="O33" i="63" s="1"/>
  <c r="N33" i="63" s="1"/>
  <c r="M33" i="63" s="1"/>
  <c r="L33" i="63" s="1"/>
  <c r="K33" i="63"/>
  <c r="T32" i="63"/>
  <c r="S32" i="63" s="1"/>
  <c r="R32" i="63" s="1"/>
  <c r="Q32" i="63" s="1"/>
  <c r="P32" i="63" s="1"/>
  <c r="O32" i="63" s="1"/>
  <c r="N32" i="63" s="1"/>
  <c r="M32" i="63" s="1"/>
  <c r="L32" i="63" s="1"/>
  <c r="K32" i="63"/>
  <c r="T31" i="63"/>
  <c r="S31" i="63" s="1"/>
  <c r="R31" i="63" s="1"/>
  <c r="Q31" i="63" s="1"/>
  <c r="P31" i="63" s="1"/>
  <c r="O31" i="63" s="1"/>
  <c r="N31" i="63" s="1"/>
  <c r="M31" i="63" s="1"/>
  <c r="L31" i="63" s="1"/>
  <c r="K31" i="63"/>
  <c r="O24" i="65"/>
  <c r="N24" i="65" s="1"/>
  <c r="M24" i="65"/>
  <c r="O23" i="65"/>
  <c r="N23" i="65" s="1"/>
  <c r="M23" i="65"/>
  <c r="O22" i="65"/>
  <c r="N22" i="65" s="1"/>
  <c r="M22" i="65"/>
  <c r="O21" i="65"/>
  <c r="N21" i="65" s="1"/>
  <c r="M21" i="65"/>
  <c r="O20" i="65"/>
  <c r="N20" i="65" s="1"/>
  <c r="M20" i="65"/>
  <c r="O18" i="65"/>
  <c r="N18" i="65" s="1"/>
  <c r="M18" i="65"/>
  <c r="O17" i="65"/>
  <c r="N17" i="65" s="1"/>
  <c r="M17" i="65"/>
  <c r="O16" i="65"/>
  <c r="N16" i="65" s="1"/>
  <c r="M16" i="65"/>
  <c r="O15" i="65"/>
  <c r="N15" i="65" s="1"/>
  <c r="M15" i="65"/>
  <c r="O14" i="65"/>
  <c r="N14" i="65"/>
  <c r="M14" i="65"/>
  <c r="O12" i="65"/>
  <c r="N12" i="65" s="1"/>
  <c r="M12" i="65"/>
  <c r="O11" i="65"/>
  <c r="N11" i="65" s="1"/>
  <c r="M11" i="65"/>
  <c r="O10" i="65"/>
  <c r="N10" i="65" s="1"/>
  <c r="M10" i="65"/>
  <c r="O9" i="65"/>
  <c r="N9" i="65" s="1"/>
  <c r="M9" i="65"/>
  <c r="O8" i="65"/>
  <c r="N8" i="65" s="1"/>
  <c r="M8" i="65"/>
  <c r="T104" i="61" l="1"/>
  <c r="K104" i="61"/>
  <c r="T103" i="61"/>
  <c r="S103" i="61" s="1"/>
  <c r="R103" i="61" s="1"/>
  <c r="Q103" i="61" s="1"/>
  <c r="X103" i="61"/>
  <c r="Z103" i="61"/>
  <c r="K103" i="61"/>
  <c r="T102" i="61"/>
  <c r="S102" i="61" s="1"/>
  <c r="K102" i="61"/>
  <c r="T101" i="61"/>
  <c r="S101" i="61" s="1"/>
  <c r="R101" i="61" s="1"/>
  <c r="Q101" i="61" s="1"/>
  <c r="K101" i="61"/>
  <c r="T100" i="61"/>
  <c r="K100" i="61"/>
  <c r="T99" i="61"/>
  <c r="S99" i="61" s="1"/>
  <c r="R99" i="61" s="1"/>
  <c r="Q99" i="61" s="1"/>
  <c r="P99" i="61" s="1"/>
  <c r="O99" i="61" s="1"/>
  <c r="N99" i="61" s="1"/>
  <c r="M99" i="61" s="1"/>
  <c r="K99" i="61"/>
  <c r="T98" i="61"/>
  <c r="K98" i="61"/>
  <c r="T97" i="61"/>
  <c r="S97" i="61" s="1"/>
  <c r="R97" i="61" s="1"/>
  <c r="Q97" i="61" s="1"/>
  <c r="P97" i="61" s="1"/>
  <c r="O97" i="61" s="1"/>
  <c r="N97" i="61" s="1"/>
  <c r="M97" i="61" s="1"/>
  <c r="K97" i="61"/>
  <c r="T96" i="61"/>
  <c r="K96" i="61"/>
  <c r="T95" i="61"/>
  <c r="S95" i="61" s="1"/>
  <c r="R95" i="61" s="1"/>
  <c r="Q95" i="61" s="1"/>
  <c r="P95" i="61" s="1"/>
  <c r="O95" i="61" s="1"/>
  <c r="N95" i="61" s="1"/>
  <c r="M95" i="61" s="1"/>
  <c r="K95" i="61"/>
  <c r="T94" i="61"/>
  <c r="K94" i="61"/>
  <c r="T93" i="61"/>
  <c r="S93" i="61" s="1"/>
  <c r="R93" i="61" s="1"/>
  <c r="Q93" i="61" s="1"/>
  <c r="P93" i="61" s="1"/>
  <c r="O93" i="61" s="1"/>
  <c r="N93" i="61" s="1"/>
  <c r="M93" i="61" s="1"/>
  <c r="K93" i="61"/>
  <c r="T92" i="61"/>
  <c r="K92" i="61"/>
  <c r="T91" i="61"/>
  <c r="S91" i="61" s="1"/>
  <c r="R91" i="61" s="1"/>
  <c r="Q91" i="61" s="1"/>
  <c r="P91" i="61" s="1"/>
  <c r="O91" i="61" s="1"/>
  <c r="N91" i="61" s="1"/>
  <c r="M91" i="61" s="1"/>
  <c r="K91" i="61"/>
  <c r="T90" i="61"/>
  <c r="K90" i="61"/>
  <c r="T89" i="61"/>
  <c r="S89" i="61" s="1"/>
  <c r="R89" i="61" s="1"/>
  <c r="Q89" i="61" s="1"/>
  <c r="P89" i="61" s="1"/>
  <c r="O89" i="61" s="1"/>
  <c r="N89" i="61" s="1"/>
  <c r="M89" i="61" s="1"/>
  <c r="K89" i="61"/>
  <c r="T88" i="61"/>
  <c r="K88" i="61"/>
  <c r="T87" i="61"/>
  <c r="S87" i="61" s="1"/>
  <c r="R87" i="61" s="1"/>
  <c r="Q87" i="61" s="1"/>
  <c r="P87" i="61" s="1"/>
  <c r="O87" i="61" s="1"/>
  <c r="N87" i="61" s="1"/>
  <c r="M87" i="61" s="1"/>
  <c r="K87" i="61"/>
  <c r="T86" i="61"/>
  <c r="K86" i="61"/>
  <c r="T85" i="61"/>
  <c r="S85" i="61" s="1"/>
  <c r="R85" i="61" s="1"/>
  <c r="Q85" i="61" s="1"/>
  <c r="P85" i="61" s="1"/>
  <c r="O85" i="61" s="1"/>
  <c r="N85" i="61" s="1"/>
  <c r="M85" i="61" s="1"/>
  <c r="K85" i="61"/>
  <c r="T84" i="61"/>
  <c r="K84" i="61"/>
  <c r="T83" i="61"/>
  <c r="S83" i="61" s="1"/>
  <c r="R83" i="61" s="1"/>
  <c r="Q83" i="61" s="1"/>
  <c r="P83" i="61" s="1"/>
  <c r="O83" i="61" s="1"/>
  <c r="N83" i="61" s="1"/>
  <c r="M83" i="61" s="1"/>
  <c r="K83" i="61"/>
  <c r="T82" i="61"/>
  <c r="K82" i="61"/>
  <c r="T81" i="61"/>
  <c r="K81" i="61"/>
  <c r="T80" i="61"/>
  <c r="Z80" i="61"/>
  <c r="K80" i="61"/>
  <c r="T79" i="61"/>
  <c r="Z79" i="61"/>
  <c r="K79" i="61"/>
  <c r="T78" i="61"/>
  <c r="K78" i="61"/>
  <c r="T77" i="61"/>
  <c r="S77" i="61" s="1"/>
  <c r="R77" i="61" s="1"/>
  <c r="Q77" i="61" s="1"/>
  <c r="P77" i="61" s="1"/>
  <c r="O77" i="61" s="1"/>
  <c r="N77" i="61" s="1"/>
  <c r="M77" i="61" s="1"/>
  <c r="L77" i="61" s="1"/>
  <c r="Z77" i="61"/>
  <c r="K77" i="61"/>
  <c r="T76" i="61"/>
  <c r="Z76" i="61"/>
  <c r="K76" i="61"/>
  <c r="T75" i="61"/>
  <c r="S75" i="61" s="1"/>
  <c r="R75" i="61" s="1"/>
  <c r="Q75" i="61" s="1"/>
  <c r="P75" i="61" s="1"/>
  <c r="O75" i="61" s="1"/>
  <c r="N75" i="61" s="1"/>
  <c r="M75" i="61" s="1"/>
  <c r="L75" i="61" s="1"/>
  <c r="K75" i="61"/>
  <c r="T74" i="61"/>
  <c r="S74" i="61" s="1"/>
  <c r="R74" i="61" s="1"/>
  <c r="K74" i="61"/>
  <c r="T73" i="61"/>
  <c r="S73" i="61" s="1"/>
  <c r="R73" i="61" s="1"/>
  <c r="Q73" i="61" s="1"/>
  <c r="P73" i="61" s="1"/>
  <c r="O73" i="61" s="1"/>
  <c r="N73" i="61" s="1"/>
  <c r="M73" i="61" s="1"/>
  <c r="L73" i="61" s="1"/>
  <c r="K73" i="61"/>
  <c r="K72" i="61"/>
  <c r="T72" i="61"/>
  <c r="S72" i="61" s="1"/>
  <c r="R72" i="61" s="1"/>
  <c r="Q72" i="61" s="1"/>
  <c r="P72" i="61" s="1"/>
  <c r="O72" i="61" s="1"/>
  <c r="N72" i="61" s="1"/>
  <c r="M72" i="61" s="1"/>
  <c r="L72" i="61" s="1"/>
  <c r="T71" i="61"/>
  <c r="S71" i="61" s="1"/>
  <c r="R71" i="61" s="1"/>
  <c r="Q71" i="61" s="1"/>
  <c r="P71" i="61" s="1"/>
  <c r="O71" i="61" s="1"/>
  <c r="N71" i="61" s="1"/>
  <c r="M71" i="61" s="1"/>
  <c r="L71" i="61" s="1"/>
  <c r="K71" i="61"/>
  <c r="T70" i="61"/>
  <c r="K70" i="61"/>
  <c r="T69" i="61"/>
  <c r="Z69" i="61"/>
  <c r="K69" i="61"/>
  <c r="T68" i="61"/>
  <c r="K68" i="61"/>
  <c r="T67" i="61"/>
  <c r="S67" i="61" s="1"/>
  <c r="R67" i="61" s="1"/>
  <c r="Q67" i="61" s="1"/>
  <c r="P67" i="61" s="1"/>
  <c r="O67" i="61" s="1"/>
  <c r="N67" i="61" s="1"/>
  <c r="M67" i="61" s="1"/>
  <c r="L67" i="61" s="1"/>
  <c r="K67" i="61"/>
  <c r="T66" i="61"/>
  <c r="K66" i="61"/>
  <c r="T65" i="61"/>
  <c r="Z65" i="61"/>
  <c r="Y65" i="61" s="1"/>
  <c r="K65" i="61"/>
  <c r="K64" i="61"/>
  <c r="T64" i="61"/>
  <c r="S64" i="61" s="1"/>
  <c r="R64" i="61" s="1"/>
  <c r="Q64" i="61" s="1"/>
  <c r="P64" i="61" s="1"/>
  <c r="O64" i="61" s="1"/>
  <c r="N64" i="61" s="1"/>
  <c r="M64" i="61" s="1"/>
  <c r="L64" i="61" s="1"/>
  <c r="T63" i="61"/>
  <c r="Z63" i="61"/>
  <c r="K63" i="61"/>
  <c r="T62" i="61"/>
  <c r="S62" i="61" s="1"/>
  <c r="R62" i="61" s="1"/>
  <c r="Z62" i="61"/>
  <c r="Y62" i="61" s="1"/>
  <c r="K62" i="61"/>
  <c r="T61" i="61"/>
  <c r="S61" i="61" s="1"/>
  <c r="R61" i="61" s="1"/>
  <c r="X61" i="61"/>
  <c r="Z61" i="61"/>
  <c r="K61" i="61"/>
  <c r="K60" i="61"/>
  <c r="T60" i="61"/>
  <c r="S60" i="61" s="1"/>
  <c r="Z60" i="61"/>
  <c r="T59" i="61"/>
  <c r="Z59" i="61"/>
  <c r="K59" i="61"/>
  <c r="T58" i="61"/>
  <c r="Z58" i="61"/>
  <c r="K58" i="61"/>
  <c r="K57" i="61"/>
  <c r="T57" i="61"/>
  <c r="S57" i="61" s="1"/>
  <c r="R57" i="61" s="1"/>
  <c r="Q57" i="61" s="1"/>
  <c r="T56" i="61"/>
  <c r="Z56" i="61"/>
  <c r="K56" i="61"/>
  <c r="T55" i="61"/>
  <c r="K55" i="61"/>
  <c r="K54" i="61"/>
  <c r="T54" i="61"/>
  <c r="S54" i="61" s="1"/>
  <c r="R54" i="61" s="1"/>
  <c r="Q54" i="61" s="1"/>
  <c r="K53" i="61"/>
  <c r="T53" i="61"/>
  <c r="S53" i="61" s="1"/>
  <c r="Z53" i="61"/>
  <c r="T52" i="61"/>
  <c r="Z52" i="61"/>
  <c r="K52" i="61"/>
  <c r="T51" i="61"/>
  <c r="S51" i="61" s="1"/>
  <c r="Z51" i="61"/>
  <c r="K51" i="61"/>
  <c r="T50" i="61"/>
  <c r="S50" i="61" s="1"/>
  <c r="X50" i="61"/>
  <c r="Z50" i="61"/>
  <c r="K50" i="61"/>
  <c r="K49" i="61"/>
  <c r="T49" i="61"/>
  <c r="S49" i="61" s="1"/>
  <c r="Z49" i="61"/>
  <c r="T48" i="61"/>
  <c r="Z48" i="61"/>
  <c r="K48" i="61"/>
  <c r="T47" i="61"/>
  <c r="S47" i="61" s="1"/>
  <c r="R47" i="61" s="1"/>
  <c r="X47" i="61"/>
  <c r="K47" i="61"/>
  <c r="P46" i="61"/>
  <c r="O46" i="61"/>
  <c r="N46" i="61"/>
  <c r="M46" i="61"/>
  <c r="L46" i="61"/>
  <c r="Q47" i="61" l="1"/>
  <c r="P47" i="61" s="1"/>
  <c r="O47" i="61" s="1"/>
  <c r="N47" i="61" s="1"/>
  <c r="M47" i="61" s="1"/>
  <c r="L47" i="61" s="1"/>
  <c r="X49" i="61"/>
  <c r="X54" i="61"/>
  <c r="S55" i="61"/>
  <c r="R55" i="61" s="1"/>
  <c r="Q55" i="61" s="1"/>
  <c r="P55" i="61" s="1"/>
  <c r="O55" i="61" s="1"/>
  <c r="N55" i="61" s="1"/>
  <c r="M55" i="61" s="1"/>
  <c r="L55" i="61" s="1"/>
  <c r="X57" i="61"/>
  <c r="S58" i="61"/>
  <c r="R58" i="61" s="1"/>
  <c r="Q58" i="61" s="1"/>
  <c r="P58" i="61" s="1"/>
  <c r="O58" i="61" s="1"/>
  <c r="N58" i="61" s="1"/>
  <c r="M58" i="61" s="1"/>
  <c r="L58" i="61" s="1"/>
  <c r="S69" i="61"/>
  <c r="R69" i="61" s="1"/>
  <c r="Q69" i="61" s="1"/>
  <c r="P69" i="61" s="1"/>
  <c r="O69" i="61" s="1"/>
  <c r="N69" i="61" s="1"/>
  <c r="M69" i="61" s="1"/>
  <c r="L69" i="61" s="1"/>
  <c r="S76" i="61"/>
  <c r="R76" i="61" s="1"/>
  <c r="Q76" i="61" s="1"/>
  <c r="P76" i="61" s="1"/>
  <c r="O76" i="61" s="1"/>
  <c r="N76" i="61" s="1"/>
  <c r="M76" i="61" s="1"/>
  <c r="L76" i="61" s="1"/>
  <c r="S78" i="61"/>
  <c r="R78" i="61" s="1"/>
  <c r="Q78" i="61" s="1"/>
  <c r="P78" i="61" s="1"/>
  <c r="O78" i="61" s="1"/>
  <c r="N78" i="61" s="1"/>
  <c r="M78" i="61" s="1"/>
  <c r="L78" i="61" s="1"/>
  <c r="S80" i="61"/>
  <c r="R80" i="61" s="1"/>
  <c r="Q80" i="61" s="1"/>
  <c r="P80" i="61" s="1"/>
  <c r="O80" i="61" s="1"/>
  <c r="N80" i="61" s="1"/>
  <c r="M80" i="61" s="1"/>
  <c r="L80" i="61" s="1"/>
  <c r="S82" i="61"/>
  <c r="R82" i="61" s="1"/>
  <c r="Q82" i="61" s="1"/>
  <c r="P82" i="61" s="1"/>
  <c r="O82" i="61" s="1"/>
  <c r="N82" i="61" s="1"/>
  <c r="M82" i="61" s="1"/>
  <c r="L82" i="61" s="1"/>
  <c r="S84" i="61"/>
  <c r="R84" i="61" s="1"/>
  <c r="Q84" i="61" s="1"/>
  <c r="P84" i="61" s="1"/>
  <c r="O84" i="61" s="1"/>
  <c r="N84" i="61" s="1"/>
  <c r="M84" i="61" s="1"/>
  <c r="L84" i="61" s="1"/>
  <c r="S86" i="61"/>
  <c r="R86" i="61" s="1"/>
  <c r="Q86" i="61" s="1"/>
  <c r="P86" i="61" s="1"/>
  <c r="O86" i="61" s="1"/>
  <c r="N86" i="61" s="1"/>
  <c r="M86" i="61" s="1"/>
  <c r="L86" i="61" s="1"/>
  <c r="S88" i="61"/>
  <c r="R88" i="61" s="1"/>
  <c r="Q88" i="61" s="1"/>
  <c r="P88" i="61" s="1"/>
  <c r="O88" i="61" s="1"/>
  <c r="N88" i="61" s="1"/>
  <c r="M88" i="61" s="1"/>
  <c r="L88" i="61" s="1"/>
  <c r="S90" i="61"/>
  <c r="R90" i="61" s="1"/>
  <c r="Q90" i="61" s="1"/>
  <c r="P90" i="61" s="1"/>
  <c r="O90" i="61" s="1"/>
  <c r="N90" i="61" s="1"/>
  <c r="M90" i="61" s="1"/>
  <c r="L90" i="61" s="1"/>
  <c r="S92" i="61"/>
  <c r="R92" i="61" s="1"/>
  <c r="Q92" i="61" s="1"/>
  <c r="P92" i="61" s="1"/>
  <c r="O92" i="61" s="1"/>
  <c r="N92" i="61" s="1"/>
  <c r="M92" i="61" s="1"/>
  <c r="L92" i="61" s="1"/>
  <c r="S94" i="61"/>
  <c r="R94" i="61" s="1"/>
  <c r="Q94" i="61" s="1"/>
  <c r="P94" i="61" s="1"/>
  <c r="O94" i="61" s="1"/>
  <c r="N94" i="61" s="1"/>
  <c r="M94" i="61" s="1"/>
  <c r="L94" i="61" s="1"/>
  <c r="S96" i="61"/>
  <c r="R96" i="61" s="1"/>
  <c r="Q96" i="61" s="1"/>
  <c r="P96" i="61" s="1"/>
  <c r="O96" i="61" s="1"/>
  <c r="N96" i="61" s="1"/>
  <c r="M96" i="61" s="1"/>
  <c r="L96" i="61" s="1"/>
  <c r="S98" i="61"/>
  <c r="R98" i="61" s="1"/>
  <c r="Q98" i="61" s="1"/>
  <c r="P98" i="61" s="1"/>
  <c r="O98" i="61" s="1"/>
  <c r="N98" i="61" s="1"/>
  <c r="M98" i="61" s="1"/>
  <c r="L98" i="61" s="1"/>
  <c r="S100" i="61"/>
  <c r="R100" i="61" s="1"/>
  <c r="Q100" i="61" s="1"/>
  <c r="P100" i="61" s="1"/>
  <c r="O100" i="61" s="1"/>
  <c r="N100" i="61" s="1"/>
  <c r="M100" i="61" s="1"/>
  <c r="L100" i="61" s="1"/>
  <c r="Q74" i="61"/>
  <c r="P74" i="61" s="1"/>
  <c r="O74" i="61" s="1"/>
  <c r="N74" i="61" s="1"/>
  <c r="M74" i="61" s="1"/>
  <c r="L74" i="61" s="1"/>
  <c r="X51" i="61"/>
  <c r="S52" i="61"/>
  <c r="R52" i="61" s="1"/>
  <c r="Q52" i="61" s="1"/>
  <c r="P52" i="61" s="1"/>
  <c r="O52" i="61" s="1"/>
  <c r="N52" i="61" s="1"/>
  <c r="M52" i="61" s="1"/>
  <c r="L52" i="61" s="1"/>
  <c r="X62" i="61"/>
  <c r="S65" i="61"/>
  <c r="R65" i="61" s="1"/>
  <c r="Q65" i="61" s="1"/>
  <c r="P65" i="61" s="1"/>
  <c r="O65" i="61" s="1"/>
  <c r="N65" i="61" s="1"/>
  <c r="M65" i="61" s="1"/>
  <c r="L65" i="61" s="1"/>
  <c r="Z71" i="61"/>
  <c r="Y71" i="61" s="1"/>
  <c r="X99" i="61"/>
  <c r="X101" i="61"/>
  <c r="Z102" i="61"/>
  <c r="Y102" i="61" s="1"/>
  <c r="Q61" i="61"/>
  <c r="P61" i="61" s="1"/>
  <c r="O61" i="61" s="1"/>
  <c r="N61" i="61" s="1"/>
  <c r="M61" i="61" s="1"/>
  <c r="L61" i="61" s="1"/>
  <c r="Z47" i="61"/>
  <c r="Y47" i="61" s="1"/>
  <c r="Z55" i="61"/>
  <c r="Y55" i="61" s="1"/>
  <c r="X56" i="61"/>
  <c r="X66" i="61"/>
  <c r="X68" i="61"/>
  <c r="Y103" i="61"/>
  <c r="X104" i="61"/>
  <c r="X53" i="61"/>
  <c r="P54" i="61"/>
  <c r="O54" i="61" s="1"/>
  <c r="N54" i="61" s="1"/>
  <c r="M54" i="61" s="1"/>
  <c r="L54" i="61" s="1"/>
  <c r="P57" i="61"/>
  <c r="O57" i="61" s="1"/>
  <c r="N57" i="61" s="1"/>
  <c r="M57" i="61" s="1"/>
  <c r="L57" i="61" s="1"/>
  <c r="X72" i="61"/>
  <c r="Z73" i="61"/>
  <c r="Y73" i="61" s="1"/>
  <c r="Z75" i="61"/>
  <c r="S79" i="61"/>
  <c r="R79" i="61" s="1"/>
  <c r="Q79" i="61" s="1"/>
  <c r="P79" i="61" s="1"/>
  <c r="O79" i="61" s="1"/>
  <c r="N79" i="61" s="1"/>
  <c r="M79" i="61" s="1"/>
  <c r="L79" i="61" s="1"/>
  <c r="R102" i="61"/>
  <c r="Q102" i="61" s="1"/>
  <c r="P102" i="61" s="1"/>
  <c r="O102" i="61" s="1"/>
  <c r="N102" i="61" s="1"/>
  <c r="M102" i="61" s="1"/>
  <c r="L102" i="61" s="1"/>
  <c r="L83" i="61"/>
  <c r="L85" i="61"/>
  <c r="L87" i="61"/>
  <c r="L89" i="61"/>
  <c r="L91" i="61"/>
  <c r="L93" i="61"/>
  <c r="L95" i="61"/>
  <c r="L97" i="61"/>
  <c r="L99" i="61"/>
  <c r="S48" i="61"/>
  <c r="R48" i="61" s="1"/>
  <c r="Q48" i="61" s="1"/>
  <c r="P48" i="61" s="1"/>
  <c r="O48" i="61" s="1"/>
  <c r="N48" i="61" s="1"/>
  <c r="M48" i="61" s="1"/>
  <c r="L48" i="61" s="1"/>
  <c r="Z54" i="61"/>
  <c r="Y54" i="61" s="1"/>
  <c r="Y56" i="61"/>
  <c r="S56" i="61"/>
  <c r="R56" i="61" s="1"/>
  <c r="Q56" i="61" s="1"/>
  <c r="P56" i="61" s="1"/>
  <c r="O56" i="61" s="1"/>
  <c r="N56" i="61" s="1"/>
  <c r="M56" i="61" s="1"/>
  <c r="L56" i="61" s="1"/>
  <c r="Z57" i="61"/>
  <c r="Y57" i="61" s="1"/>
  <c r="X58" i="61"/>
  <c r="S59" i="61"/>
  <c r="R59" i="61" s="1"/>
  <c r="Q59" i="61" s="1"/>
  <c r="P59" i="61" s="1"/>
  <c r="O59" i="61" s="1"/>
  <c r="N59" i="61" s="1"/>
  <c r="M59" i="61" s="1"/>
  <c r="L59" i="61" s="1"/>
  <c r="Z66" i="61"/>
  <c r="Y66" i="61" s="1"/>
  <c r="S66" i="61"/>
  <c r="R66" i="61" s="1"/>
  <c r="Q66" i="61" s="1"/>
  <c r="P66" i="61" s="1"/>
  <c r="O66" i="61" s="1"/>
  <c r="N66" i="61" s="1"/>
  <c r="M66" i="61" s="1"/>
  <c r="L66" i="61" s="1"/>
  <c r="Z68" i="61"/>
  <c r="S68" i="61"/>
  <c r="R68" i="61" s="1"/>
  <c r="Q68" i="61" s="1"/>
  <c r="P68" i="61" s="1"/>
  <c r="O68" i="61" s="1"/>
  <c r="N68" i="61" s="1"/>
  <c r="M68" i="61" s="1"/>
  <c r="L68" i="61" s="1"/>
  <c r="S70" i="61"/>
  <c r="R70" i="61" s="1"/>
  <c r="Q70" i="61" s="1"/>
  <c r="P70" i="61" s="1"/>
  <c r="O70" i="61" s="1"/>
  <c r="N70" i="61" s="1"/>
  <c r="M70" i="61" s="1"/>
  <c r="L70" i="61" s="1"/>
  <c r="Y75" i="61"/>
  <c r="X76" i="61"/>
  <c r="Y79" i="61"/>
  <c r="X80" i="61"/>
  <c r="Z81" i="61"/>
  <c r="Y81" i="61" s="1"/>
  <c r="S81" i="61"/>
  <c r="R81" i="61" s="1"/>
  <c r="Q81" i="61" s="1"/>
  <c r="P81" i="61" s="1"/>
  <c r="O81" i="61" s="1"/>
  <c r="N81" i="61" s="1"/>
  <c r="M81" i="61" s="1"/>
  <c r="L81" i="61" s="1"/>
  <c r="X100" i="61"/>
  <c r="Z104" i="61"/>
  <c r="Y104" i="61" s="1"/>
  <c r="S104" i="61"/>
  <c r="R104" i="61" s="1"/>
  <c r="Q104" i="61" s="1"/>
  <c r="P104" i="61" s="1"/>
  <c r="O104" i="61" s="1"/>
  <c r="N104" i="61" s="1"/>
  <c r="M104" i="61" s="1"/>
  <c r="L104" i="61" s="1"/>
  <c r="Y53" i="61"/>
  <c r="R53" i="61"/>
  <c r="Q53" i="61" s="1"/>
  <c r="P53" i="61" s="1"/>
  <c r="O53" i="61" s="1"/>
  <c r="N53" i="61" s="1"/>
  <c r="M53" i="61" s="1"/>
  <c r="L53" i="61" s="1"/>
  <c r="Z72" i="61"/>
  <c r="Y72" i="61" s="1"/>
  <c r="X102" i="61"/>
  <c r="Q62" i="61"/>
  <c r="P62" i="61" s="1"/>
  <c r="O62" i="61" s="1"/>
  <c r="N62" i="61" s="1"/>
  <c r="M62" i="61" s="1"/>
  <c r="L62" i="61" s="1"/>
  <c r="Y61" i="61"/>
  <c r="X48" i="61"/>
  <c r="X59" i="61"/>
  <c r="Z74" i="61"/>
  <c r="Y74" i="61" s="1"/>
  <c r="S63" i="61"/>
  <c r="R63" i="61" s="1"/>
  <c r="Q63" i="61" s="1"/>
  <c r="P63" i="61" s="1"/>
  <c r="O63" i="61" s="1"/>
  <c r="N63" i="61" s="1"/>
  <c r="M63" i="61" s="1"/>
  <c r="L63" i="61" s="1"/>
  <c r="X52" i="61"/>
  <c r="X60" i="61"/>
  <c r="Y48" i="61"/>
  <c r="Y52" i="61"/>
  <c r="Y60" i="61"/>
  <c r="R60" i="61"/>
  <c r="Q60" i="61" s="1"/>
  <c r="P60" i="61" s="1"/>
  <c r="O60" i="61" s="1"/>
  <c r="N60" i="61" s="1"/>
  <c r="M60" i="61" s="1"/>
  <c r="L60" i="61" s="1"/>
  <c r="Y49" i="61"/>
  <c r="R49" i="61"/>
  <c r="Q49" i="61" s="1"/>
  <c r="P49" i="61" s="1"/>
  <c r="O49" i="61" s="1"/>
  <c r="N49" i="61" s="1"/>
  <c r="M49" i="61" s="1"/>
  <c r="L49" i="61" s="1"/>
  <c r="Y51" i="61"/>
  <c r="R51" i="61"/>
  <c r="Q51" i="61" s="1"/>
  <c r="P51" i="61" s="1"/>
  <c r="O51" i="61" s="1"/>
  <c r="N51" i="61" s="1"/>
  <c r="M51" i="61" s="1"/>
  <c r="L51" i="61" s="1"/>
  <c r="Y59" i="61"/>
  <c r="Z64" i="61"/>
  <c r="Y64" i="61" s="1"/>
  <c r="Y50" i="61"/>
  <c r="R50" i="61"/>
  <c r="Q50" i="61" s="1"/>
  <c r="P50" i="61" s="1"/>
  <c r="O50" i="61" s="1"/>
  <c r="N50" i="61" s="1"/>
  <c r="M50" i="61" s="1"/>
  <c r="L50" i="61" s="1"/>
  <c r="X55" i="61"/>
  <c r="Y58" i="61"/>
  <c r="Z70" i="61"/>
  <c r="Y70" i="61" s="1"/>
  <c r="Z78" i="61"/>
  <c r="Y78" i="61" s="1"/>
  <c r="Z82" i="61"/>
  <c r="Y82" i="61" s="1"/>
  <c r="Z83" i="61"/>
  <c r="Y83" i="61" s="1"/>
  <c r="Z84" i="61"/>
  <c r="Y84" i="61" s="1"/>
  <c r="Z85" i="61"/>
  <c r="Y85" i="61" s="1"/>
  <c r="Z86" i="61"/>
  <c r="Y86" i="61" s="1"/>
  <c r="Z87" i="61"/>
  <c r="Y87" i="61" s="1"/>
  <c r="Z88" i="61"/>
  <c r="Y88" i="61" s="1"/>
  <c r="Z89" i="61"/>
  <c r="Y89" i="61" s="1"/>
  <c r="Z90" i="61"/>
  <c r="Y90" i="61" s="1"/>
  <c r="Z91" i="61"/>
  <c r="Y91" i="61" s="1"/>
  <c r="Z92" i="61"/>
  <c r="Y92" i="61" s="1"/>
  <c r="Z93" i="61"/>
  <c r="Y93" i="61" s="1"/>
  <c r="Z94" i="61"/>
  <c r="Y94" i="61" s="1"/>
  <c r="Z95" i="61"/>
  <c r="Y95" i="61" s="1"/>
  <c r="Z96" i="61"/>
  <c r="Y96" i="61" s="1"/>
  <c r="Z97" i="61"/>
  <c r="Y97" i="61" s="1"/>
  <c r="Z98" i="61"/>
  <c r="Y98" i="61" s="1"/>
  <c r="Z99" i="61"/>
  <c r="Y99" i="61" s="1"/>
  <c r="Z100" i="61"/>
  <c r="Y100" i="61" s="1"/>
  <c r="P103" i="61"/>
  <c r="O103" i="61" s="1"/>
  <c r="N103" i="61" s="1"/>
  <c r="M103" i="61" s="1"/>
  <c r="L103" i="61" s="1"/>
  <c r="Z67" i="61"/>
  <c r="Y67" i="61" s="1"/>
  <c r="P101" i="61"/>
  <c r="O101" i="61" s="1"/>
  <c r="N101" i="61" s="1"/>
  <c r="M101" i="61" s="1"/>
  <c r="L101" i="61" s="1"/>
  <c r="X65" i="61"/>
  <c r="Y68" i="61"/>
  <c r="X69" i="61"/>
  <c r="X73" i="61"/>
  <c r="Y76" i="61"/>
  <c r="X77" i="61"/>
  <c r="Y80" i="61"/>
  <c r="X81" i="61"/>
  <c r="Y63" i="61"/>
  <c r="X64" i="61"/>
  <c r="Y69" i="61"/>
  <c r="X70" i="61"/>
  <c r="X74" i="61"/>
  <c r="Y77" i="61"/>
  <c r="X78" i="61"/>
  <c r="X82" i="61"/>
  <c r="X83" i="61"/>
  <c r="X84" i="61"/>
  <c r="X85" i="61"/>
  <c r="X86" i="61"/>
  <c r="X87" i="61"/>
  <c r="X88" i="61"/>
  <c r="X89" i="61"/>
  <c r="X90" i="61"/>
  <c r="X91" i="61"/>
  <c r="X92" i="61"/>
  <c r="X93" i="61"/>
  <c r="X94" i="61"/>
  <c r="X95" i="61"/>
  <c r="X96" i="61"/>
  <c r="X97" i="61"/>
  <c r="X98" i="61"/>
  <c r="X63" i="61"/>
  <c r="X67" i="61"/>
  <c r="X71" i="61"/>
  <c r="X75" i="61"/>
  <c r="X79" i="61"/>
  <c r="Z101" i="61"/>
  <c r="Y101" i="61" s="1"/>
  <c r="K11" i="59" l="1"/>
  <c r="K12" i="59" s="1"/>
  <c r="K13" i="59" s="1"/>
  <c r="K14" i="59" s="1"/>
  <c r="K15" i="59" s="1"/>
</calcChain>
</file>

<file path=xl/sharedStrings.xml><?xml version="1.0" encoding="utf-8"?>
<sst xmlns="http://schemas.openxmlformats.org/spreadsheetml/2006/main" count="1082" uniqueCount="281">
  <si>
    <t>En %</t>
  </si>
  <si>
    <t>Source</t>
  </si>
  <si>
    <t>Champ</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</si>
  <si>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</si>
  <si>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</si>
  <si>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</si>
  <si>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 xml:space="preserve">Les résultats présentés sont issus de deux sources :
1) L’enquête Emploi de l'Insee vise à observer le marché du travail de manière structurelle et conjoncturelle. C'est la seule source fournissant une mesure des concepts d'activité, de chômage, d’emploi et d’inactivité tels qu'ils sont définis par le Bureau international du travail (BIT). Elle s'inscrit dans le cadre des enquêtes "Forces de travail" défini au niveau européen ("Labour Force Survey"). Les données utilisées ici sont celles issues des enquêtes réalisées entre le premier trimestre de 2014 et le quatrième trimestre de 2020, via les séries longues d'emploi et de chômage mises en ligne par l'Insee, ou via les données individuelles d'enquête proprement dites. 
2) L'enquête Statistique sur les Ressources et les Conditions de Vie (SRCV) vise à dresser un panorama détaillé des revenus, de la situation financière et du niveau de vie des ménages. Elle s'inscrit également dans le cadre des enquêtes européennes suivies par Eurostat. Les données utilisées ici sont celles isuues des enquêtes réalisées entre 2014 et 2019 inclus. </t>
  </si>
  <si>
    <t>Sources. Enquêtes Emploi 2014-2020, calculs Dares</t>
  </si>
  <si>
    <t>Année de naissance</t>
  </si>
  <si>
    <t>Age moyen de fin d'études</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</si>
  <si>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</si>
  <si>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</si>
  <si>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</si>
  <si>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</si>
  <si>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</si>
  <si>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</si>
  <si>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</si>
  <si>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</si>
  <si>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</si>
  <si>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</si>
  <si>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</si>
  <si>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</si>
  <si>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</si>
  <si>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</si>
  <si>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</si>
  <si>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</si>
  <si>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</si>
  <si>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</si>
  <si>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</si>
  <si>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</si>
  <si>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</si>
  <si>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</si>
  <si>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</si>
  <si>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</si>
  <si>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</si>
  <si>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</si>
  <si>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</si>
  <si>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</si>
  <si>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</si>
  <si>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</si>
  <si>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</si>
  <si>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</si>
  <si>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</si>
  <si>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</si>
  <si>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</si>
  <si>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</si>
  <si>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</si>
  <si>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</si>
  <si>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</si>
  <si>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</si>
  <si>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</si>
  <si>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</si>
  <si>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</si>
  <si>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</si>
  <si>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</si>
  <si>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</si>
  <si>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</si>
  <si>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</si>
  <si>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</si>
  <si>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</si>
  <si>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</si>
  <si>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</si>
  <si>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</si>
  <si>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</si>
  <si>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</si>
  <si>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</si>
  <si>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Sources. Enquêtes Emploi 2014-2020, calculs Dares.</t>
  </si>
  <si>
    <t>15 et -</t>
  </si>
  <si>
    <t>30 et +</t>
  </si>
  <si>
    <t>Aucun diplôme, CEP ou Brevet des collèges</t>
  </si>
  <si>
    <t>CAP, BEP ou équivalent</t>
  </si>
  <si>
    <t>Bac ou équivalent</t>
  </si>
  <si>
    <t>Supérieur court</t>
  </si>
  <si>
    <t>Supérieur long</t>
  </si>
  <si>
    <t>Part du long dans le supérieur</t>
  </si>
  <si>
    <t>Source : Insee, enquêtes Emploi 2014-2020, Calculs Dares</t>
  </si>
  <si>
    <t>Baccalauréat ou équivalent</t>
  </si>
  <si>
    <t>Génération</t>
  </si>
  <si>
    <t>Agriculteurs</t>
  </si>
  <si>
    <t>Artisans</t>
  </si>
  <si>
    <t>Cadres</t>
  </si>
  <si>
    <t>Employés</t>
  </si>
  <si>
    <t>Ouvriers</t>
  </si>
  <si>
    <t>16 ans ou moins</t>
  </si>
  <si>
    <t>22 ans ou plus</t>
  </si>
  <si>
    <t>Sortis à 16 ans ou moins</t>
  </si>
  <si>
    <t>En moyenne sur la période 2014-2020 :</t>
  </si>
  <si>
    <t>Inactifs</t>
  </si>
  <si>
    <t>Chômage</t>
  </si>
  <si>
    <t>CDI</t>
  </si>
  <si>
    <t>Alternance</t>
  </si>
  <si>
    <t>Autre</t>
  </si>
  <si>
    <t>1935-1939</t>
  </si>
  <si>
    <t>1940-1944</t>
  </si>
  <si>
    <t>1945-1949</t>
  </si>
  <si>
    <t>1950-1954</t>
  </si>
  <si>
    <t>1955-1959</t>
  </si>
  <si>
    <t>1960-1964</t>
  </si>
  <si>
    <t>1965-1969</t>
  </si>
  <si>
    <t>1970-1974</t>
  </si>
  <si>
    <t>1975-1979</t>
  </si>
  <si>
    <t>1980-1984</t>
  </si>
  <si>
    <t>Lecture : Les personnes nées à l'étranger entre 1935 et 1939 ont, en moyenne, fini leurs études initiales à 16 ans et 10 mois.</t>
  </si>
  <si>
    <t>Lecture : 55,0% des personnes nées en 1935 ont terminé leurs études initiales à 15 ans ou moins.</t>
  </si>
  <si>
    <t>Lecture :  48,8% des hommes nés en 1935 ont terminé leurs études initiales à l'age de 15 ans ou moins.</t>
  </si>
  <si>
    <t>Hommes</t>
  </si>
  <si>
    <t>Femmes</t>
  </si>
  <si>
    <t xml:space="preserve">Champ : personnes nées et résidant en France métropolitaine, âgées de 15 à 65 ans, ayant terminé leurs études initiales depuis au moins un an au moment de l’enquête. </t>
  </si>
  <si>
    <t>Champ : Personnes nées et résidant en France métropolitaine, âgées de 15 ou plus, en études initiales.</t>
  </si>
  <si>
    <t xml:space="preserve">Sources. Enquêtes Emploi 2014-2020, calculs Dares. </t>
  </si>
  <si>
    <t>Note : Le cumul emploi-études correspond à la situation où la personne déclare à la fois être en formation initiale et avoir un emploi pendant une semaine donnée (actifs occupés au sens du BIT).</t>
  </si>
  <si>
    <t>*Autre : sans contrat, ni stage.</t>
  </si>
  <si>
    <t>Emploi régulier</t>
  </si>
  <si>
    <t>Emploi occasionnel</t>
  </si>
  <si>
    <t>Stage</t>
  </si>
  <si>
    <t>16 ans ou -</t>
  </si>
  <si>
    <t>25 ans ou +</t>
  </si>
  <si>
    <t>Sortis à 17-19 ans</t>
  </si>
  <si>
    <t>Sortis à 20 ans ou plus</t>
  </si>
  <si>
    <t>Ensemble</t>
  </si>
  <si>
    <t>Lecture : 1 à 2 ans après leur sortie d'études initiales, 68,0% des personnes qui les ont terminées à 16 ans ou moins sont inactives.</t>
  </si>
  <si>
    <t>homme</t>
  </si>
  <si>
    <t>femme</t>
  </si>
  <si>
    <t>Lecture : 1 à 2 ans après leur sortie d'études initiales, 64,3% des hommes qui les ont terminées à 16 ans ou moins sont inactifs.</t>
  </si>
  <si>
    <t>Indépendant</t>
  </si>
  <si>
    <t>CDD, intérim</t>
  </si>
  <si>
    <t>Autre*</t>
  </si>
  <si>
    <t>Champ : Personnes nées et résidant en France métropolitaine, âgées de 15 à 29 ans, en études initiales.</t>
  </si>
  <si>
    <t xml:space="preserve">En % d'inactifs permanents ou durables </t>
  </si>
  <si>
    <t>23 ans ou plus</t>
  </si>
  <si>
    <t>Champ : personnes nées et résidant en France métropolitaine, nées entre 1935 et 1990 et ayant terminé leur formation initiale.</t>
  </si>
  <si>
    <t>Sources. Insee, enquêtes SRCV 2014-2019/Calculs Dares.</t>
  </si>
  <si>
    <t>Champ : personnes nées et résidant en France métropolitaine, nées entre 1935 et 1990 ayant terminé leurs études initiales et ayant commencé à travaillé moins de 10 ans après la fin de celles-ci.</t>
  </si>
  <si>
    <t>Sources. Insee, enquêtes SRCV 2014-2019 / calculs Dares.</t>
  </si>
  <si>
    <t>Pour graphique (afin que la légende apparaisse dans le bon ordre) : valeurs cumulées</t>
  </si>
  <si>
    <t>Année de fin d'études</t>
  </si>
  <si>
    <t>3 ans avant ou +</t>
  </si>
  <si>
    <t>2 ans avant</t>
  </si>
  <si>
    <t>1 an avant</t>
  </si>
  <si>
    <t>L'année de sortie des études initiales</t>
  </si>
  <si>
    <t>1 an après</t>
  </si>
  <si>
    <t>2 ans après</t>
  </si>
  <si>
    <t>3 ans après</t>
  </si>
  <si>
    <t>4 ans après</t>
  </si>
  <si>
    <t>5 ans après ou +</t>
  </si>
  <si>
    <t>2 ans après ou +</t>
  </si>
  <si>
    <t>% de cumul emploi-études &gt;=3 ans</t>
  </si>
  <si>
    <t>% cumul emploi-études</t>
  </si>
  <si>
    <t>2 ans</t>
  </si>
  <si>
    <t>3 ans</t>
  </si>
  <si>
    <t>4 ans</t>
  </si>
  <si>
    <t>5 ans ou +</t>
  </si>
  <si>
    <t>Taux d'emploi des 15-24 ans</t>
  </si>
  <si>
    <t>Taux de chômage des 15-24 ans</t>
  </si>
  <si>
    <t>Champ : personnes nées et résidant en France métropolitaine, nées entre 1935 et 1990 ayant terminé leurs études initiales et ayant commencé à travaillé moins de 10 ans après la fin de celles-ci ; pour le taux de chômage, ensemble des actifs âgés de 15-24 ans résidant en France métropolitaine.</t>
  </si>
  <si>
    <t>Sources. Insee, enquêtes SRCV 2014-2019 / calculs Dares. Insee, enquêtes Emploi (séries longues).</t>
  </si>
  <si>
    <t>France</t>
  </si>
  <si>
    <t>Etranger</t>
  </si>
  <si>
    <t>1985-1990</t>
  </si>
  <si>
    <t>Age à la sortie des études initiales</t>
  </si>
  <si>
    <t>25 ans ou plus</t>
  </si>
  <si>
    <t>Période</t>
  </si>
  <si>
    <t>Jusqu'en 1973</t>
  </si>
  <si>
    <t>1974-1983</t>
  </si>
  <si>
    <t>1984-1993</t>
  </si>
  <si>
    <t>Depuis 2002</t>
  </si>
  <si>
    <t>17-19 ans</t>
  </si>
  <si>
    <t>20 ans ou plus</t>
  </si>
  <si>
    <t xml:space="preserve">Lecture. 37 % des personnes qui ont terminé leurs études initiales à 16 ans ou moins ont commencé à travailler l'année même. </t>
  </si>
  <si>
    <t xml:space="preserve">Lecture. 40 % des personnes qui ont terminé leurs études initiales à 16 ans ou moins avant la crise pétrolière ont commencé à travailler l'année même. </t>
  </si>
  <si>
    <t>25 et +</t>
  </si>
  <si>
    <t>Lecture : 67% des personnes nées en 1935 n'ont aucun diplôme, le certificat d'études primaires (CEP) ou le Brevet des collèges.</t>
  </si>
  <si>
    <t>Graphique 3. Niveau de diplôme selon la génération</t>
  </si>
  <si>
    <t>Graphique 4. Âge moyen de fin d'études initiales selon le niveau de diplôme le plus élevé et la génération</t>
  </si>
  <si>
    <t>Lecture : en moyenne, les personnes nées en 1935 ont terminé leurs études initiales à 16 ans et 1 mois.</t>
  </si>
  <si>
    <t xml:space="preserve">Lecture : en moyenne, les personnes sans diplômes ou titulaires d'un CEP/Brevet des colléges nées en 1935 achevaient leurs études initiales à 14 ans et demi. </t>
  </si>
  <si>
    <t>25 et -</t>
  </si>
  <si>
    <t>Age de fin d'études</t>
  </si>
  <si>
    <t>20-21 ans</t>
  </si>
  <si>
    <t>CDD &amp; 
intérim</t>
  </si>
  <si>
    <t>Alter-
nance</t>
  </si>
  <si>
    <t>Graphique 8. Situation sur le marché du travail selon l’âge à la sortie des études initiales et le délai écoulé depuis celle-ci</t>
  </si>
  <si>
    <t>1 à 2 ans</t>
  </si>
  <si>
    <t>3 à 4 ans</t>
  </si>
  <si>
    <t xml:space="preserve">5 à 10 ans </t>
  </si>
  <si>
    <t>11 ans ou plus</t>
  </si>
  <si>
    <t>après la sortie des études initiales</t>
  </si>
  <si>
    <t>Graphique 10. Catégorie socio-professionnelle de l’emploi occupé à 35-45 ans selon l'âge de fin d'études initiales</t>
  </si>
  <si>
    <t xml:space="preserve">Lecture :  entre 35 et 45 ans, 45,1 % des personnes ayant achevé leurs études initiales au plus tard à 16 ans sont ouvrières. </t>
  </si>
  <si>
    <t>Total cumul emploi-études</t>
  </si>
  <si>
    <t>Lecture : en moyenne sur la période 2014-2020, 14,8 % des jeunes âgés de 19 ans n'ayant pas terminé leurs études initiales cumulent emploi et études : 2,5 % ocupent un emploi régulier, 3,5 % un emploi occasionnel, 8,3 % sont alternants et 0,5 % sont en stage.</t>
  </si>
  <si>
    <t>Lecture : en moyenne sur la période 2014-2020, 16,7 % des jeunes hommes âgés de 19 ans n'ayant pas terminé leurs études initiales cumulent emploi et études : 2,0 % ocupent un emploi régulier, 2,9 % un emploi occasionnel, 11,3 % sont alternants et 0,5 % sont en stage.</t>
  </si>
  <si>
    <t>AGE</t>
  </si>
  <si>
    <t>Lecture : en moyenne sur la période 2014-2020, 3,6 % des jeunes âgés de 19 ans n'ayant pas terminé leurs études initiales sont intérimaires ou en CDD.</t>
  </si>
  <si>
    <t>Moins de 8 heures</t>
  </si>
  <si>
    <t>Entre 8 et 10 heures</t>
  </si>
  <si>
    <t>Entre 10 et 15 heures</t>
  </si>
  <si>
    <t>Entre 15 et 30 heures</t>
  </si>
  <si>
    <t>Entre 30 et 35 heures</t>
  </si>
  <si>
    <t xml:space="preserve">Entre 35 et 40 heures </t>
  </si>
  <si>
    <t>40 heures ou plus</t>
  </si>
  <si>
    <t>Durée hebdomadaire</t>
  </si>
  <si>
    <t>Rémunération mensuelle</t>
  </si>
  <si>
    <t>Moins de 500€</t>
  </si>
  <si>
    <t>Entre 500€ et 1000€</t>
  </si>
  <si>
    <t>Entre 1000€ et 1250€</t>
  </si>
  <si>
    <t>Entre 1250€ et 1500€</t>
  </si>
  <si>
    <t>Entre 1500€ et 2000€</t>
  </si>
  <si>
    <t>Entre 2000€ et 2500€</t>
  </si>
  <si>
    <t>Plus de 2500€</t>
  </si>
  <si>
    <t>Graphique 13. Durée et rémunération des emplois occasionnels ou réguliers occupés par les étudiants, selon l’âge</t>
  </si>
  <si>
    <t>Lecture : 4,4 % des hommes ayant achevé leurs études initiales à 16 ans ou moins sont "inactifs permanents ou durables", i.e. n'ont jamais ou pas encore travaillé ou ont commencé à travailler 11 ans ou plus après avoir terminé leurs études initiales.</t>
  </si>
  <si>
    <t xml:space="preserve">19 ou moins </t>
  </si>
  <si>
    <t>Champ : Personnes nées et résidant en France métropolitaine, âgées de 15 à 29 ans, en études initiales et cumulant emploi et études sous forme d'emploi occasionnel ou régulier.</t>
  </si>
  <si>
    <t>Ecart</t>
  </si>
  <si>
    <t>Lecture. Parmi les personnes ayant terminé leurs études initiales en 1981 et ayant commencé à travailler moins de 10 ans après avoir terminé leurs études initiale, 18 % sont entrées dans la vie active au moins deux ans plus tard ; cette année-là, le taux de chômage des 15-24 ans s'élevait à  16 %.</t>
  </si>
  <si>
    <t>Graphique 2. Âge moyen de fin d'études selon la génération</t>
  </si>
  <si>
    <t>Graphique 1. Distribution de l'âge de fin d'études initiales selon la génération</t>
  </si>
  <si>
    <t>Acun diplôme, CEP ou brevet des collèges</t>
  </si>
  <si>
    <t>Graphique 6. Âge moyen à la sortie des études initiales, selon le sexe et la génération</t>
  </si>
  <si>
    <t>Graphique 5. Distribution de l’âge de fin d'études initiales selon le sexe et la génération</t>
  </si>
  <si>
    <t>Lecture : En moyenne, les femmes nées en 1935 ont terminé leurs études initiales à 15,7 ans.</t>
  </si>
  <si>
    <t>Indépen-
dants</t>
  </si>
  <si>
    <t>5 à 10 ans</t>
  </si>
  <si>
    <t xml:space="preserve"> </t>
  </si>
  <si>
    <t>25 ou plus</t>
  </si>
  <si>
    <t>16 ou moins</t>
  </si>
  <si>
    <t>Graphique 7. Niveau de diplôme selon l'âge de fin d'études initiales et la génération</t>
  </si>
  <si>
    <t>Aucun</t>
  </si>
  <si>
    <t>CAP</t>
  </si>
  <si>
    <t>Baccalaureat</t>
  </si>
  <si>
    <t>Bac</t>
  </si>
  <si>
    <t>16 ans 
ou moins</t>
  </si>
  <si>
    <t>Âge moyen à la sortie des études initiales
selon l'enquête SRCV</t>
  </si>
  <si>
    <r>
      <t xml:space="preserve">Âge moyen à la sortie des études initiales
selon l'enquête </t>
    </r>
    <r>
      <rPr>
        <i/>
        <sz val="11"/>
        <color theme="1"/>
        <rFont val="Calibri"/>
        <family val="2"/>
        <scheme val="minor"/>
      </rPr>
      <t>Emploi</t>
    </r>
  </si>
  <si>
    <t>Âge moyen en années</t>
  </si>
  <si>
    <t>Sources. Insee, enquêtes SRCV 2014-2019, enquêtes Emploi 2014-2020 / calculs Dares.</t>
  </si>
  <si>
    <t xml:space="preserve">Lecture. 38 % des hommes qui ont terminé leurs études initiales à 16 ans ou moins ont commencé à travailler l'année même. </t>
  </si>
  <si>
    <t>25 ans 
ou plus</t>
  </si>
  <si>
    <t>1955-1974</t>
  </si>
  <si>
    <t>1935-1954</t>
  </si>
  <si>
    <t>1975-1990</t>
  </si>
  <si>
    <t xml:space="preserve">Lecture :  85,1 % des personnes nées entre 1935 et 1990 et ayant achevé leurs études initiales au plus tard à 16 ans n'ont aucun diplôme. </t>
  </si>
  <si>
    <t xml:space="preserve">Lecture. En moyenne, les personnes nées en 1973 ont terminé leurs études initiales à 20,9 ans et commencé à travailler à 21,5 ans. </t>
  </si>
  <si>
    <t>Champ : personnes nées et résidant en France métropolitaine, nées entre 1935 et 1990 ayant terminé leurs études initiales et, pour l'âge moyen d'entrée dans la vie active, ayant commencé à travailler moins de 10 ans après la fin des études initiales.</t>
  </si>
  <si>
    <t>Encadré 1-Graphique A : Evolution de l'age moyen de sortie d'études initiales, selon le pays de naissance et la génération</t>
  </si>
  <si>
    <t>20 ans et +</t>
  </si>
  <si>
    <t>20 ans ou moins</t>
  </si>
  <si>
    <t>Graphique 11. Type d'emploi des jeunes en études initiales, selon l’âge</t>
  </si>
  <si>
    <t>Graphique 14. Décomposition de l’emploi occupé par les jeunes en cumul emploi-études, selon l’âge</t>
  </si>
  <si>
    <t>Note : Le cumul emploi-études correspond à la situation où la personne déclare à la fois être en formation initiale et avoir un emploi pendant une semaine donnée (actifs occupés au sens du BIT). L'enquête Emploi mesure chaque trimestre la situation sur le marché du travail au sens du BIT. On mesure ici une situation moyenne entre 2014 et 2020.</t>
  </si>
  <si>
    <t>Note : l’enquête Emploi mesure chaque trimestre la situation sur le marché du travail au sens du BIT. On mesure ici une situation moyenne entre 2014 et 2020.</t>
  </si>
  <si>
    <t>Inactif (non étudiant)</t>
  </si>
  <si>
    <t>Cumul emploi-études</t>
  </si>
  <si>
    <t>Etudiant sans emploi</t>
  </si>
  <si>
    <t>En emploi (non étudiant)</t>
  </si>
  <si>
    <t xml:space="preserve">Note : L’enquête Emploi mesure chaque trimestre la situation sur le marché du travail au sens du BIT. On mesure ici une situation moyenne entre 2014 et 2020. Le cumul emploi-études correspond à la situation où la personne déclare à la fois être en formation initiale et avoir un emploi pendant une semaine donnée (actifs occupés au sens du BIT). </t>
  </si>
  <si>
    <t>Lecture : en moyenne sur la période 2014-2020, 94,1 % des jeunes âgés de 16 ans ou moins sont étudiants sans emploi.</t>
  </si>
  <si>
    <t>Champ : Personnes nées et résidant en France métropolitaine, âgées de 15 à 29 ans.</t>
  </si>
  <si>
    <t>Champ : personnes nées et résidant en France métropolitaine, nées entre 1935 et 1990 et ayant terminé leurs études initiales.</t>
  </si>
  <si>
    <t xml:space="preserve">Champ : Personnes nées et résidant en France métropolitaine, nées entre 1935 et 1990 et ayant terminé leurs études initiales. </t>
  </si>
  <si>
    <t xml:space="preserve">Champ : Hommes et femmes nés et résidant en France métropolitaine, nés entre 1935 et 1990 et ayant terminé leurs études initiales. </t>
  </si>
  <si>
    <t>Champ : Personnes nées et résidant en France métropolitaine, nées entre 1935 et 1990 et ayant terminé leurs études initiales.</t>
  </si>
  <si>
    <t>Champ : Personnes nées et résidant en France métropolitaine, nées entre 1969 et 1985, âgées de 35 à 45 ans, ayant terminé leurs études initiales et en emploi au moment de l'enquête.</t>
  </si>
  <si>
    <t>Graphique 12. Situation sur le marché du travail des jeunes âgés de 15 à 29 ans, selon l'âge</t>
  </si>
  <si>
    <t>Graphique 15. Nature de l’emploi occupé par les personnes en cumul emploi-études, selon le sexe et l’âge</t>
  </si>
  <si>
    <t xml:space="preserve">Champ : France métropolitaine, personnes nées entre 1935 et 1990 et ayant terminé leurs études initiales. </t>
  </si>
  <si>
    <t>1994-2001</t>
  </si>
  <si>
    <t>Graphique 16. Âge moyen à la sortie des études initiales et à l'entrée dans l'emploi, selon la génération</t>
  </si>
  <si>
    <t>Âge moyen à l'entrée dans l'emploi
selon l'enquête SRCV</t>
  </si>
  <si>
    <t>Graphique 18. Délai séparant la fin des études initiales et l'entrée dans l'emploi, selon la période de sortie et l'âge de fin d'études</t>
  </si>
  <si>
    <t>Graphique 19. Délai séparant la fin des études initiales et l'entrée dans l'emploi, selon le sexe et l'âge de fin d'études</t>
  </si>
  <si>
    <t>Encadré 2-Graphique A. Part d'inactifs "permanents ou durables", selon l'âge à la fin des études initiales</t>
  </si>
  <si>
    <t>Encadré 3-Graphique A. Délai long d'entrée dans l'emploi selon l'année de fin d'études</t>
  </si>
  <si>
    <t>Profession 
intermédiaire</t>
  </si>
  <si>
    <t>Lecture : en moyenne sur la période 2014-2020, 25,7 % des jeunes âgés de 19 ans ou moins n'ayant pas terminé leurs études initiales et occupant en emploi occasionnel ou régulier travaillent moins de 8 heures par semaine.</t>
  </si>
  <si>
    <t>Graphique 17. Délai d’entrée dans l’emploi selon l’âge de sortie des études initiales</t>
  </si>
  <si>
    <t>Sortis entre 17 et 19 ans</t>
  </si>
  <si>
    <t>Comment l’âge de sortie des études initiales
s’articule‐t‐il avec le début de carrière professionnelle ?</t>
  </si>
  <si>
    <t>L'étude porte sur la carrières des personnes nées en France métropolitaine entre 1935 et 1990, ainsi que sur les personnes de 15 à 29 ans au moment de l'enquête, nées en France métropolitaine et qui sont encore en études initiales - en France métropolitaine. Quelques analyses spécifiques ont inclus les personnes nées à l'étranger pour faire des comparaisons.</t>
  </si>
  <si>
    <t>Graphique 9. Situation sur le marché du travail selon le sexe, l’âge à la sortie des études initiales et le délai écoulé depuis celle-ci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</si>
</sst>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0" x14ac:knownFonts="1">
    <font>
      <sz val="11"/>
      <color theme="1"/>
      <name val="Calibri"/>
      <family val="2"/>
      <scheme val="minor"/>
    </font>
    <font>
      <sz val="10"/>
      <name val="Arial"/>
      <family val="2"/>
    </font>
    <font>
      <sz val="10"/>
      <name val="Arial"/>
      <family val="2"/>
    </font>
    <font>
      <i/>
      <sz val="11"/>
      <color theme="1"/>
      <name val="Calibri"/>
      <family val="2"/>
      <scheme val="minor"/>
    </font>
    <font>
      <sz val="10"/>
      <name val="Arial"/>
      <family val="2"/>
    </font>
    <font>
      <sz val="11"/>
      <color theme="1"/>
      <name val="Calibri"/>
      <family val="2"/>
      <scheme val="minor"/>
    </font>
    <font>
      <sz val="11"/>
      <name val="Calibri"/>
      <family val="2"/>
      <scheme val="minor"/>
    </font>
    <font>
      <b/>
      <sz val="8"/>
      <name val="Arial"/>
      <family val="2"/>
    </font>
    <font>
      <sz val="8"/>
      <color indexed="8"/>
      <name val="Arial"/>
      <family val="2"/>
    </font>
    <font>
      <sz val="8"/>
      <name val="Arial"/>
      <family val="2"/>
    </font>
    <font>
      <sz val="8"/>
      <color rgb="FFFF0000"/>
      <name val="Arial"/>
      <family val="2"/>
    </font>
    <font>
      <u/>
      <sz val="11"/>
      <color theme="10"/>
      <name val="Calibri"/>
      <family val="2"/>
      <scheme val="minor"/>
    </font>
    <font>
      <u/>
      <sz val="8.5"/>
      <color indexed="12"/>
      <name val="Arial"/>
      <family val="2"/>
    </font>
    <font>
      <u/>
      <sz val="8"/>
      <color indexed="12"/>
      <name val="Arial"/>
      <family val="2"/>
    </font>
    <font>
      <sz val="10"/>
      <name val="Arial"/>
      <family val="2"/>
    </font>
    <font>
      <u/>
      <sz val="10"/>
      <color indexed="12"/>
      <name val="Arial"/>
      <family val="2"/>
    </font>
    <font>
      <b/>
      <sz val="11"/>
      <color theme="1"/>
      <name val="Calibri"/>
      <family val="2"/>
      <scheme val="minor"/>
    </font>
    <font>
      <b/>
      <sz val="12"/>
      <color theme="1"/>
      <name val="Calibri"/>
      <family val="2"/>
      <scheme val="minor"/>
    </font>
    <font>
      <b/>
      <sz val="14"/>
      <color theme="1"/>
      <name val="Calibri"/>
      <family val="2"/>
      <scheme val="minor"/>
    </font>
    <font>
      <i/>
      <sz val="11"/>
      <color rgb="FF0070C0"/>
      <name val="Calibri"/>
      <family val="2"/>
      <scheme val="minor"/>
    </font>
    <font>
      <sz val="10"/>
      <name val="Calibri"/>
      <family val="2"/>
      <scheme val="minor"/>
    </font>
    <font>
      <sz val="10"/>
      <color theme="1"/>
      <name val="Calibri"/>
      <family val="2"/>
      <scheme val="minor"/>
    </font>
    <font>
      <sz val="11"/>
      <color rgb="FF00B050"/>
      <name val="Calibri"/>
      <family val="2"/>
      <scheme val="minor"/>
    </font>
    <font>
      <i/>
      <sz val="11"/>
      <color rgb="FF00B050"/>
      <name val="Calibri"/>
      <family val="2"/>
      <scheme val="minor"/>
    </font>
    <font>
      <i/>
      <sz val="11"/>
      <color rgb="FF7030A0"/>
      <name val="Calibri"/>
      <family val="2"/>
      <scheme val="minor"/>
    </font>
    <font>
      <sz val="11"/>
      <color rgb="FF7030A0"/>
      <name val="Calibri"/>
      <family val="2"/>
      <scheme val="minor"/>
    </font>
    <font>
      <b/>
      <sz val="11"/>
      <color rgb="FF0070C0"/>
      <name val="Calibri"/>
      <family val="2"/>
      <scheme val="minor"/>
    </font>
    <font>
      <sz val="11"/>
      <color rgb="FF0070C0"/>
      <name val="Calibri"/>
      <family val="2"/>
      <scheme val="minor"/>
    </font>
    <font>
      <b/>
      <i/>
      <sz val="11"/>
      <color rgb="FF0070C0"/>
      <name val="Calibri"/>
      <family val="2"/>
      <scheme val="minor"/>
    </font>
    <font>
      <sz val="9"/>
      <color theme="1"/>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27"/>
        <bgColor indexed="27"/>
      </patternFill>
    </fill>
    <fill>
      <patternFill patternType="solid">
        <fgColor indexed="26"/>
        <bgColor indexed="9"/>
      </patternFill>
    </fill>
    <fill>
      <patternFill patternType="solid">
        <fgColor theme="4" tint="0.399975585192419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xf numFmtId="0" fontId="1" fillId="0" borderId="0"/>
    <xf numFmtId="0" fontId="2" fillId="0" borderId="0"/>
    <xf numFmtId="0" fontId="4" fillId="0" borderId="0"/>
    <xf numFmtId="0" fontId="1" fillId="0" borderId="0"/>
    <xf numFmtId="9" fontId="5"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6" borderId="4" applyNumberFormat="0" applyAlignment="0" applyProtection="0"/>
  </cellStyleXfs>
  <cellXfs count="175">
    <xf numFmtId="0" fontId="0" fillId="0" borderId="0" xfId="0"/>
    <xf numFmtId="164" fontId="0" fillId="0" borderId="0" xfId="0" applyNumberFormat="1"/>
    <xf numFmtId="0" fontId="3" fillId="0" borderId="0" xfId="0" applyFont="1"/>
    <xf numFmtId="165" fontId="0" fillId="0" borderId="0" xfId="0" applyNumberFormat="1"/>
    <xf numFmtId="0" fontId="3" fillId="0" borderId="0" xfId="0" applyFont="1" applyBorder="1"/>
    <xf numFmtId="0" fontId="0" fillId="0" borderId="0" xfId="0" applyAlignment="1"/>
    <xf numFmtId="165" fontId="0" fillId="0" borderId="0" xfId="5" applyNumberFormat="1" applyFont="1" applyAlignment="1">
      <alignment horizontal="center"/>
    </xf>
    <xf numFmtId="0" fontId="11" fillId="0" borderId="0" xfId="6"/>
    <xf numFmtId="166" fontId="0" fillId="0" borderId="0" xfId="0" applyNumberFormat="1"/>
    <xf numFmtId="0" fontId="0" fillId="0" borderId="0" xfId="0" applyAlignment="1">
      <alignment horizontal="center"/>
    </xf>
    <xf numFmtId="0" fontId="0" fillId="0" borderId="0" xfId="0" applyAlignment="1">
      <alignment readingOrder="1"/>
    </xf>
    <xf numFmtId="0" fontId="6" fillId="0" borderId="0" xfId="0" applyFont="1" applyAlignment="1">
      <alignment readingOrder="1"/>
    </xf>
    <xf numFmtId="0" fontId="6" fillId="0" borderId="0" xfId="0" applyFont="1"/>
    <xf numFmtId="0" fontId="6" fillId="0" borderId="0" xfId="0" applyFont="1" applyAlignment="1">
      <alignment horizontal="left" vertical="center" readingOrder="1"/>
    </xf>
    <xf numFmtId="0" fontId="16" fillId="0" borderId="0" xfId="0" applyFont="1" applyAlignment="1">
      <alignment horizontal="center" wrapText="1"/>
    </xf>
    <xf numFmtId="0" fontId="16" fillId="0" borderId="0" xfId="0" applyFont="1"/>
    <xf numFmtId="0" fontId="17" fillId="0" borderId="0" xfId="0" applyFont="1"/>
    <xf numFmtId="0" fontId="18" fillId="0" borderId="0" xfId="0" applyFont="1"/>
    <xf numFmtId="0" fontId="0" fillId="0" borderId="5" xfId="0" applyBorder="1" applyAlignment="1">
      <alignment horizontal="center"/>
    </xf>
    <xf numFmtId="0" fontId="16" fillId="0" borderId="5" xfId="0" applyFont="1" applyBorder="1" applyAlignment="1">
      <alignment horizontal="center"/>
    </xf>
    <xf numFmtId="0" fontId="16" fillId="0" borderId="5" xfId="0" applyFont="1" applyBorder="1" applyAlignment="1">
      <alignment horizontal="center" wrapText="1"/>
    </xf>
    <xf numFmtId="9" fontId="0" fillId="0" borderId="0" xfId="0" applyNumberFormat="1"/>
    <xf numFmtId="9" fontId="19" fillId="0" borderId="0" xfId="0" applyNumberFormat="1" applyFont="1"/>
    <xf numFmtId="0" fontId="0" fillId="0" borderId="0" xfId="0" applyAlignment="1">
      <alignment horizontal="center" vertical="center" wrapText="1"/>
    </xf>
    <xf numFmtId="9" fontId="19" fillId="0" borderId="0" xfId="0" applyNumberFormat="1" applyFont="1" applyAlignment="1">
      <alignment horizontal="center" vertical="center" wrapText="1"/>
    </xf>
    <xf numFmtId="9" fontId="0" fillId="0" borderId="0" xfId="0" applyNumberFormat="1" applyAlignment="1">
      <alignment horizontal="center"/>
    </xf>
    <xf numFmtId="0" fontId="0" fillId="0" borderId="5" xfId="0" applyBorder="1" applyAlignment="1">
      <alignment horizontal="center" vertical="center" wrapText="1"/>
    </xf>
    <xf numFmtId="9" fontId="0" fillId="0" borderId="5" xfId="0" applyNumberFormat="1" applyBorder="1" applyAlignment="1">
      <alignment horizontal="center" vertical="center" wrapText="1"/>
    </xf>
    <xf numFmtId="9" fontId="0" fillId="0" borderId="5" xfId="0" applyNumberFormat="1" applyBorder="1" applyAlignment="1">
      <alignment horizontal="center"/>
    </xf>
    <xf numFmtId="0" fontId="16" fillId="0" borderId="5" xfId="0" applyFont="1" applyBorder="1" applyAlignment="1">
      <alignment horizontal="center" vertical="center" wrapText="1"/>
    </xf>
    <xf numFmtId="165" fontId="0" fillId="0" borderId="5" xfId="0" applyNumberFormat="1" applyBorder="1" applyAlignment="1">
      <alignment horizontal="center"/>
    </xf>
    <xf numFmtId="0" fontId="16" fillId="0" borderId="5" xfId="0" applyFont="1" applyBorder="1" applyAlignment="1">
      <alignment horizontal="center" vertical="center"/>
    </xf>
    <xf numFmtId="0" fontId="0" fillId="0" borderId="0" xfId="0" applyAlignment="1">
      <alignment horizontal="center" vertical="center"/>
    </xf>
    <xf numFmtId="0" fontId="0" fillId="7" borderId="5" xfId="0" applyFill="1" applyBorder="1" applyAlignment="1">
      <alignment horizontal="center" vertical="center" wrapText="1"/>
    </xf>
    <xf numFmtId="0" fontId="0" fillId="7" borderId="5" xfId="0" applyFill="1" applyBorder="1" applyAlignment="1">
      <alignment horizontal="center" vertical="center"/>
    </xf>
    <xf numFmtId="0" fontId="0" fillId="0" borderId="5" xfId="0" applyBorder="1" applyAlignment="1">
      <alignment horizontal="center" vertical="center"/>
    </xf>
    <xf numFmtId="166" fontId="0" fillId="0" borderId="5" xfId="0" applyNumberFormat="1" applyBorder="1" applyAlignment="1">
      <alignment horizontal="center" vertical="center"/>
    </xf>
    <xf numFmtId="0" fontId="20" fillId="0" borderId="0" xfId="0" applyFont="1" applyAlignment="1">
      <alignment horizontal="left" vertical="center" readingOrder="1"/>
    </xf>
    <xf numFmtId="0" fontId="21" fillId="0" borderId="0" xfId="0" applyFont="1"/>
    <xf numFmtId="166" fontId="16" fillId="0" borderId="0" xfId="0" applyNumberFormat="1" applyFont="1"/>
    <xf numFmtId="166" fontId="0" fillId="0" borderId="5" xfId="0" applyNumberFormat="1" applyBorder="1" applyAlignment="1">
      <alignment horizontal="center" vertical="center"/>
    </xf>
    <xf numFmtId="0" fontId="0" fillId="0" borderId="0" xfId="0" applyFont="1"/>
    <xf numFmtId="0" fontId="0" fillId="0" borderId="0" xfId="0" applyFont="1" applyBorder="1"/>
    <xf numFmtId="164" fontId="0" fillId="0" borderId="0" xfId="0" applyNumberFormat="1" applyFont="1"/>
    <xf numFmtId="0" fontId="0" fillId="0" borderId="5" xfId="0" applyFont="1" applyBorder="1" applyAlignment="1">
      <alignment horizontal="center"/>
    </xf>
    <xf numFmtId="166" fontId="0" fillId="0" borderId="5" xfId="0" applyNumberFormat="1" applyFont="1" applyBorder="1" applyAlignment="1">
      <alignment horizontal="center"/>
    </xf>
    <xf numFmtId="0" fontId="16" fillId="0" borderId="0" xfId="0" applyFont="1" applyBorder="1" applyAlignment="1">
      <alignment horizontal="center" vertical="center"/>
    </xf>
    <xf numFmtId="0" fontId="16" fillId="0" borderId="0" xfId="0" applyFont="1" applyBorder="1" applyAlignment="1">
      <alignment horizontal="center" wrapText="1"/>
    </xf>
    <xf numFmtId="0" fontId="0" fillId="0" borderId="0" xfId="0" applyFont="1" applyAlignment="1"/>
    <xf numFmtId="165" fontId="0" fillId="0" borderId="0" xfId="0" applyNumberFormat="1" applyFont="1" applyBorder="1"/>
    <xf numFmtId="165" fontId="0" fillId="0" borderId="0" xfId="0" applyNumberFormat="1" applyFont="1"/>
    <xf numFmtId="164" fontId="0" fillId="0" borderId="0" xfId="0" applyNumberFormat="1" applyFont="1" applyAlignment="1"/>
    <xf numFmtId="165" fontId="0" fillId="0" borderId="5" xfId="0" applyNumberFormat="1" applyFont="1" applyBorder="1" applyAlignment="1">
      <alignment horizontal="center"/>
    </xf>
    <xf numFmtId="165" fontId="0" fillId="0" borderId="0" xfId="0" applyNumberFormat="1" applyFont="1" applyBorder="1" applyAlignment="1">
      <alignment horizontal="center" vertical="center"/>
    </xf>
    <xf numFmtId="3" fontId="0" fillId="0" borderId="0" xfId="0" applyNumberFormat="1" applyFont="1" applyBorder="1" applyAlignment="1">
      <alignment horizontal="center" vertical="center"/>
    </xf>
    <xf numFmtId="1" fontId="16" fillId="0" borderId="0" xfId="0" applyNumberFormat="1" applyFont="1" applyBorder="1" applyAlignment="1">
      <alignment horizontal="center" vertical="center"/>
    </xf>
    <xf numFmtId="3" fontId="16" fillId="0" borderId="0" xfId="0" applyNumberFormat="1" applyFont="1" applyBorder="1" applyAlignment="1">
      <alignment horizontal="center" vertical="center"/>
    </xf>
    <xf numFmtId="0" fontId="0" fillId="0" borderId="0" xfId="0" applyAlignment="1">
      <alignment wrapText="1"/>
    </xf>
    <xf numFmtId="0" fontId="16" fillId="0" borderId="0" xfId="0" applyFont="1" applyAlignment="1"/>
    <xf numFmtId="0" fontId="0" fillId="0" borderId="5" xfId="0" applyBorder="1" applyAlignment="1">
      <alignment horizontal="center"/>
    </xf>
    <xf numFmtId="3" fontId="0" fillId="0" borderId="0" xfId="0" applyNumberFormat="1"/>
    <xf numFmtId="166" fontId="0" fillId="0" borderId="0" xfId="0" applyNumberFormat="1" applyAlignment="1">
      <alignment horizontal="center" vertical="center" textRotation="90" wrapText="1"/>
    </xf>
    <xf numFmtId="3" fontId="0" fillId="0" borderId="0" xfId="0" applyNumberFormat="1" applyAlignment="1">
      <alignment horizontal="center" vertical="center" textRotation="90" wrapText="1"/>
    </xf>
    <xf numFmtId="3" fontId="0" fillId="0" borderId="0" xfId="0" applyNumberFormat="1" applyAlignment="1">
      <alignment horizontal="center" vertical="center" wrapText="1"/>
    </xf>
    <xf numFmtId="166" fontId="0" fillId="0" borderId="0" xfId="0" applyNumberFormat="1" applyAlignment="1">
      <alignment horizontal="center" vertical="center" wrapText="1"/>
    </xf>
    <xf numFmtId="166" fontId="0" fillId="0" borderId="0" xfId="0" applyNumberFormat="1" applyAlignment="1">
      <alignment horizontal="center"/>
    </xf>
    <xf numFmtId="166" fontId="16" fillId="0" borderId="0" xfId="0" applyNumberFormat="1" applyFont="1" applyAlignment="1">
      <alignment horizontal="left"/>
    </xf>
    <xf numFmtId="3" fontId="0" fillId="0" borderId="0" xfId="0" applyNumberFormat="1" applyAlignment="1">
      <alignment horizontal="center"/>
    </xf>
    <xf numFmtId="166" fontId="6" fillId="0" borderId="0" xfId="0" applyNumberFormat="1" applyFont="1" applyAlignment="1">
      <alignment horizontal="center"/>
    </xf>
    <xf numFmtId="0" fontId="19" fillId="0" borderId="0" xfId="0" applyFont="1" applyAlignment="1">
      <alignment horizontal="center"/>
    </xf>
    <xf numFmtId="9" fontId="22" fillId="0" borderId="0" xfId="0" applyNumberFormat="1" applyFont="1" applyAlignment="1">
      <alignment horizontal="center"/>
    </xf>
    <xf numFmtId="0" fontId="19" fillId="0" borderId="0" xfId="0" applyFont="1" applyAlignment="1">
      <alignment horizontal="left"/>
    </xf>
    <xf numFmtId="0" fontId="0" fillId="0" borderId="0" xfId="0" applyAlignment="1">
      <alignment vertical="center" textRotation="90" wrapText="1"/>
    </xf>
    <xf numFmtId="1" fontId="0" fillId="0" borderId="0" xfId="0" applyNumberFormat="1" applyAlignment="1">
      <alignment vertical="center" textRotation="90" wrapText="1"/>
    </xf>
    <xf numFmtId="166" fontId="6" fillId="0" borderId="0" xfId="0" applyNumberFormat="1" applyFont="1" applyAlignment="1">
      <alignment horizontal="center" vertical="center" textRotation="90" wrapText="1"/>
    </xf>
    <xf numFmtId="1" fontId="19" fillId="0" borderId="0" xfId="0" applyNumberFormat="1" applyFont="1" applyAlignment="1">
      <alignment horizontal="center" vertical="center" textRotation="90" wrapText="1"/>
    </xf>
    <xf numFmtId="3" fontId="19" fillId="0" borderId="0" xfId="0" applyNumberFormat="1" applyFont="1" applyAlignment="1">
      <alignment horizontal="center" vertical="center" textRotation="90" wrapText="1"/>
    </xf>
    <xf numFmtId="9" fontId="23" fillId="0" borderId="0" xfId="0" applyNumberFormat="1" applyFont="1" applyAlignment="1">
      <alignment horizontal="center" vertical="center" textRotation="90" wrapText="1"/>
    </xf>
    <xf numFmtId="1" fontId="0" fillId="0" borderId="0" xfId="0" applyNumberFormat="1"/>
    <xf numFmtId="9" fontId="19" fillId="0" borderId="0" xfId="0" applyNumberFormat="1" applyFont="1" applyAlignment="1">
      <alignment horizontal="center"/>
    </xf>
    <xf numFmtId="166" fontId="0" fillId="8" borderId="0" xfId="0" applyNumberFormat="1" applyFill="1" applyAlignment="1">
      <alignment horizontal="center"/>
    </xf>
    <xf numFmtId="166" fontId="6" fillId="8" borderId="0" xfId="0" applyNumberFormat="1" applyFont="1" applyFill="1" applyAlignment="1">
      <alignment horizontal="center"/>
    </xf>
    <xf numFmtId="0" fontId="0" fillId="8" borderId="0" xfId="0" applyFill="1"/>
    <xf numFmtId="0" fontId="0" fillId="8" borderId="0" xfId="0" applyFill="1" applyAlignment="1">
      <alignment horizontal="center"/>
    </xf>
    <xf numFmtId="3" fontId="24" fillId="0" borderId="0" xfId="0" applyNumberFormat="1" applyFont="1" applyAlignment="1">
      <alignment horizontal="center" vertical="center" textRotation="90" wrapText="1"/>
    </xf>
    <xf numFmtId="9" fontId="24" fillId="0" borderId="0" xfId="0" applyNumberFormat="1" applyFont="1" applyAlignment="1">
      <alignment horizontal="center"/>
    </xf>
    <xf numFmtId="0" fontId="16" fillId="7" borderId="5" xfId="0" applyFont="1" applyFill="1" applyBorder="1" applyAlignment="1">
      <alignment horizontal="center"/>
    </xf>
    <xf numFmtId="0" fontId="25" fillId="0" borderId="0" xfId="0" applyFont="1"/>
    <xf numFmtId="1" fontId="0" fillId="0" borderId="0" xfId="0" applyNumberFormat="1" applyAlignment="1">
      <alignment horizontal="center"/>
    </xf>
    <xf numFmtId="9" fontId="6" fillId="0" borderId="0" xfId="0" applyNumberFormat="1" applyFont="1" applyAlignment="1">
      <alignment horizontal="center"/>
    </xf>
    <xf numFmtId="1" fontId="0" fillId="0" borderId="0" xfId="0" applyNumberFormat="1" applyAlignment="1">
      <alignment horizontal="center" vertical="center" textRotation="90" wrapText="1"/>
    </xf>
    <xf numFmtId="9" fontId="0" fillId="0" borderId="0" xfId="0" applyNumberFormat="1" applyAlignment="1">
      <alignment horizontal="center" vertical="center" textRotation="90" wrapText="1"/>
    </xf>
    <xf numFmtId="9" fontId="6" fillId="0" borderId="0" xfId="0" applyNumberFormat="1" applyFont="1" applyAlignment="1">
      <alignment horizontal="center" vertical="center" textRotation="90" wrapText="1"/>
    </xf>
    <xf numFmtId="0" fontId="19" fillId="0" borderId="0" xfId="0" applyFont="1" applyAlignment="1">
      <alignment horizontal="center" vertical="center" textRotation="90" wrapText="1"/>
    </xf>
    <xf numFmtId="1" fontId="0" fillId="0" borderId="0" xfId="0" applyNumberFormat="1" applyAlignment="1">
      <alignment horizontal="center" vertical="center" wrapText="1"/>
    </xf>
    <xf numFmtId="3" fontId="19" fillId="0" borderId="0" xfId="0" applyNumberFormat="1" applyFont="1" applyAlignment="1">
      <alignment horizontal="center"/>
    </xf>
    <xf numFmtId="0" fontId="0" fillId="0" borderId="0" xfId="0" applyFill="1"/>
    <xf numFmtId="0" fontId="0" fillId="0" borderId="0" xfId="0" applyAlignment="1">
      <alignment horizontal="center" vertical="center" textRotation="90" wrapText="1"/>
    </xf>
    <xf numFmtId="0" fontId="0" fillId="0" borderId="5" xfId="0"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2" fontId="0" fillId="0" borderId="0" xfId="0" applyNumberFormat="1" applyFont="1"/>
    <xf numFmtId="2" fontId="0" fillId="0" borderId="0" xfId="0" applyNumberFormat="1" applyFont="1" applyBorder="1"/>
    <xf numFmtId="2" fontId="16" fillId="0" borderId="5" xfId="0" applyNumberFormat="1" applyFont="1" applyBorder="1" applyAlignment="1">
      <alignment horizontal="center"/>
    </xf>
    <xf numFmtId="2" fontId="0" fillId="0" borderId="5" xfId="0" applyNumberFormat="1" applyFont="1" applyBorder="1" applyAlignment="1">
      <alignment horizontal="center"/>
    </xf>
    <xf numFmtId="0" fontId="16" fillId="0" borderId="0" xfId="0" applyFont="1" applyAlignment="1">
      <alignment horizontal="center"/>
    </xf>
    <xf numFmtId="0" fontId="16" fillId="0" borderId="6" xfId="0" applyFont="1" applyBorder="1" applyAlignment="1"/>
    <xf numFmtId="0" fontId="25" fillId="0" borderId="0" xfId="0" applyFont="1" applyAlignment="1"/>
    <xf numFmtId="2" fontId="0" fillId="0" borderId="0" xfId="0" applyNumberFormat="1" applyFont="1" applyAlignment="1"/>
    <xf numFmtId="0" fontId="16" fillId="0" borderId="0" xfId="0" applyFont="1" applyBorder="1" applyAlignment="1">
      <alignment horizontal="center"/>
    </xf>
    <xf numFmtId="0" fontId="0" fillId="0" borderId="0" xfId="0" applyBorder="1"/>
    <xf numFmtId="166" fontId="0" fillId="0" borderId="0" xfId="5" applyNumberFormat="1" applyFont="1" applyBorder="1"/>
    <xf numFmtId="166" fontId="0" fillId="0" borderId="0" xfId="0" applyNumberFormat="1" applyAlignment="1">
      <alignment wrapText="1"/>
    </xf>
    <xf numFmtId="0" fontId="0" fillId="4" borderId="0" xfId="0" applyFill="1"/>
    <xf numFmtId="166" fontId="0" fillId="4" borderId="0" xfId="0" applyNumberFormat="1" applyFill="1"/>
    <xf numFmtId="166" fontId="0" fillId="0" borderId="0" xfId="0" applyNumberFormat="1" applyBorder="1"/>
    <xf numFmtId="0" fontId="26" fillId="0" borderId="0" xfId="0" applyFont="1"/>
    <xf numFmtId="166" fontId="27" fillId="0" borderId="0" xfId="0" applyNumberFormat="1" applyFont="1"/>
    <xf numFmtId="0" fontId="27" fillId="0" borderId="0" xfId="0" applyFont="1"/>
    <xf numFmtId="0" fontId="0" fillId="0" borderId="0" xfId="0"/>
    <xf numFmtId="0" fontId="16" fillId="0" borderId="0" xfId="0" applyFont="1" applyAlignment="1">
      <alignment horizontal="center"/>
    </xf>
    <xf numFmtId="166" fontId="0" fillId="0" borderId="5" xfId="5" applyNumberFormat="1" applyFont="1" applyBorder="1"/>
    <xf numFmtId="166" fontId="0" fillId="0" borderId="0" xfId="0" applyNumberFormat="1" applyAlignment="1"/>
    <xf numFmtId="166" fontId="16" fillId="0" borderId="5" xfId="0" applyNumberFormat="1" applyFont="1" applyBorder="1" applyAlignment="1">
      <alignment horizontal="center"/>
    </xf>
    <xf numFmtId="165" fontId="19" fillId="0" borderId="0" xfId="0" applyNumberFormat="1" applyFont="1" applyAlignment="1">
      <alignment horizontal="center"/>
    </xf>
    <xf numFmtId="0" fontId="0" fillId="4" borderId="0" xfId="0" applyFill="1" applyAlignment="1">
      <alignment horizontal="center"/>
    </xf>
    <xf numFmtId="9" fontId="0" fillId="4" borderId="0" xfId="0" applyNumberFormat="1" applyFill="1" applyAlignment="1">
      <alignment horizontal="center"/>
    </xf>
    <xf numFmtId="3" fontId="0" fillId="4" borderId="0" xfId="0" applyNumberFormat="1" applyFill="1"/>
    <xf numFmtId="1" fontId="6" fillId="0" borderId="0" xfId="0" applyNumberFormat="1" applyFont="1"/>
    <xf numFmtId="166" fontId="6" fillId="0" borderId="0" xfId="0" applyNumberFormat="1" applyFont="1"/>
    <xf numFmtId="2" fontId="19" fillId="0" borderId="0" xfId="0" applyNumberFormat="1" applyFont="1"/>
    <xf numFmtId="2" fontId="19" fillId="0" borderId="0" xfId="0" applyNumberFormat="1" applyFont="1" applyBorder="1"/>
    <xf numFmtId="2" fontId="28" fillId="0" borderId="5" xfId="0" applyNumberFormat="1" applyFont="1" applyBorder="1" applyAlignment="1">
      <alignment horizontal="center"/>
    </xf>
    <xf numFmtId="2" fontId="19" fillId="0" borderId="5" xfId="0" applyNumberFormat="1" applyFont="1" applyBorder="1" applyAlignment="1">
      <alignment horizontal="center"/>
    </xf>
    <xf numFmtId="0" fontId="0" fillId="0" borderId="0" xfId="0" applyAlignment="1">
      <alignment horizontal="center"/>
    </xf>
    <xf numFmtId="0" fontId="0" fillId="0" borderId="0" xfId="0" applyBorder="1" applyAlignment="1">
      <alignment wrapText="1"/>
    </xf>
    <xf numFmtId="0" fontId="16" fillId="0" borderId="0" xfId="0" applyFont="1" applyBorder="1" applyAlignment="1">
      <alignment horizontal="center"/>
    </xf>
    <xf numFmtId="165" fontId="0" fillId="0" borderId="0" xfId="0" applyNumberFormat="1" applyAlignment="1">
      <alignment wrapText="1"/>
    </xf>
    <xf numFmtId="165" fontId="0" fillId="0" borderId="0" xfId="0" applyNumberFormat="1" applyFont="1" applyAlignment="1">
      <alignment horizontal="center"/>
    </xf>
    <xf numFmtId="165" fontId="0" fillId="0" borderId="0" xfId="0" applyNumberFormat="1" applyFont="1" applyAlignment="1">
      <alignment horizontal="center" wrapText="1"/>
    </xf>
    <xf numFmtId="0" fontId="0" fillId="0" borderId="0" xfId="0" applyAlignment="1">
      <alignment vertical="top"/>
    </xf>
    <xf numFmtId="0" fontId="19" fillId="0" borderId="0" xfId="0" applyFont="1" applyAlignment="1">
      <alignment horizontal="center" vertical="top"/>
    </xf>
    <xf numFmtId="165" fontId="0" fillId="0" borderId="0" xfId="0" applyNumberFormat="1" applyFont="1" applyAlignment="1">
      <alignment horizontal="center" vertical="top"/>
    </xf>
    <xf numFmtId="0" fontId="0" fillId="0" borderId="0" xfId="0" applyAlignment="1">
      <alignment horizontal="left" vertical="top"/>
    </xf>
    <xf numFmtId="0" fontId="0" fillId="0" borderId="0" xfId="0"/>
    <xf numFmtId="0" fontId="16" fillId="0" borderId="0" xfId="0" applyFont="1"/>
    <xf numFmtId="165" fontId="0" fillId="0" borderId="0" xfId="0" applyNumberFormat="1"/>
    <xf numFmtId="0" fontId="0" fillId="0" borderId="0" xfId="0" applyAlignment="1"/>
    <xf numFmtId="9" fontId="0" fillId="0" borderId="0" xfId="0" applyNumberFormat="1" applyAlignment="1">
      <alignment horizontal="center"/>
    </xf>
    <xf numFmtId="0" fontId="28" fillId="0" borderId="6" xfId="0" applyFont="1" applyBorder="1" applyAlignment="1"/>
    <xf numFmtId="0" fontId="19" fillId="0" borderId="0" xfId="0" applyFont="1"/>
    <xf numFmtId="0" fontId="19" fillId="0" borderId="5" xfId="0" applyFont="1" applyBorder="1" applyAlignment="1">
      <alignment horizontal="center" vertical="center"/>
    </xf>
    <xf numFmtId="166" fontId="19" fillId="0" borderId="0" xfId="0" applyNumberFormat="1" applyFont="1"/>
    <xf numFmtId="2" fontId="19" fillId="0" borderId="0" xfId="0" applyNumberFormat="1" applyFont="1" applyFill="1" applyBorder="1"/>
    <xf numFmtId="10" fontId="0" fillId="0" borderId="0" xfId="0" applyNumberFormat="1" applyFont="1"/>
    <xf numFmtId="0" fontId="29" fillId="0" borderId="0" xfId="0" applyFont="1"/>
    <xf numFmtId="0" fontId="0" fillId="0" borderId="0" xfId="0"/>
    <xf numFmtId="0" fontId="16" fillId="0" borderId="6" xfId="0" applyFont="1" applyBorder="1" applyAlignment="1">
      <alignment horizontal="center"/>
    </xf>
    <xf numFmtId="0" fontId="16" fillId="0" borderId="0" xfId="0" applyFont="1" applyAlignment="1">
      <alignment horizontal="center"/>
    </xf>
    <xf numFmtId="166" fontId="16" fillId="0" borderId="0" xfId="0" applyNumberFormat="1" applyFont="1" applyAlignment="1">
      <alignment horizontal="center"/>
    </xf>
    <xf numFmtId="0" fontId="7" fillId="2" borderId="0" xfId="0" applyFont="1" applyFill="1" applyAlignment="1">
      <alignment horizontal="left" wrapText="1"/>
    </xf>
    <xf numFmtId="0" fontId="9" fillId="5" borderId="0" xfId="7" applyFont="1" applyFill="1" applyAlignment="1" applyProtection="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 fontId="7" fillId="0" borderId="0" xfId="0" applyNumberFormat="1" applyFont="1" applyAlignment="1">
      <alignment horizontal="center" wrapText="1"/>
    </xf>
    <xf numFmtId="0" fontId="7" fillId="0" borderId="0" xfId="0" applyFont="1" applyAlignment="1">
      <alignment horizontal="center" wrapText="1"/>
    </xf>
    <xf numFmtId="0" fontId="8" fillId="3" borderId="0" xfId="0" applyFont="1" applyFill="1" applyAlignment="1">
      <alignment horizontal="left" vertical="center" wrapText="1"/>
    </xf>
    <xf numFmtId="0" fontId="9" fillId="4" borderId="0" xfId="0" applyFont="1" applyFill="1" applyAlignment="1">
      <alignment horizontal="left" vertical="center" wrapText="1"/>
    </xf>
    <xf numFmtId="0" fontId="10" fillId="4" borderId="0" xfId="0" applyFont="1" applyFill="1" applyAlignment="1">
      <alignment horizontal="left" vertical="center" wrapText="1"/>
    </xf>
    <xf numFmtId="0" fontId="16" fillId="0" borderId="6" xfId="0" applyFont="1" applyBorder="1" applyAlignment="1">
      <alignment horizontal="center"/>
    </xf>
    <xf numFmtId="0" fontId="16" fillId="0" borderId="0" xfId="0" applyFont="1" applyAlignment="1">
      <alignment horizontal="center"/>
    </xf>
    <xf numFmtId="166" fontId="16" fillId="0" borderId="0" xfId="0" applyNumberFormat="1" applyFont="1" applyAlignment="1">
      <alignment horizontal="center"/>
    </xf>
    <xf numFmtId="0" fontId="0" fillId="0" borderId="0" xfId="0" applyAlignment="1">
      <alignment horizontal="center"/>
    </xf>
    <xf numFmtId="0" fontId="0" fillId="0" borderId="0" xfId="0" applyAlignment="1">
      <alignment horizontal="left" vertical="top" wrapText="1"/>
    </xf>
  </cellXfs>
  <cellStyles count="11">
    <cellStyle name="Lien hypertexte" xfId="6" builtinId="8"/>
    <cellStyle name="Lien hypertexte 2" xfId="9"/>
    <cellStyle name="Lien hypertexte_Données trimestrielles sur les heures supplémentaires (juillet 2012)" xfId="7"/>
    <cellStyle name="Normal" xfId="0" builtinId="0"/>
    <cellStyle name="Normal 2" xfId="1"/>
    <cellStyle name="Normal 3" xfId="2"/>
    <cellStyle name="Normal 4" xfId="3"/>
    <cellStyle name="Normal 4 2" xfId="4"/>
    <cellStyle name="Normal 5" xfId="8"/>
    <cellStyle name="Note 1" xfId="10"/>
    <cellStyle name="Pourcentage" xfId="5" builtinId="5"/>
  </cellStyles>
  <dxfs count="0"/>
  <tableStyles count="0" defaultTableStyle="TableStyleMedium2" defaultPivotStyle="PivotStyleLight16"/>
  <colors>
    <mruColors>
      <color rgb="FFDDB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percentStacked"/>
        <c:varyColors val="0"/>
        <c:ser>
          <c:idx val="0"/>
          <c:order val="0"/>
          <c:tx>
            <c:strRef>
              <c:f>'Graphique 1'!$B$30</c:f>
              <c:strCache>
                <c:ptCount val="1"/>
                <c:pt idx="0">
                  <c:v>15 et -</c:v>
                </c:pt>
              </c:strCache>
            </c:strRef>
          </c:tx>
          <c:spPr>
            <a:solidFill>
              <a:srgbClr val="C00000"/>
            </a:solidFill>
            <a:ln>
              <a:solidFill>
                <a:srgbClr val="C00000"/>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1'!$B$31:$B$86</c:f>
              <c:numCache>
                <c:formatCode>0.0%</c:formatCode>
                <c:ptCount val="56"/>
                <c:pt idx="0">
                  <c:v>0.55010910144688696</c:v>
                </c:pt>
                <c:pt idx="1">
                  <c:v>0.51698983297620504</c:v>
                </c:pt>
                <c:pt idx="2">
                  <c:v>0.49574333715448038</c:v>
                </c:pt>
                <c:pt idx="3">
                  <c:v>0.4742722030414091</c:v>
                </c:pt>
                <c:pt idx="4">
                  <c:v>0.43060336545499633</c:v>
                </c:pt>
                <c:pt idx="5">
                  <c:v>0.41586219040710137</c:v>
                </c:pt>
                <c:pt idx="6">
                  <c:v>0.3895424078241454</c:v>
                </c:pt>
                <c:pt idx="7">
                  <c:v>0.361912756836134</c:v>
                </c:pt>
                <c:pt idx="8">
                  <c:v>0.34417789659409054</c:v>
                </c:pt>
                <c:pt idx="9">
                  <c:v>0.34259458008931831</c:v>
                </c:pt>
                <c:pt idx="10">
                  <c:v>0.33120715459964156</c:v>
                </c:pt>
                <c:pt idx="11">
                  <c:v>0.3042586060962173</c:v>
                </c:pt>
                <c:pt idx="12">
                  <c:v>0.28545088019475823</c:v>
                </c:pt>
                <c:pt idx="13">
                  <c:v>0.28881413572810849</c:v>
                </c:pt>
                <c:pt idx="14">
                  <c:v>0.26107904755116368</c:v>
                </c:pt>
                <c:pt idx="15">
                  <c:v>0.25945878691205448</c:v>
                </c:pt>
                <c:pt idx="16">
                  <c:v>0.25116941617854771</c:v>
                </c:pt>
                <c:pt idx="17">
                  <c:v>0.23077545630071333</c:v>
                </c:pt>
                <c:pt idx="18">
                  <c:v>0.16724071816256639</c:v>
                </c:pt>
                <c:pt idx="19">
                  <c:v>0.14996016176794633</c:v>
                </c:pt>
                <c:pt idx="20">
                  <c:v>0.14262706506362677</c:v>
                </c:pt>
                <c:pt idx="21">
                  <c:v>0.1134109300639649</c:v>
                </c:pt>
                <c:pt idx="22">
                  <c:v>0.1067429974219718</c:v>
                </c:pt>
                <c:pt idx="23">
                  <c:v>8.5756400032686586E-2</c:v>
                </c:pt>
                <c:pt idx="24">
                  <c:v>7.561876505020966E-2</c:v>
                </c:pt>
                <c:pt idx="25">
                  <c:v>5.7439282811686226E-2</c:v>
                </c:pt>
                <c:pt idx="26">
                  <c:v>6.2339274877359449E-2</c:v>
                </c:pt>
                <c:pt idx="27">
                  <c:v>5.7463644594363858E-2</c:v>
                </c:pt>
                <c:pt idx="28">
                  <c:v>4.9181267202149104E-2</c:v>
                </c:pt>
                <c:pt idx="29">
                  <c:v>4.9847224818126312E-2</c:v>
                </c:pt>
                <c:pt idx="30">
                  <c:v>5.1123509328063824E-2</c:v>
                </c:pt>
                <c:pt idx="31">
                  <c:v>3.6982827305884876E-2</c:v>
                </c:pt>
                <c:pt idx="32">
                  <c:v>3.7487984876140981E-2</c:v>
                </c:pt>
                <c:pt idx="33">
                  <c:v>3.4553001045790753E-2</c:v>
                </c:pt>
                <c:pt idx="34">
                  <c:v>3.1529180961971201E-2</c:v>
                </c:pt>
                <c:pt idx="35">
                  <c:v>2.747384127396036E-2</c:v>
                </c:pt>
                <c:pt idx="36">
                  <c:v>2.5290165637400382E-2</c:v>
                </c:pt>
                <c:pt idx="37">
                  <c:v>2.1950808262738326E-2</c:v>
                </c:pt>
                <c:pt idx="38">
                  <c:v>1.969583612193667E-2</c:v>
                </c:pt>
                <c:pt idx="39">
                  <c:v>2.0975038533205523E-2</c:v>
                </c:pt>
                <c:pt idx="40">
                  <c:v>1.8907014096378221E-2</c:v>
                </c:pt>
                <c:pt idx="41">
                  <c:v>1.7594663059048162E-2</c:v>
                </c:pt>
                <c:pt idx="42">
                  <c:v>1.5882597913414388E-2</c:v>
                </c:pt>
                <c:pt idx="43">
                  <c:v>1.2323932150584542E-2</c:v>
                </c:pt>
                <c:pt idx="44">
                  <c:v>1.4759943418778182E-2</c:v>
                </c:pt>
                <c:pt idx="45">
                  <c:v>1.2158732169802419E-2</c:v>
                </c:pt>
                <c:pt idx="46">
                  <c:v>1.7684910715242808E-2</c:v>
                </c:pt>
                <c:pt idx="47">
                  <c:v>1.5491020669795163E-2</c:v>
                </c:pt>
                <c:pt idx="48">
                  <c:v>1.7385571960018175E-2</c:v>
                </c:pt>
                <c:pt idx="49">
                  <c:v>1.4540228584128324E-2</c:v>
                </c:pt>
                <c:pt idx="50">
                  <c:v>1.4938046219488183E-2</c:v>
                </c:pt>
                <c:pt idx="51">
                  <c:v>1.558728521156081E-2</c:v>
                </c:pt>
                <c:pt idx="52">
                  <c:v>1.3229694978298508E-2</c:v>
                </c:pt>
                <c:pt idx="53">
                  <c:v>1.36487172517279E-2</c:v>
                </c:pt>
                <c:pt idx="54">
                  <c:v>1.4394725764916029E-2</c:v>
                </c:pt>
                <c:pt idx="55">
                  <c:v>1.5444270052400327E-2</c:v>
                </c:pt>
              </c:numCache>
            </c:numRef>
          </c:val>
          <c:extLst>
            <c:ext xmlns:c16="http://schemas.microsoft.com/office/drawing/2014/chart" uri="{C3380CC4-5D6E-409C-BE32-E72D297353CC}">
              <c16:uniqueId val="{00000000-5705-49BE-B8FC-E1A0662AD1F0}"/>
            </c:ext>
          </c:extLst>
        </c:ser>
        <c:ser>
          <c:idx val="1"/>
          <c:order val="1"/>
          <c:tx>
            <c:strRef>
              <c:f>'Graphique 1'!$C$30</c:f>
              <c:strCache>
                <c:ptCount val="1"/>
                <c:pt idx="0">
                  <c:v>16</c:v>
                </c:pt>
              </c:strCache>
            </c:strRef>
          </c:tx>
          <c:spPr>
            <a:solidFill>
              <a:srgbClr val="FF0000"/>
            </a:solidFill>
            <a:ln>
              <a:solidFill>
                <a:srgbClr val="FF0000"/>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1'!$C$31:$C$86</c:f>
              <c:numCache>
                <c:formatCode>0.0%</c:formatCode>
                <c:ptCount val="56"/>
                <c:pt idx="0">
                  <c:v>8.271634186981057E-2</c:v>
                </c:pt>
                <c:pt idx="1">
                  <c:v>9.1447761072359468E-2</c:v>
                </c:pt>
                <c:pt idx="2">
                  <c:v>7.7892265050801351E-2</c:v>
                </c:pt>
                <c:pt idx="3">
                  <c:v>8.0556672950238134E-2</c:v>
                </c:pt>
                <c:pt idx="4">
                  <c:v>9.7818650478965138E-2</c:v>
                </c:pt>
                <c:pt idx="5">
                  <c:v>8.8354434408085492E-2</c:v>
                </c:pt>
                <c:pt idx="6">
                  <c:v>9.0682773632336233E-2</c:v>
                </c:pt>
                <c:pt idx="7">
                  <c:v>9.6594511086378287E-2</c:v>
                </c:pt>
                <c:pt idx="8">
                  <c:v>8.6703533746387992E-2</c:v>
                </c:pt>
                <c:pt idx="9">
                  <c:v>9.2347695694106613E-2</c:v>
                </c:pt>
                <c:pt idx="10">
                  <c:v>8.2081891802546311E-2</c:v>
                </c:pt>
                <c:pt idx="11">
                  <c:v>9.4459217275666932E-2</c:v>
                </c:pt>
                <c:pt idx="12">
                  <c:v>9.1748199259765503E-2</c:v>
                </c:pt>
                <c:pt idx="13">
                  <c:v>8.8759384252543386E-2</c:v>
                </c:pt>
                <c:pt idx="14">
                  <c:v>7.9185425418524913E-2</c:v>
                </c:pt>
                <c:pt idx="15">
                  <c:v>8.4773920524026769E-2</c:v>
                </c:pt>
                <c:pt idx="16">
                  <c:v>7.689452840443399E-2</c:v>
                </c:pt>
                <c:pt idx="17">
                  <c:v>9.7838681803810001E-2</c:v>
                </c:pt>
                <c:pt idx="18">
                  <c:v>0.14091334106494552</c:v>
                </c:pt>
                <c:pt idx="19">
                  <c:v>0.14844346360258703</c:v>
                </c:pt>
                <c:pt idx="20">
                  <c:v>0.14731072858779931</c:v>
                </c:pt>
                <c:pt idx="21">
                  <c:v>0.16813367076448585</c:v>
                </c:pt>
                <c:pt idx="22">
                  <c:v>0.17968319162212987</c:v>
                </c:pt>
                <c:pt idx="23">
                  <c:v>0.15633268021082219</c:v>
                </c:pt>
                <c:pt idx="24">
                  <c:v>0.1492616270181078</c:v>
                </c:pt>
                <c:pt idx="25">
                  <c:v>0.14906568574723603</c:v>
                </c:pt>
                <c:pt idx="26">
                  <c:v>0.13134641216824558</c:v>
                </c:pt>
                <c:pt idx="27">
                  <c:v>0.13299902061529678</c:v>
                </c:pt>
                <c:pt idx="28">
                  <c:v>0.1252807674601647</c:v>
                </c:pt>
                <c:pt idx="29">
                  <c:v>0.1185890160807244</c:v>
                </c:pt>
                <c:pt idx="30">
                  <c:v>0.10156667396318796</c:v>
                </c:pt>
                <c:pt idx="31">
                  <c:v>9.8924747585078979E-2</c:v>
                </c:pt>
                <c:pt idx="32">
                  <c:v>9.2060583326696269E-2</c:v>
                </c:pt>
                <c:pt idx="33">
                  <c:v>8.6505226856335826E-2</c:v>
                </c:pt>
                <c:pt idx="34">
                  <c:v>7.8093987978131718E-2</c:v>
                </c:pt>
                <c:pt idx="35">
                  <c:v>7.6701269497399402E-2</c:v>
                </c:pt>
                <c:pt idx="36">
                  <c:v>6.4382502063040983E-2</c:v>
                </c:pt>
                <c:pt idx="37">
                  <c:v>6.2996169746596414E-2</c:v>
                </c:pt>
                <c:pt idx="38">
                  <c:v>5.2978252366465341E-2</c:v>
                </c:pt>
                <c:pt idx="39">
                  <c:v>4.7554431758145631E-2</c:v>
                </c:pt>
                <c:pt idx="40">
                  <c:v>4.1006720984056624E-2</c:v>
                </c:pt>
                <c:pt idx="41">
                  <c:v>3.6534365970189282E-2</c:v>
                </c:pt>
                <c:pt idx="42">
                  <c:v>3.9561791074558102E-2</c:v>
                </c:pt>
                <c:pt idx="43">
                  <c:v>3.380216361971479E-2</c:v>
                </c:pt>
                <c:pt idx="44">
                  <c:v>3.290152945738542E-2</c:v>
                </c:pt>
                <c:pt idx="45">
                  <c:v>3.3386100017247032E-2</c:v>
                </c:pt>
                <c:pt idx="46">
                  <c:v>4.1581620058303077E-2</c:v>
                </c:pt>
                <c:pt idx="47">
                  <c:v>4.3151096617065364E-2</c:v>
                </c:pt>
                <c:pt idx="48">
                  <c:v>3.8194562540307356E-2</c:v>
                </c:pt>
                <c:pt idx="49">
                  <c:v>4.0540498583484109E-2</c:v>
                </c:pt>
                <c:pt idx="50">
                  <c:v>3.8424575188837233E-2</c:v>
                </c:pt>
                <c:pt idx="51">
                  <c:v>3.8133111078967066E-2</c:v>
                </c:pt>
                <c:pt idx="52">
                  <c:v>3.2681349110649641E-2</c:v>
                </c:pt>
                <c:pt idx="53">
                  <c:v>4.0094745927020649E-2</c:v>
                </c:pt>
                <c:pt idx="54">
                  <c:v>3.6602298003509157E-2</c:v>
                </c:pt>
                <c:pt idx="55">
                  <c:v>3.9286764361849968E-2</c:v>
                </c:pt>
              </c:numCache>
            </c:numRef>
          </c:val>
          <c:extLst>
            <c:ext xmlns:c16="http://schemas.microsoft.com/office/drawing/2014/chart" uri="{C3380CC4-5D6E-409C-BE32-E72D297353CC}">
              <c16:uniqueId val="{00000001-5705-49BE-B8FC-E1A0662AD1F0}"/>
            </c:ext>
          </c:extLst>
        </c:ser>
        <c:ser>
          <c:idx val="2"/>
          <c:order val="2"/>
          <c:tx>
            <c:strRef>
              <c:f>'Graphique 1'!$D$30</c:f>
              <c:strCache>
                <c:ptCount val="1"/>
                <c:pt idx="0">
                  <c:v>17</c:v>
                </c:pt>
              </c:strCache>
            </c:strRef>
          </c:tx>
          <c:spPr>
            <a:solidFill>
              <a:srgbClr val="FFC000"/>
            </a:solidFill>
            <a:ln>
              <a:solidFill>
                <a:srgbClr val="FFC000"/>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1'!$D$31:$D$86</c:f>
              <c:numCache>
                <c:formatCode>0.0%</c:formatCode>
                <c:ptCount val="56"/>
                <c:pt idx="0">
                  <c:v>0.11607625204708778</c:v>
                </c:pt>
                <c:pt idx="1">
                  <c:v>0.1326242884408867</c:v>
                </c:pt>
                <c:pt idx="2">
                  <c:v>0.14151807023606694</c:v>
                </c:pt>
                <c:pt idx="3">
                  <c:v>0.13334511013992317</c:v>
                </c:pt>
                <c:pt idx="4">
                  <c:v>0.14688973083301302</c:v>
                </c:pt>
                <c:pt idx="5">
                  <c:v>0.16220578167864036</c:v>
                </c:pt>
                <c:pt idx="6">
                  <c:v>0.16966565853443746</c:v>
                </c:pt>
                <c:pt idx="7">
                  <c:v>0.14621615036794267</c:v>
                </c:pt>
                <c:pt idx="8">
                  <c:v>0.17081620187800706</c:v>
                </c:pt>
                <c:pt idx="9">
                  <c:v>0.16346187215109306</c:v>
                </c:pt>
                <c:pt idx="10">
                  <c:v>0.15741718069962582</c:v>
                </c:pt>
                <c:pt idx="11">
                  <c:v>0.16669139178542905</c:v>
                </c:pt>
                <c:pt idx="12">
                  <c:v>0.17019715191789414</c:v>
                </c:pt>
                <c:pt idx="13">
                  <c:v>0.16113310850892304</c:v>
                </c:pt>
                <c:pt idx="14">
                  <c:v>0.16173564499510473</c:v>
                </c:pt>
                <c:pt idx="15">
                  <c:v>0.15161267724833119</c:v>
                </c:pt>
                <c:pt idx="16">
                  <c:v>0.16717123580682622</c:v>
                </c:pt>
                <c:pt idx="17">
                  <c:v>0.16864744660088088</c:v>
                </c:pt>
                <c:pt idx="18">
                  <c:v>0.17258878051986318</c:v>
                </c:pt>
                <c:pt idx="19">
                  <c:v>0.16606976365329651</c:v>
                </c:pt>
                <c:pt idx="20">
                  <c:v>0.16385400142989809</c:v>
                </c:pt>
                <c:pt idx="21">
                  <c:v>0.1676504970660482</c:v>
                </c:pt>
                <c:pt idx="22">
                  <c:v>0.1600602142668805</c:v>
                </c:pt>
                <c:pt idx="23">
                  <c:v>0.16023491853685237</c:v>
                </c:pt>
                <c:pt idx="24">
                  <c:v>0.171687324095393</c:v>
                </c:pt>
                <c:pt idx="25">
                  <c:v>0.16766829722453999</c:v>
                </c:pt>
                <c:pt idx="26">
                  <c:v>0.17051380478686928</c:v>
                </c:pt>
                <c:pt idx="27">
                  <c:v>0.16348499338790215</c:v>
                </c:pt>
                <c:pt idx="28">
                  <c:v>0.16385651672686818</c:v>
                </c:pt>
                <c:pt idx="29">
                  <c:v>0.14337743756760724</c:v>
                </c:pt>
                <c:pt idx="30">
                  <c:v>0.13423832528214799</c:v>
                </c:pt>
                <c:pt idx="31">
                  <c:v>0.1354689712571539</c:v>
                </c:pt>
                <c:pt idx="32">
                  <c:v>0.12275386337313252</c:v>
                </c:pt>
                <c:pt idx="33">
                  <c:v>0.11581002415216074</c:v>
                </c:pt>
                <c:pt idx="34">
                  <c:v>0.10379250758500466</c:v>
                </c:pt>
                <c:pt idx="35">
                  <c:v>9.0954646889014737E-2</c:v>
                </c:pt>
                <c:pt idx="36">
                  <c:v>8.1203656806801666E-2</c:v>
                </c:pt>
                <c:pt idx="37">
                  <c:v>7.8801395644442981E-2</c:v>
                </c:pt>
                <c:pt idx="38">
                  <c:v>6.3448754500314924E-2</c:v>
                </c:pt>
                <c:pt idx="39">
                  <c:v>6.3627915874571214E-2</c:v>
                </c:pt>
                <c:pt idx="40">
                  <c:v>5.9547660358715844E-2</c:v>
                </c:pt>
                <c:pt idx="41">
                  <c:v>4.8339735551973857E-2</c:v>
                </c:pt>
                <c:pt idx="42">
                  <c:v>5.4718140399224145E-2</c:v>
                </c:pt>
                <c:pt idx="43">
                  <c:v>5.3084099195708043E-2</c:v>
                </c:pt>
                <c:pt idx="44">
                  <c:v>5.0720991480862385E-2</c:v>
                </c:pt>
                <c:pt idx="45">
                  <c:v>5.1798796929300256E-2</c:v>
                </c:pt>
                <c:pt idx="46">
                  <c:v>6.3397957521878337E-2</c:v>
                </c:pt>
                <c:pt idx="47">
                  <c:v>5.375617145427504E-2</c:v>
                </c:pt>
                <c:pt idx="48">
                  <c:v>6.3945302991752009E-2</c:v>
                </c:pt>
                <c:pt idx="49">
                  <c:v>5.2095694743798132E-2</c:v>
                </c:pt>
                <c:pt idx="50">
                  <c:v>5.609997346081988E-2</c:v>
                </c:pt>
                <c:pt idx="51">
                  <c:v>5.7218757496763695E-2</c:v>
                </c:pt>
                <c:pt idx="52">
                  <c:v>5.2461567717438408E-2</c:v>
                </c:pt>
                <c:pt idx="53">
                  <c:v>5.3810548893953952E-2</c:v>
                </c:pt>
                <c:pt idx="54">
                  <c:v>5.7356777973987985E-2</c:v>
                </c:pt>
                <c:pt idx="55">
                  <c:v>5.3409427370684513E-2</c:v>
                </c:pt>
              </c:numCache>
            </c:numRef>
          </c:val>
          <c:extLst>
            <c:ext xmlns:c16="http://schemas.microsoft.com/office/drawing/2014/chart" uri="{C3380CC4-5D6E-409C-BE32-E72D297353CC}">
              <c16:uniqueId val="{00000002-5705-49BE-B8FC-E1A0662AD1F0}"/>
            </c:ext>
          </c:extLst>
        </c:ser>
        <c:ser>
          <c:idx val="3"/>
          <c:order val="3"/>
          <c:tx>
            <c:strRef>
              <c:f>'Graphique 1'!$E$30</c:f>
              <c:strCache>
                <c:ptCount val="1"/>
                <c:pt idx="0">
                  <c:v>18</c:v>
                </c:pt>
              </c:strCache>
            </c:strRef>
          </c:tx>
          <c:spPr>
            <a:solidFill>
              <a:schemeClr val="accent4">
                <a:lumMod val="60000"/>
                <a:lumOff val="40000"/>
              </a:schemeClr>
            </a:solidFill>
            <a:ln>
              <a:solidFill>
                <a:schemeClr val="accent4">
                  <a:lumMod val="60000"/>
                  <a:lumOff val="40000"/>
                </a:schemeClr>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1'!$E$31:$E$86</c:f>
              <c:numCache>
                <c:formatCode>0.0%</c:formatCode>
                <c:ptCount val="56"/>
                <c:pt idx="0">
                  <c:v>0.10133486691695932</c:v>
                </c:pt>
                <c:pt idx="1">
                  <c:v>0.10332756532112707</c:v>
                </c:pt>
                <c:pt idx="2">
                  <c:v>0.10814978252202158</c:v>
                </c:pt>
                <c:pt idx="3">
                  <c:v>0.12939851680247622</c:v>
                </c:pt>
                <c:pt idx="4">
                  <c:v>0.12810859929210375</c:v>
                </c:pt>
                <c:pt idx="5">
                  <c:v>0.12431464295330566</c:v>
                </c:pt>
                <c:pt idx="6">
                  <c:v>0.13750615476869729</c:v>
                </c:pt>
                <c:pt idx="7">
                  <c:v>0.1410322327035366</c:v>
                </c:pt>
                <c:pt idx="8">
                  <c:v>0.13149736786254707</c:v>
                </c:pt>
                <c:pt idx="9">
                  <c:v>0.13940740185869199</c:v>
                </c:pt>
                <c:pt idx="10">
                  <c:v>0.13806319364470174</c:v>
                </c:pt>
                <c:pt idx="11">
                  <c:v>0.1383365865639514</c:v>
                </c:pt>
                <c:pt idx="12">
                  <c:v>0.13843311133280289</c:v>
                </c:pt>
                <c:pt idx="13">
                  <c:v>0.13953420699629368</c:v>
                </c:pt>
                <c:pt idx="14">
                  <c:v>0.14686392313063326</c:v>
                </c:pt>
                <c:pt idx="15">
                  <c:v>0.17942365716771513</c:v>
                </c:pt>
                <c:pt idx="16">
                  <c:v>0.16668899425439879</c:v>
                </c:pt>
                <c:pt idx="17">
                  <c:v>0.16985950946868178</c:v>
                </c:pt>
                <c:pt idx="18">
                  <c:v>0.17076683608803192</c:v>
                </c:pt>
                <c:pt idx="19">
                  <c:v>0.18381294469182585</c:v>
                </c:pt>
                <c:pt idx="20">
                  <c:v>0.18858717181592929</c:v>
                </c:pt>
                <c:pt idx="21">
                  <c:v>0.19723910731550373</c:v>
                </c:pt>
                <c:pt idx="22">
                  <c:v>0.20004410079457363</c:v>
                </c:pt>
                <c:pt idx="23">
                  <c:v>0.2242931578834011</c:v>
                </c:pt>
                <c:pt idx="24">
                  <c:v>0.22179064745395191</c:v>
                </c:pt>
                <c:pt idx="25">
                  <c:v>0.24308828370617269</c:v>
                </c:pt>
                <c:pt idx="26">
                  <c:v>0.24603733985148704</c:v>
                </c:pt>
                <c:pt idx="27">
                  <c:v>0.24485047047233438</c:v>
                </c:pt>
                <c:pt idx="28">
                  <c:v>0.24702164998702028</c:v>
                </c:pt>
                <c:pt idx="29">
                  <c:v>0.25808776616942025</c:v>
                </c:pt>
                <c:pt idx="30">
                  <c:v>0.24435100153483885</c:v>
                </c:pt>
                <c:pt idx="31">
                  <c:v>0.24361462530967687</c:v>
                </c:pt>
                <c:pt idx="32">
                  <c:v>0.21980368026097655</c:v>
                </c:pt>
                <c:pt idx="33">
                  <c:v>0.22122125661179359</c:v>
                </c:pt>
                <c:pt idx="34">
                  <c:v>0.20277635257533622</c:v>
                </c:pt>
                <c:pt idx="35">
                  <c:v>0.18688509277471599</c:v>
                </c:pt>
                <c:pt idx="36">
                  <c:v>0.17689249468052001</c:v>
                </c:pt>
                <c:pt idx="37">
                  <c:v>0.16131717723934189</c:v>
                </c:pt>
                <c:pt idx="38">
                  <c:v>0.1420782282429493</c:v>
                </c:pt>
                <c:pt idx="39">
                  <c:v>0.14428371056946343</c:v>
                </c:pt>
                <c:pt idx="40">
                  <c:v>0.13642571591028491</c:v>
                </c:pt>
                <c:pt idx="41">
                  <c:v>0.13713684239982013</c:v>
                </c:pt>
                <c:pt idx="42">
                  <c:v>0.12655327621764045</c:v>
                </c:pt>
                <c:pt idx="43">
                  <c:v>0.12939814502863145</c:v>
                </c:pt>
                <c:pt idx="44">
                  <c:v>0.1308896063140538</c:v>
                </c:pt>
                <c:pt idx="45">
                  <c:v>0.140212566891457</c:v>
                </c:pt>
                <c:pt idx="46">
                  <c:v>0.13453329141468182</c:v>
                </c:pt>
                <c:pt idx="47">
                  <c:v>0.1561424359733814</c:v>
                </c:pt>
                <c:pt idx="48">
                  <c:v>0.14732694606215643</c:v>
                </c:pt>
                <c:pt idx="49">
                  <c:v>0.14350462531005959</c:v>
                </c:pt>
                <c:pt idx="50">
                  <c:v>0.13678295444648272</c:v>
                </c:pt>
                <c:pt idx="51">
                  <c:v>0.1448888654664035</c:v>
                </c:pt>
                <c:pt idx="52">
                  <c:v>0.13168846553286001</c:v>
                </c:pt>
                <c:pt idx="53">
                  <c:v>0.15165007250494911</c:v>
                </c:pt>
                <c:pt idx="54">
                  <c:v>0.13088782011272324</c:v>
                </c:pt>
                <c:pt idx="55">
                  <c:v>0.13464719533521835</c:v>
                </c:pt>
              </c:numCache>
            </c:numRef>
          </c:val>
          <c:extLst>
            <c:ext xmlns:c16="http://schemas.microsoft.com/office/drawing/2014/chart" uri="{C3380CC4-5D6E-409C-BE32-E72D297353CC}">
              <c16:uniqueId val="{00000003-5705-49BE-B8FC-E1A0662AD1F0}"/>
            </c:ext>
          </c:extLst>
        </c:ser>
        <c:ser>
          <c:idx val="4"/>
          <c:order val="4"/>
          <c:tx>
            <c:strRef>
              <c:f>'Graphique 1'!$F$30</c:f>
              <c:strCache>
                <c:ptCount val="1"/>
                <c:pt idx="0">
                  <c:v>19</c:v>
                </c:pt>
              </c:strCache>
            </c:strRef>
          </c:tx>
          <c:spPr>
            <a:solidFill>
              <a:schemeClr val="accent4">
                <a:lumMod val="40000"/>
                <a:lumOff val="60000"/>
              </a:schemeClr>
            </a:solidFill>
            <a:ln>
              <a:solidFill>
                <a:schemeClr val="accent4">
                  <a:lumMod val="40000"/>
                  <a:lumOff val="60000"/>
                </a:schemeClr>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1'!$F$31:$F$86</c:f>
              <c:numCache>
                <c:formatCode>0.0%</c:formatCode>
                <c:ptCount val="56"/>
                <c:pt idx="0">
                  <c:v>3.0635198691871708E-2</c:v>
                </c:pt>
                <c:pt idx="1">
                  <c:v>3.254342354741778E-2</c:v>
                </c:pt>
                <c:pt idx="2">
                  <c:v>4.2103588729585611E-2</c:v>
                </c:pt>
                <c:pt idx="3">
                  <c:v>3.8134978440135851E-2</c:v>
                </c:pt>
                <c:pt idx="4">
                  <c:v>4.665408484952497E-2</c:v>
                </c:pt>
                <c:pt idx="5">
                  <c:v>4.7852256343886609E-2</c:v>
                </c:pt>
                <c:pt idx="6">
                  <c:v>4.5743783775813132E-2</c:v>
                </c:pt>
                <c:pt idx="7">
                  <c:v>5.3437378735880309E-2</c:v>
                </c:pt>
                <c:pt idx="8">
                  <c:v>5.4900280720427873E-2</c:v>
                </c:pt>
                <c:pt idx="9">
                  <c:v>4.7832590123062339E-2</c:v>
                </c:pt>
                <c:pt idx="10">
                  <c:v>6.7696387307260963E-2</c:v>
                </c:pt>
                <c:pt idx="11">
                  <c:v>5.8213653701457001E-2</c:v>
                </c:pt>
                <c:pt idx="12">
                  <c:v>6.2259090928421877E-2</c:v>
                </c:pt>
                <c:pt idx="13">
                  <c:v>5.8327533805867679E-2</c:v>
                </c:pt>
                <c:pt idx="14">
                  <c:v>7.9326397985085575E-2</c:v>
                </c:pt>
                <c:pt idx="15">
                  <c:v>6.8955706523087121E-2</c:v>
                </c:pt>
                <c:pt idx="16">
                  <c:v>8.0887497509845724E-2</c:v>
                </c:pt>
                <c:pt idx="17">
                  <c:v>7.4596272237402256E-2</c:v>
                </c:pt>
                <c:pt idx="18">
                  <c:v>8.7415132097901804E-2</c:v>
                </c:pt>
                <c:pt idx="19">
                  <c:v>9.6469534769119417E-2</c:v>
                </c:pt>
                <c:pt idx="20">
                  <c:v>8.3228858179476284E-2</c:v>
                </c:pt>
                <c:pt idx="21">
                  <c:v>8.0017638882573863E-2</c:v>
                </c:pt>
                <c:pt idx="22">
                  <c:v>8.9265469095463304E-2</c:v>
                </c:pt>
                <c:pt idx="23">
                  <c:v>9.0489998850163941E-2</c:v>
                </c:pt>
                <c:pt idx="24">
                  <c:v>0.10007605501791327</c:v>
                </c:pt>
                <c:pt idx="25">
                  <c:v>9.6275424472458307E-2</c:v>
                </c:pt>
                <c:pt idx="26">
                  <c:v>9.0265082726220081E-2</c:v>
                </c:pt>
                <c:pt idx="27">
                  <c:v>9.5203713253031827E-2</c:v>
                </c:pt>
                <c:pt idx="28">
                  <c:v>9.6742427218821578E-2</c:v>
                </c:pt>
                <c:pt idx="29">
                  <c:v>9.680058869634027E-2</c:v>
                </c:pt>
                <c:pt idx="30">
                  <c:v>9.8141952299822408E-2</c:v>
                </c:pt>
                <c:pt idx="31">
                  <c:v>9.3067169858118401E-2</c:v>
                </c:pt>
                <c:pt idx="32">
                  <c:v>0.11097513610938155</c:v>
                </c:pt>
                <c:pt idx="33">
                  <c:v>9.939453131505567E-2</c:v>
                </c:pt>
                <c:pt idx="34">
                  <c:v>0.10333230477756286</c:v>
                </c:pt>
                <c:pt idx="35">
                  <c:v>9.993804546052841E-2</c:v>
                </c:pt>
                <c:pt idx="36">
                  <c:v>9.9685853956235998E-2</c:v>
                </c:pt>
                <c:pt idx="37">
                  <c:v>8.7763789932585851E-2</c:v>
                </c:pt>
                <c:pt idx="38">
                  <c:v>0.10251368038919316</c:v>
                </c:pt>
                <c:pt idx="39">
                  <c:v>8.4706830017010432E-2</c:v>
                </c:pt>
                <c:pt idx="40">
                  <c:v>8.7611041245787141E-2</c:v>
                </c:pt>
                <c:pt idx="41">
                  <c:v>9.1700430692408089E-2</c:v>
                </c:pt>
                <c:pt idx="42">
                  <c:v>9.6344477385938238E-2</c:v>
                </c:pt>
                <c:pt idx="43">
                  <c:v>0.10081440883684838</c:v>
                </c:pt>
                <c:pt idx="44">
                  <c:v>0.11432682354005627</c:v>
                </c:pt>
                <c:pt idx="45">
                  <c:v>0.10200195439481836</c:v>
                </c:pt>
                <c:pt idx="46">
                  <c:v>0.11507122810478627</c:v>
                </c:pt>
                <c:pt idx="47">
                  <c:v>0.1039375262560015</c:v>
                </c:pt>
                <c:pt idx="48">
                  <c:v>0.10126633015037033</c:v>
                </c:pt>
                <c:pt idx="49">
                  <c:v>0.10062680782962111</c:v>
                </c:pt>
                <c:pt idx="50">
                  <c:v>9.5080604347604084E-2</c:v>
                </c:pt>
                <c:pt idx="51">
                  <c:v>0.10508322208671726</c:v>
                </c:pt>
                <c:pt idx="52">
                  <c:v>0.1151073440146211</c:v>
                </c:pt>
                <c:pt idx="53">
                  <c:v>0.10712363989295882</c:v>
                </c:pt>
                <c:pt idx="54">
                  <c:v>0.10978348782931331</c:v>
                </c:pt>
                <c:pt idx="55">
                  <c:v>0.11183184528186374</c:v>
                </c:pt>
              </c:numCache>
            </c:numRef>
          </c:val>
          <c:extLst>
            <c:ext xmlns:c16="http://schemas.microsoft.com/office/drawing/2014/chart" uri="{C3380CC4-5D6E-409C-BE32-E72D297353CC}">
              <c16:uniqueId val="{00000004-5705-49BE-B8FC-E1A0662AD1F0}"/>
            </c:ext>
          </c:extLst>
        </c:ser>
        <c:ser>
          <c:idx val="5"/>
          <c:order val="5"/>
          <c:tx>
            <c:strRef>
              <c:f>'Graphique 1'!$G$30</c:f>
              <c:strCache>
                <c:ptCount val="1"/>
                <c:pt idx="0">
                  <c:v>20</c:v>
                </c:pt>
              </c:strCache>
            </c:strRef>
          </c:tx>
          <c:spPr>
            <a:solidFill>
              <a:srgbClr val="00B050"/>
            </a:solidFill>
            <a:ln>
              <a:solidFill>
                <a:srgbClr val="00B050"/>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1'!$G$31:$G$86</c:f>
              <c:numCache>
                <c:formatCode>0.0%</c:formatCode>
                <c:ptCount val="56"/>
                <c:pt idx="0">
                  <c:v>3.0752476306723474E-2</c:v>
                </c:pt>
                <c:pt idx="1">
                  <c:v>3.3662454231535854E-2</c:v>
                </c:pt>
                <c:pt idx="2">
                  <c:v>3.3912913789428574E-2</c:v>
                </c:pt>
                <c:pt idx="3">
                  <c:v>3.9123255915830588E-2</c:v>
                </c:pt>
                <c:pt idx="4">
                  <c:v>3.953863085819341E-2</c:v>
                </c:pt>
                <c:pt idx="5">
                  <c:v>3.8245544457720784E-2</c:v>
                </c:pt>
                <c:pt idx="6">
                  <c:v>3.5417471384926631E-2</c:v>
                </c:pt>
                <c:pt idx="7">
                  <c:v>4.893173437579397E-2</c:v>
                </c:pt>
                <c:pt idx="8">
                  <c:v>5.6525118562861215E-2</c:v>
                </c:pt>
                <c:pt idx="9">
                  <c:v>5.342066759140604E-2</c:v>
                </c:pt>
                <c:pt idx="10">
                  <c:v>5.1114899588689415E-2</c:v>
                </c:pt>
                <c:pt idx="11">
                  <c:v>5.6558834183776094E-2</c:v>
                </c:pt>
                <c:pt idx="12">
                  <c:v>5.4193726210134498E-2</c:v>
                </c:pt>
                <c:pt idx="13">
                  <c:v>6.6034245200641092E-2</c:v>
                </c:pt>
                <c:pt idx="14">
                  <c:v>6.4642265237235638E-2</c:v>
                </c:pt>
                <c:pt idx="15">
                  <c:v>6.3754820326243467E-2</c:v>
                </c:pt>
                <c:pt idx="16">
                  <c:v>6.1601398803780787E-2</c:v>
                </c:pt>
                <c:pt idx="17">
                  <c:v>7.5165992870666276E-2</c:v>
                </c:pt>
                <c:pt idx="18">
                  <c:v>6.7270094798832072E-2</c:v>
                </c:pt>
                <c:pt idx="19">
                  <c:v>6.441916146472397E-2</c:v>
                </c:pt>
                <c:pt idx="20">
                  <c:v>6.765753390918719E-2</c:v>
                </c:pt>
                <c:pt idx="21">
                  <c:v>7.6455064700126987E-2</c:v>
                </c:pt>
                <c:pt idx="22">
                  <c:v>6.9302875452490628E-2</c:v>
                </c:pt>
                <c:pt idx="23">
                  <c:v>7.5303612943806802E-2</c:v>
                </c:pt>
                <c:pt idx="24">
                  <c:v>6.776563532911456E-2</c:v>
                </c:pt>
                <c:pt idx="25">
                  <c:v>7.2506385370471799E-2</c:v>
                </c:pt>
                <c:pt idx="26">
                  <c:v>7.428400426462517E-2</c:v>
                </c:pt>
                <c:pt idx="27">
                  <c:v>8.2372036876654897E-2</c:v>
                </c:pt>
                <c:pt idx="28">
                  <c:v>7.9379664112612852E-2</c:v>
                </c:pt>
                <c:pt idx="29">
                  <c:v>8.7235724052114605E-2</c:v>
                </c:pt>
                <c:pt idx="30">
                  <c:v>8.8811937430911744E-2</c:v>
                </c:pt>
                <c:pt idx="31">
                  <c:v>9.7754105596740221E-2</c:v>
                </c:pt>
                <c:pt idx="32">
                  <c:v>0.10503474207101475</c:v>
                </c:pt>
                <c:pt idx="33">
                  <c:v>0.1123540177619419</c:v>
                </c:pt>
                <c:pt idx="34">
                  <c:v>0.11688640033285262</c:v>
                </c:pt>
                <c:pt idx="35">
                  <c:v>0.10481477861978386</c:v>
                </c:pt>
                <c:pt idx="36">
                  <c:v>0.11124554380150664</c:v>
                </c:pt>
                <c:pt idx="37">
                  <c:v>0.12389374817166855</c:v>
                </c:pt>
                <c:pt idx="38">
                  <c:v>0.11963547812209437</c:v>
                </c:pt>
                <c:pt idx="39">
                  <c:v>0.12582548992235132</c:v>
                </c:pt>
                <c:pt idx="40">
                  <c:v>0.13097572223344767</c:v>
                </c:pt>
                <c:pt idx="41">
                  <c:v>0.1327092971944942</c:v>
                </c:pt>
                <c:pt idx="42">
                  <c:v>0.13804623625366755</c:v>
                </c:pt>
                <c:pt idx="43">
                  <c:v>0.14433316659304884</c:v>
                </c:pt>
                <c:pt idx="44">
                  <c:v>0.13459667576186995</c:v>
                </c:pt>
                <c:pt idx="45">
                  <c:v>0.14220992532741</c:v>
                </c:pt>
                <c:pt idx="46">
                  <c:v>0.12716030706104048</c:v>
                </c:pt>
                <c:pt idx="47">
                  <c:v>0.13621311229679811</c:v>
                </c:pt>
                <c:pt idx="48">
                  <c:v>0.13215216345183278</c:v>
                </c:pt>
                <c:pt idx="49">
                  <c:v>0.12708529099244822</c:v>
                </c:pt>
                <c:pt idx="50">
                  <c:v>0.12895746425168916</c:v>
                </c:pt>
                <c:pt idx="51">
                  <c:v>0.12793885319844647</c:v>
                </c:pt>
                <c:pt idx="52">
                  <c:v>0.1343990323477515</c:v>
                </c:pt>
                <c:pt idx="53">
                  <c:v>0.12580494877166895</c:v>
                </c:pt>
                <c:pt idx="54">
                  <c:v>0.12189352834916403</c:v>
                </c:pt>
                <c:pt idx="55">
                  <c:v>0.12585375273899493</c:v>
                </c:pt>
              </c:numCache>
            </c:numRef>
          </c:val>
          <c:extLst>
            <c:ext xmlns:c16="http://schemas.microsoft.com/office/drawing/2014/chart" uri="{C3380CC4-5D6E-409C-BE32-E72D297353CC}">
              <c16:uniqueId val="{00000005-5705-49BE-B8FC-E1A0662AD1F0}"/>
            </c:ext>
          </c:extLst>
        </c:ser>
        <c:ser>
          <c:idx val="6"/>
          <c:order val="6"/>
          <c:tx>
            <c:strRef>
              <c:f>'Graphique 1'!$H$30</c:f>
              <c:strCache>
                <c:ptCount val="1"/>
                <c:pt idx="0">
                  <c:v>21</c:v>
                </c:pt>
              </c:strCache>
            </c:strRef>
          </c:tx>
          <c:spPr>
            <a:solidFill>
              <a:srgbClr val="92D050"/>
            </a:solidFill>
            <a:ln>
              <a:solidFill>
                <a:srgbClr val="92D050"/>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1'!$H$31:$H$86</c:f>
              <c:numCache>
                <c:formatCode>0.0%</c:formatCode>
                <c:ptCount val="56"/>
                <c:pt idx="0">
                  <c:v>2.0897063410215612E-2</c:v>
                </c:pt>
                <c:pt idx="1">
                  <c:v>1.4834527689818886E-2</c:v>
                </c:pt>
                <c:pt idx="2">
                  <c:v>2.0931925626360318E-2</c:v>
                </c:pt>
                <c:pt idx="3">
                  <c:v>2.3369123003093656E-2</c:v>
                </c:pt>
                <c:pt idx="4">
                  <c:v>2.4796491038174891E-2</c:v>
                </c:pt>
                <c:pt idx="5">
                  <c:v>2.1776772105410892E-2</c:v>
                </c:pt>
                <c:pt idx="6">
                  <c:v>2.8456823222778628E-2</c:v>
                </c:pt>
                <c:pt idx="7">
                  <c:v>2.958972850139183E-2</c:v>
                </c:pt>
                <c:pt idx="8">
                  <c:v>2.7333257901852859E-2</c:v>
                </c:pt>
                <c:pt idx="9">
                  <c:v>3.4984588028483858E-2</c:v>
                </c:pt>
                <c:pt idx="10">
                  <c:v>3.129439187539905E-2</c:v>
                </c:pt>
                <c:pt idx="11">
                  <c:v>3.6661280074625768E-2</c:v>
                </c:pt>
                <c:pt idx="12">
                  <c:v>4.3225535974744433E-2</c:v>
                </c:pt>
                <c:pt idx="13">
                  <c:v>3.9610836207703129E-2</c:v>
                </c:pt>
                <c:pt idx="14">
                  <c:v>4.3315790104150514E-2</c:v>
                </c:pt>
                <c:pt idx="15">
                  <c:v>4.0986510382333002E-2</c:v>
                </c:pt>
                <c:pt idx="16">
                  <c:v>5.2739673964828072E-2</c:v>
                </c:pt>
                <c:pt idx="17">
                  <c:v>4.3564040204321336E-2</c:v>
                </c:pt>
                <c:pt idx="18">
                  <c:v>4.6812096515840597E-2</c:v>
                </c:pt>
                <c:pt idx="19">
                  <c:v>4.312777712881851E-2</c:v>
                </c:pt>
                <c:pt idx="20">
                  <c:v>5.1682368224158511E-2</c:v>
                </c:pt>
                <c:pt idx="21">
                  <c:v>4.8198519618065538E-2</c:v>
                </c:pt>
                <c:pt idx="22">
                  <c:v>4.6990414477803624E-2</c:v>
                </c:pt>
                <c:pt idx="23">
                  <c:v>4.9522573330153308E-2</c:v>
                </c:pt>
                <c:pt idx="24">
                  <c:v>4.8627545955503886E-2</c:v>
                </c:pt>
                <c:pt idx="25">
                  <c:v>5.0591429009049463E-2</c:v>
                </c:pt>
                <c:pt idx="26">
                  <c:v>5.2035575256527196E-2</c:v>
                </c:pt>
                <c:pt idx="27">
                  <c:v>5.549956871575553E-2</c:v>
                </c:pt>
                <c:pt idx="28">
                  <c:v>5.5849863936327807E-2</c:v>
                </c:pt>
                <c:pt idx="29">
                  <c:v>5.6062937100764716E-2</c:v>
                </c:pt>
                <c:pt idx="30">
                  <c:v>6.4931602026421037E-2</c:v>
                </c:pt>
                <c:pt idx="31">
                  <c:v>6.5567627288494024E-2</c:v>
                </c:pt>
                <c:pt idx="32">
                  <c:v>6.7310895333932308E-2</c:v>
                </c:pt>
                <c:pt idx="33">
                  <c:v>7.6276631052245372E-2</c:v>
                </c:pt>
                <c:pt idx="34">
                  <c:v>7.6925299107221054E-2</c:v>
                </c:pt>
                <c:pt idx="35">
                  <c:v>9.1382235218030697E-2</c:v>
                </c:pt>
                <c:pt idx="36">
                  <c:v>9.3789931261263712E-2</c:v>
                </c:pt>
                <c:pt idx="37">
                  <c:v>9.9988610716521292E-2</c:v>
                </c:pt>
                <c:pt idx="38">
                  <c:v>0.10383228560625168</c:v>
                </c:pt>
                <c:pt idx="39">
                  <c:v>0.10615263065373576</c:v>
                </c:pt>
                <c:pt idx="40">
                  <c:v>0.11227085976197702</c:v>
                </c:pt>
                <c:pt idx="41">
                  <c:v>0.12279634545528197</c:v>
                </c:pt>
                <c:pt idx="42">
                  <c:v>0.12547152256230382</c:v>
                </c:pt>
                <c:pt idx="43">
                  <c:v>0.12348539621060318</c:v>
                </c:pt>
                <c:pt idx="44">
                  <c:v>0.11620608463459928</c:v>
                </c:pt>
                <c:pt idx="45">
                  <c:v>0.11494211587690548</c:v>
                </c:pt>
                <c:pt idx="46">
                  <c:v>0.11154634550739582</c:v>
                </c:pt>
                <c:pt idx="47">
                  <c:v>9.8728296089860043E-2</c:v>
                </c:pt>
                <c:pt idx="48">
                  <c:v>0.1042965691621676</c:v>
                </c:pt>
                <c:pt idx="49">
                  <c:v>0.11221512115284595</c:v>
                </c:pt>
                <c:pt idx="50">
                  <c:v>0.11929882859060495</c:v>
                </c:pt>
                <c:pt idx="51">
                  <c:v>0.10596553279997124</c:v>
                </c:pt>
                <c:pt idx="52">
                  <c:v>0.11474826926574511</c:v>
                </c:pt>
                <c:pt idx="53">
                  <c:v>0.10896909813844284</c:v>
                </c:pt>
                <c:pt idx="54">
                  <c:v>0.10460042205396743</c:v>
                </c:pt>
                <c:pt idx="55">
                  <c:v>0.12661125711484258</c:v>
                </c:pt>
              </c:numCache>
            </c:numRef>
          </c:val>
          <c:extLst>
            <c:ext xmlns:c16="http://schemas.microsoft.com/office/drawing/2014/chart" uri="{C3380CC4-5D6E-409C-BE32-E72D297353CC}">
              <c16:uniqueId val="{00000006-5705-49BE-B8FC-E1A0662AD1F0}"/>
            </c:ext>
          </c:extLst>
        </c:ser>
        <c:ser>
          <c:idx val="7"/>
          <c:order val="7"/>
          <c:tx>
            <c:strRef>
              <c:f>'Graphique 1'!$I$29</c:f>
              <c:strCache>
                <c:ptCount val="1"/>
                <c:pt idx="0">
                  <c:v>22</c:v>
                </c:pt>
              </c:strCache>
            </c:strRef>
          </c:tx>
          <c:spPr>
            <a:solidFill>
              <a:schemeClr val="accent6">
                <a:lumMod val="40000"/>
                <a:lumOff val="60000"/>
              </a:schemeClr>
            </a:solidFill>
            <a:ln>
              <a:solidFill>
                <a:schemeClr val="accent6">
                  <a:lumMod val="40000"/>
                  <a:lumOff val="60000"/>
                </a:schemeClr>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1'!$I$30:$I$85</c:f>
              <c:numCache>
                <c:formatCode>0.0%</c:formatCode>
                <c:ptCount val="56"/>
                <c:pt idx="0">
                  <c:v>1.0233795884874467E-2</c:v>
                </c:pt>
                <c:pt idx="1">
                  <c:v>1.6068917102166218E-2</c:v>
                </c:pt>
                <c:pt idx="2">
                  <c:v>1.7918919545222525E-2</c:v>
                </c:pt>
                <c:pt idx="3">
                  <c:v>1.6324429166788043E-2</c:v>
                </c:pt>
                <c:pt idx="4">
                  <c:v>1.7126437986263225E-2</c:v>
                </c:pt>
                <c:pt idx="5">
                  <c:v>2.2097774782336203E-2</c:v>
                </c:pt>
                <c:pt idx="6">
                  <c:v>2.1304527538814264E-2</c:v>
                </c:pt>
                <c:pt idx="7">
                  <c:v>2.7716131620970041E-2</c:v>
                </c:pt>
                <c:pt idx="8">
                  <c:v>3.0107655657709839E-2</c:v>
                </c:pt>
                <c:pt idx="9">
                  <c:v>2.6080090811713235E-2</c:v>
                </c:pt>
                <c:pt idx="10">
                  <c:v>2.6684365842937048E-2</c:v>
                </c:pt>
                <c:pt idx="11">
                  <c:v>3.5655946706390232E-2</c:v>
                </c:pt>
                <c:pt idx="12">
                  <c:v>3.7447714146725625E-2</c:v>
                </c:pt>
                <c:pt idx="13">
                  <c:v>4.3597232672582711E-2</c:v>
                </c:pt>
                <c:pt idx="14">
                  <c:v>3.818018531647465E-2</c:v>
                </c:pt>
                <c:pt idx="15">
                  <c:v>4.2291053907904178E-2</c:v>
                </c:pt>
                <c:pt idx="16">
                  <c:v>3.8533637721578057E-2</c:v>
                </c:pt>
                <c:pt idx="17">
                  <c:v>3.2555621321715404E-2</c:v>
                </c:pt>
                <c:pt idx="18">
                  <c:v>4.4308842516539174E-2</c:v>
                </c:pt>
                <c:pt idx="19">
                  <c:v>4.2556006559810795E-2</c:v>
                </c:pt>
                <c:pt idx="20">
                  <c:v>4.0690650248136485E-2</c:v>
                </c:pt>
                <c:pt idx="21">
                  <c:v>4.2735412552949596E-2</c:v>
                </c:pt>
                <c:pt idx="22">
                  <c:v>4.2653719096165922E-2</c:v>
                </c:pt>
                <c:pt idx="23">
                  <c:v>3.932176024069671E-2</c:v>
                </c:pt>
                <c:pt idx="24">
                  <c:v>4.797842183172156E-2</c:v>
                </c:pt>
                <c:pt idx="25">
                  <c:v>4.5893633481231592E-2</c:v>
                </c:pt>
                <c:pt idx="26">
                  <c:v>4.7572596917283196E-2</c:v>
                </c:pt>
                <c:pt idx="27">
                  <c:v>4.5228009722333221E-2</c:v>
                </c:pt>
                <c:pt idx="28">
                  <c:v>5.1244092897125545E-2</c:v>
                </c:pt>
                <c:pt idx="29">
                  <c:v>5.5346070756077934E-2</c:v>
                </c:pt>
                <c:pt idx="30">
                  <c:v>6.4355503867587593E-2</c:v>
                </c:pt>
                <c:pt idx="31">
                  <c:v>6.5586854568488451E-2</c:v>
                </c:pt>
                <c:pt idx="32">
                  <c:v>6.1678188697753475E-2</c:v>
                </c:pt>
                <c:pt idx="33">
                  <c:v>6.623323011551438E-2</c:v>
                </c:pt>
                <c:pt idx="34">
                  <c:v>7.4661255894398301E-2</c:v>
                </c:pt>
                <c:pt idx="35">
                  <c:v>8.5626382610399746E-2</c:v>
                </c:pt>
                <c:pt idx="36">
                  <c:v>9.2433412457760433E-2</c:v>
                </c:pt>
                <c:pt idx="37">
                  <c:v>9.633843600234876E-2</c:v>
                </c:pt>
                <c:pt idx="38">
                  <c:v>0.11193356297028831</c:v>
                </c:pt>
                <c:pt idx="39">
                  <c:v>0.10042895055351821</c:v>
                </c:pt>
                <c:pt idx="40">
                  <c:v>0.1053032612376418</c:v>
                </c:pt>
                <c:pt idx="41">
                  <c:v>0.11778185508418348</c:v>
                </c:pt>
                <c:pt idx="42">
                  <c:v>0.10548435356747232</c:v>
                </c:pt>
                <c:pt idx="43">
                  <c:v>0.10531257583814048</c:v>
                </c:pt>
                <c:pt idx="44">
                  <c:v>0.10824092399600829</c:v>
                </c:pt>
                <c:pt idx="45">
                  <c:v>9.9634418464808791E-2</c:v>
                </c:pt>
                <c:pt idx="46">
                  <c:v>9.5595536069109949E-2</c:v>
                </c:pt>
                <c:pt idx="47">
                  <c:v>9.2763235320032403E-2</c:v>
                </c:pt>
                <c:pt idx="48">
                  <c:v>9.9516423265394519E-2</c:v>
                </c:pt>
                <c:pt idx="49">
                  <c:v>0.10396195374858491</c:v>
                </c:pt>
                <c:pt idx="50">
                  <c:v>0.10155006684796264</c:v>
                </c:pt>
                <c:pt idx="51">
                  <c:v>9.5468266871177085E-2</c:v>
                </c:pt>
                <c:pt idx="52">
                  <c:v>9.758124547969535E-2</c:v>
                </c:pt>
                <c:pt idx="53">
                  <c:v>8.7434749925650035E-2</c:v>
                </c:pt>
                <c:pt idx="54">
                  <c:v>9.5914856573647719E-2</c:v>
                </c:pt>
                <c:pt idx="55">
                  <c:v>0.10014327768551776</c:v>
                </c:pt>
              </c:numCache>
            </c:numRef>
          </c:val>
          <c:extLst>
            <c:ext xmlns:c16="http://schemas.microsoft.com/office/drawing/2014/chart" uri="{C3380CC4-5D6E-409C-BE32-E72D297353CC}">
              <c16:uniqueId val="{00000007-5705-49BE-B8FC-E1A0662AD1F0}"/>
            </c:ext>
          </c:extLst>
        </c:ser>
        <c:ser>
          <c:idx val="8"/>
          <c:order val="8"/>
          <c:tx>
            <c:strRef>
              <c:f>'Graphique 1'!$J$30</c:f>
              <c:strCache>
                <c:ptCount val="1"/>
                <c:pt idx="0">
                  <c:v>23</c:v>
                </c:pt>
              </c:strCache>
            </c:strRef>
          </c:tx>
          <c:spPr>
            <a:solidFill>
              <a:srgbClr val="0070C0"/>
            </a:solidFill>
            <a:ln>
              <a:solidFill>
                <a:srgbClr val="0070C0"/>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1'!$J$31:$J$86</c:f>
              <c:numCache>
                <c:formatCode>0.0%</c:formatCode>
                <c:ptCount val="56"/>
                <c:pt idx="0">
                  <c:v>1.3186655024659854E-2</c:v>
                </c:pt>
                <c:pt idx="1">
                  <c:v>1.1693466538186913E-2</c:v>
                </c:pt>
                <c:pt idx="2">
                  <c:v>1.7183886888641278E-2</c:v>
                </c:pt>
                <c:pt idx="3">
                  <c:v>1.5239048116307465E-2</c:v>
                </c:pt>
                <c:pt idx="4">
                  <c:v>1.9544754708644328E-2</c:v>
                </c:pt>
                <c:pt idx="5">
                  <c:v>1.4740446214067894E-2</c:v>
                </c:pt>
                <c:pt idx="6">
                  <c:v>2.0882231969543443E-2</c:v>
                </c:pt>
                <c:pt idx="7">
                  <c:v>2.7480088388909182E-2</c:v>
                </c:pt>
                <c:pt idx="8">
                  <c:v>1.79468447039247E-2</c:v>
                </c:pt>
                <c:pt idx="9">
                  <c:v>2.3891382278344933E-2</c:v>
                </c:pt>
                <c:pt idx="10">
                  <c:v>3.2800307132994887E-2</c:v>
                </c:pt>
                <c:pt idx="11">
                  <c:v>3.1742733346980002E-2</c:v>
                </c:pt>
                <c:pt idx="12">
                  <c:v>3.502216470282106E-2</c:v>
                </c:pt>
                <c:pt idx="13">
                  <c:v>2.9796045893533043E-2</c:v>
                </c:pt>
                <c:pt idx="14">
                  <c:v>3.8608126004507616E-2</c:v>
                </c:pt>
                <c:pt idx="15">
                  <c:v>2.8843404046513303E-2</c:v>
                </c:pt>
                <c:pt idx="16">
                  <c:v>2.4926120800671709E-2</c:v>
                </c:pt>
                <c:pt idx="17">
                  <c:v>2.9621775334890812E-2</c:v>
                </c:pt>
                <c:pt idx="18">
                  <c:v>2.9577540311044391E-2</c:v>
                </c:pt>
                <c:pt idx="19">
                  <c:v>3.2508910027742109E-2</c:v>
                </c:pt>
                <c:pt idx="20">
                  <c:v>3.5799735748000189E-2</c:v>
                </c:pt>
                <c:pt idx="21">
                  <c:v>2.9416502565663614E-2</c:v>
                </c:pt>
                <c:pt idx="22">
                  <c:v>3.1677232184918018E-2</c:v>
                </c:pt>
                <c:pt idx="23">
                  <c:v>3.3693658745409256E-2</c:v>
                </c:pt>
                <c:pt idx="24">
                  <c:v>3.4068958342576137E-2</c:v>
                </c:pt>
                <c:pt idx="25">
                  <c:v>3.208826498527325E-2</c:v>
                </c:pt>
                <c:pt idx="26">
                  <c:v>3.8424627108539458E-2</c:v>
                </c:pt>
                <c:pt idx="27">
                  <c:v>3.9677543471558961E-2</c:v>
                </c:pt>
                <c:pt idx="28">
                  <c:v>4.3305717846935626E-2</c:v>
                </c:pt>
                <c:pt idx="29">
                  <c:v>4.0996039834096706E-2</c:v>
                </c:pt>
                <c:pt idx="30">
                  <c:v>4.8613051494968501E-2</c:v>
                </c:pt>
                <c:pt idx="31">
                  <c:v>5.3196230056198592E-2</c:v>
                </c:pt>
                <c:pt idx="32">
                  <c:v>5.7285241996309369E-2</c:v>
                </c:pt>
                <c:pt idx="33">
                  <c:v>5.6593816874640247E-2</c:v>
                </c:pt>
                <c:pt idx="34">
                  <c:v>6.8560158980755279E-2</c:v>
                </c:pt>
                <c:pt idx="35">
                  <c:v>7.7264326753656951E-2</c:v>
                </c:pt>
                <c:pt idx="36">
                  <c:v>9.0203737601124295E-2</c:v>
                </c:pt>
                <c:pt idx="37">
                  <c:v>9.2801686602675945E-2</c:v>
                </c:pt>
                <c:pt idx="38">
                  <c:v>9.7552023915400091E-2</c:v>
                </c:pt>
                <c:pt idx="39">
                  <c:v>0.10961000741231028</c:v>
                </c:pt>
                <c:pt idx="40">
                  <c:v>0.10922562497600083</c:v>
                </c:pt>
                <c:pt idx="41">
                  <c:v>9.5243670630569613E-2</c:v>
                </c:pt>
                <c:pt idx="42">
                  <c:v>0.10350755914807973</c:v>
                </c:pt>
                <c:pt idx="43">
                  <c:v>0.10834303782226058</c:v>
                </c:pt>
                <c:pt idx="44">
                  <c:v>9.5025822836636589E-2</c:v>
                </c:pt>
                <c:pt idx="45">
                  <c:v>0.11225510513771486</c:v>
                </c:pt>
                <c:pt idx="46">
                  <c:v>9.5273902109720657E-2</c:v>
                </c:pt>
                <c:pt idx="47">
                  <c:v>9.9075268673100264E-2</c:v>
                </c:pt>
                <c:pt idx="48">
                  <c:v>0.10683894891317486</c:v>
                </c:pt>
                <c:pt idx="49">
                  <c:v>0.1005600540083061</c:v>
                </c:pt>
                <c:pt idx="50">
                  <c:v>0.10344542064273078</c:v>
                </c:pt>
                <c:pt idx="51">
                  <c:v>0.10533050309144415</c:v>
                </c:pt>
                <c:pt idx="52">
                  <c:v>0.10637917153432914</c:v>
                </c:pt>
                <c:pt idx="53">
                  <c:v>0.10398963393026005</c:v>
                </c:pt>
                <c:pt idx="54">
                  <c:v>0.12806579010679076</c:v>
                </c:pt>
                <c:pt idx="55">
                  <c:v>0.10940765841377914</c:v>
                </c:pt>
              </c:numCache>
            </c:numRef>
          </c:val>
          <c:extLst>
            <c:ext xmlns:c16="http://schemas.microsoft.com/office/drawing/2014/chart" uri="{C3380CC4-5D6E-409C-BE32-E72D297353CC}">
              <c16:uniqueId val="{00000008-5705-49BE-B8FC-E1A0662AD1F0}"/>
            </c:ext>
          </c:extLst>
        </c:ser>
        <c:ser>
          <c:idx val="9"/>
          <c:order val="9"/>
          <c:tx>
            <c:strRef>
              <c:f>'Graphique 1'!$K$30</c:f>
              <c:strCache>
                <c:ptCount val="1"/>
                <c:pt idx="0">
                  <c:v>24</c:v>
                </c:pt>
              </c:strCache>
            </c:strRef>
          </c:tx>
          <c:spPr>
            <a:solidFill>
              <a:srgbClr val="00B0F0"/>
            </a:solidFill>
            <a:ln>
              <a:solidFill>
                <a:srgbClr val="00B0F0"/>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1'!$K$31:$K$86</c:f>
              <c:numCache>
                <c:formatCode>0.0%</c:formatCode>
                <c:ptCount val="56"/>
                <c:pt idx="0">
                  <c:v>1.0499742515523557E-2</c:v>
                </c:pt>
                <c:pt idx="1">
                  <c:v>1.6121134104149712E-2</c:v>
                </c:pt>
                <c:pt idx="2">
                  <c:v>1.1386204011565438E-2</c:v>
                </c:pt>
                <c:pt idx="3">
                  <c:v>1.6521379266509151E-2</c:v>
                </c:pt>
                <c:pt idx="4">
                  <c:v>1.3045445689821862E-2</c:v>
                </c:pt>
                <c:pt idx="5">
                  <c:v>1.627145851746483E-2</c:v>
                </c:pt>
                <c:pt idx="6">
                  <c:v>1.7862542159523924E-2</c:v>
                </c:pt>
                <c:pt idx="7">
                  <c:v>1.3577531278849872E-2</c:v>
                </c:pt>
                <c:pt idx="8">
                  <c:v>2.0153412318691832E-2</c:v>
                </c:pt>
                <c:pt idx="9">
                  <c:v>1.9152743981880219E-2</c:v>
                </c:pt>
                <c:pt idx="10">
                  <c:v>2.315396695568846E-2</c:v>
                </c:pt>
                <c:pt idx="11">
                  <c:v>2.816144079652854E-2</c:v>
                </c:pt>
                <c:pt idx="12">
                  <c:v>2.5128041696929806E-2</c:v>
                </c:pt>
                <c:pt idx="13">
                  <c:v>2.5984130735805074E-2</c:v>
                </c:pt>
                <c:pt idx="14">
                  <c:v>2.7959492068896974E-2</c:v>
                </c:pt>
                <c:pt idx="15">
                  <c:v>2.381069283939679E-2</c:v>
                </c:pt>
                <c:pt idx="16">
                  <c:v>2.0604264419494887E-2</c:v>
                </c:pt>
                <c:pt idx="17">
                  <c:v>2.5814002047181549E-2</c:v>
                </c:pt>
                <c:pt idx="18">
                  <c:v>2.0742508084568387E-2</c:v>
                </c:pt>
                <c:pt idx="19">
                  <c:v>2.1651344308050692E-2</c:v>
                </c:pt>
                <c:pt idx="20">
                  <c:v>1.9248592136542675E-2</c:v>
                </c:pt>
                <c:pt idx="21">
                  <c:v>2.3178963741534869E-2</c:v>
                </c:pt>
                <c:pt idx="22">
                  <c:v>1.9875110308146187E-2</c:v>
                </c:pt>
                <c:pt idx="23">
                  <c:v>2.1993231268765651E-2</c:v>
                </c:pt>
                <c:pt idx="24">
                  <c:v>2.09924370775646E-2</c:v>
                </c:pt>
                <c:pt idx="25">
                  <c:v>2.481595426330737E-2</c:v>
                </c:pt>
                <c:pt idx="26">
                  <c:v>2.7791267622848254E-2</c:v>
                </c:pt>
                <c:pt idx="27">
                  <c:v>2.7783946245295097E-2</c:v>
                </c:pt>
                <c:pt idx="28">
                  <c:v>2.9861365283109356E-2</c:v>
                </c:pt>
                <c:pt idx="29">
                  <c:v>2.6248183024783461E-2</c:v>
                </c:pt>
                <c:pt idx="30">
                  <c:v>3.2962601772515948E-2</c:v>
                </c:pt>
                <c:pt idx="31">
                  <c:v>3.3713963004613247E-2</c:v>
                </c:pt>
                <c:pt idx="32">
                  <c:v>4.3304098847648909E-2</c:v>
                </c:pt>
                <c:pt idx="33">
                  <c:v>4.9116077447549519E-2</c:v>
                </c:pt>
                <c:pt idx="34">
                  <c:v>5.5192735753300817E-2</c:v>
                </c:pt>
                <c:pt idx="35">
                  <c:v>5.9669283812883049E-2</c:v>
                </c:pt>
                <c:pt idx="36">
                  <c:v>6.5140037969582759E-2</c:v>
                </c:pt>
                <c:pt idx="37">
                  <c:v>7.1710308181407043E-2</c:v>
                </c:pt>
                <c:pt idx="38">
                  <c:v>7.308292802432706E-2</c:v>
                </c:pt>
                <c:pt idx="39">
                  <c:v>7.4512530844949548E-2</c:v>
                </c:pt>
                <c:pt idx="40">
                  <c:v>7.6294710254857873E-2</c:v>
                </c:pt>
                <c:pt idx="41">
                  <c:v>7.6089783888507845E-2</c:v>
                </c:pt>
                <c:pt idx="42">
                  <c:v>8.173259813407821E-2</c:v>
                </c:pt>
                <c:pt idx="43">
                  <c:v>6.4868219275658584E-2</c:v>
                </c:pt>
                <c:pt idx="44">
                  <c:v>7.7749322349959751E-2</c:v>
                </c:pt>
                <c:pt idx="45">
                  <c:v>7.2529780095711857E-2</c:v>
                </c:pt>
                <c:pt idx="46">
                  <c:v>7.4524710116636014E-2</c:v>
                </c:pt>
                <c:pt idx="47">
                  <c:v>7.8104365103632736E-2</c:v>
                </c:pt>
                <c:pt idx="48">
                  <c:v>7.2217029396583574E-2</c:v>
                </c:pt>
                <c:pt idx="49">
                  <c:v>8.1393024304915906E-2</c:v>
                </c:pt>
                <c:pt idx="50">
                  <c:v>8.7537468444377611E-2</c:v>
                </c:pt>
                <c:pt idx="51">
                  <c:v>7.7007385875437692E-2</c:v>
                </c:pt>
                <c:pt idx="52">
                  <c:v>8.2185023942143276E-2</c:v>
                </c:pt>
                <c:pt idx="53">
                  <c:v>9.306635675494368E-2</c:v>
                </c:pt>
                <c:pt idx="54">
                  <c:v>9.6934583379227626E-2</c:v>
                </c:pt>
                <c:pt idx="55">
                  <c:v>8.3484973174510646E-2</c:v>
                </c:pt>
              </c:numCache>
            </c:numRef>
          </c:val>
          <c:extLst>
            <c:ext xmlns:c16="http://schemas.microsoft.com/office/drawing/2014/chart" uri="{C3380CC4-5D6E-409C-BE32-E72D297353CC}">
              <c16:uniqueId val="{00000009-5705-49BE-B8FC-E1A0662AD1F0}"/>
            </c:ext>
          </c:extLst>
        </c:ser>
        <c:ser>
          <c:idx val="10"/>
          <c:order val="10"/>
          <c:tx>
            <c:strRef>
              <c:f>'Graphique 1'!$L$30</c:f>
              <c:strCache>
                <c:ptCount val="1"/>
                <c:pt idx="0">
                  <c:v>25 et +</c:v>
                </c:pt>
              </c:strCache>
            </c:strRef>
          </c:tx>
          <c:spPr>
            <a:solidFill>
              <a:schemeClr val="accent1">
                <a:lumMod val="40000"/>
                <a:lumOff val="60000"/>
              </a:schemeClr>
            </a:solidFill>
            <a:ln>
              <a:solidFill>
                <a:schemeClr val="accent1">
                  <a:lumMod val="40000"/>
                  <a:lumOff val="60000"/>
                </a:schemeClr>
              </a:solidFill>
            </a:ln>
            <a:effectLst/>
          </c:spPr>
          <c:cat>
            <c:strRef>
              <c:f>'Graphique 1'!$A$31:$A$86</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1'!$L$31:$L$86</c:f>
              <c:numCache>
                <c:formatCode>0.00</c:formatCode>
                <c:ptCount val="56"/>
                <c:pt idx="0">
                  <c:v>3.3558505885386725E-2</c:v>
                </c:pt>
                <c:pt idx="1">
                  <c:v>3.0686628976146421E-2</c:v>
                </c:pt>
                <c:pt idx="2">
                  <c:v>3.3259106445826164E-2</c:v>
                </c:pt>
                <c:pt idx="3">
                  <c:v>3.3715283157288792E-2</c:v>
                </c:pt>
                <c:pt idx="4">
                  <c:v>3.5873808810299099E-2</c:v>
                </c:pt>
                <c:pt idx="5">
                  <c:v>4.8278698131979797E-2</c:v>
                </c:pt>
                <c:pt idx="6">
                  <c:v>4.2935625188983556E-2</c:v>
                </c:pt>
                <c:pt idx="7">
                  <c:v>5.3511756104212896E-2</c:v>
                </c:pt>
                <c:pt idx="8">
                  <c:v>5.983843005349869E-2</c:v>
                </c:pt>
                <c:pt idx="9">
                  <c:v>5.6826387391899297E-2</c:v>
                </c:pt>
                <c:pt idx="10">
                  <c:v>5.8486260550514618E-2</c:v>
                </c:pt>
                <c:pt idx="11">
                  <c:v>4.9260309468977762E-2</c:v>
                </c:pt>
                <c:pt idx="12">
                  <c:v>5.6894383635001738E-2</c:v>
                </c:pt>
                <c:pt idx="13">
                  <c:v>5.8409139997998669E-2</c:v>
                </c:pt>
                <c:pt idx="14">
                  <c:v>5.9103702188222328E-2</c:v>
                </c:pt>
                <c:pt idx="15">
                  <c:v>5.6088770122394382E-2</c:v>
                </c:pt>
                <c:pt idx="16">
                  <c:v>5.8783232135594311E-2</c:v>
                </c:pt>
                <c:pt idx="17">
                  <c:v>5.1561201809736112E-2</c:v>
                </c:pt>
                <c:pt idx="18">
                  <c:v>5.2364109839866807E-2</c:v>
                </c:pt>
                <c:pt idx="19">
                  <c:v>5.0980932026078576E-2</c:v>
                </c:pt>
                <c:pt idx="20">
                  <c:v>5.9313294657245018E-2</c:v>
                </c:pt>
                <c:pt idx="21">
                  <c:v>5.35636927290827E-2</c:v>
                </c:pt>
                <c:pt idx="22">
                  <c:v>5.3704675279456784E-2</c:v>
                </c:pt>
                <c:pt idx="23">
                  <c:v>6.3058007957242257E-2</c:v>
                </c:pt>
                <c:pt idx="24">
                  <c:v>6.2132582827943462E-2</c:v>
                </c:pt>
                <c:pt idx="25">
                  <c:v>6.0567358928573081E-2</c:v>
                </c:pt>
                <c:pt idx="26">
                  <c:v>5.9390014419994974E-2</c:v>
                </c:pt>
                <c:pt idx="27">
                  <c:v>5.54370526454733E-2</c:v>
                </c:pt>
                <c:pt idx="28">
                  <c:v>5.8276667328864988E-2</c:v>
                </c:pt>
                <c:pt idx="29">
                  <c:v>6.7409011899944013E-2</c:v>
                </c:pt>
                <c:pt idx="30">
                  <c:v>7.0903840999534173E-2</c:v>
                </c:pt>
                <c:pt idx="31">
                  <c:v>7.6122878169552571E-2</c:v>
                </c:pt>
                <c:pt idx="32">
                  <c:v>8.2305585107013343E-2</c:v>
                </c:pt>
                <c:pt idx="33">
                  <c:v>8.1942186766972014E-2</c:v>
                </c:pt>
                <c:pt idx="34">
                  <c:v>8.8249816053465546E-2</c:v>
                </c:pt>
                <c:pt idx="35">
                  <c:v>9.9290097089626814E-2</c:v>
                </c:pt>
                <c:pt idx="36">
                  <c:v>9.9732663764763349E-2</c:v>
                </c:pt>
                <c:pt idx="37">
                  <c:v>0.10243786949967294</c:v>
                </c:pt>
                <c:pt idx="38">
                  <c:v>0.11324896974077919</c:v>
                </c:pt>
                <c:pt idx="39">
                  <c:v>0.12232246386073868</c:v>
                </c:pt>
                <c:pt idx="40">
                  <c:v>0.1224316689408521</c:v>
                </c:pt>
                <c:pt idx="41">
                  <c:v>0.12407301007352314</c:v>
                </c:pt>
                <c:pt idx="42">
                  <c:v>0.11269744734362315</c:v>
                </c:pt>
                <c:pt idx="43">
                  <c:v>0.12423485542880104</c:v>
                </c:pt>
                <c:pt idx="44">
                  <c:v>0.12458227620979004</c:v>
                </c:pt>
                <c:pt idx="45">
                  <c:v>0.1188705046948236</c:v>
                </c:pt>
                <c:pt idx="46">
                  <c:v>0.12363019132120481</c:v>
                </c:pt>
                <c:pt idx="47">
                  <c:v>0.12263747154605814</c:v>
                </c:pt>
                <c:pt idx="48">
                  <c:v>0.11686015210624236</c:v>
                </c:pt>
                <c:pt idx="49">
                  <c:v>0.12347670074180768</c:v>
                </c:pt>
                <c:pt idx="50">
                  <c:v>0.11788459755940284</c:v>
                </c:pt>
                <c:pt idx="51">
                  <c:v>0.1273782168231109</c:v>
                </c:pt>
                <c:pt idx="52">
                  <c:v>0.11953883607646749</c:v>
                </c:pt>
                <c:pt idx="53">
                  <c:v>0.11440748800842403</c:v>
                </c:pt>
                <c:pt idx="54">
                  <c:v>0.10356570985275251</c:v>
                </c:pt>
                <c:pt idx="55">
                  <c:v>9.9879578470338126E-2</c:v>
                </c:pt>
              </c:numCache>
            </c:numRef>
          </c:val>
          <c:extLst>
            <c:ext xmlns:c16="http://schemas.microsoft.com/office/drawing/2014/chart" uri="{C3380CC4-5D6E-409C-BE32-E72D297353CC}">
              <c16:uniqueId val="{0000000A-5705-49BE-B8FC-E1A0662AD1F0}"/>
            </c:ext>
          </c:extLst>
        </c:ser>
        <c:dLbls>
          <c:showLegendKey val="0"/>
          <c:showVal val="0"/>
          <c:showCatName val="0"/>
          <c:showSerName val="0"/>
          <c:showPercent val="0"/>
          <c:showBubbleSize val="0"/>
        </c:dLbls>
        <c:axId val="594781872"/>
        <c:axId val="594781216"/>
      </c:areaChart>
      <c:catAx>
        <c:axId val="59478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781216"/>
        <c:crosses val="autoZero"/>
        <c:auto val="1"/>
        <c:lblAlgn val="ctr"/>
        <c:lblOffset val="100"/>
        <c:noMultiLvlLbl val="0"/>
      </c:catAx>
      <c:valAx>
        <c:axId val="59478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7818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3934873994408"/>
          <c:y val="3.3716475095785438E-2"/>
          <c:w val="0.76153724686853164"/>
          <c:h val="0.85456976498627324"/>
        </c:manualLayout>
      </c:layout>
      <c:barChart>
        <c:barDir val="col"/>
        <c:grouping val="percentStacked"/>
        <c:varyColors val="0"/>
        <c:ser>
          <c:idx val="0"/>
          <c:order val="0"/>
          <c:tx>
            <c:strRef>
              <c:f>'Graphique 7'!$L$8</c:f>
              <c:strCache>
                <c:ptCount val="1"/>
                <c:pt idx="0">
                  <c:v>Aucun</c:v>
                </c:pt>
              </c:strCache>
            </c:strRef>
          </c:tx>
          <c:spPr>
            <a:solidFill>
              <a:srgbClr val="FFC000"/>
            </a:solidFill>
            <a:ln>
              <a:solidFill>
                <a:srgbClr val="FFC00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7'!$L$9:$L$12</c15:sqref>
                  </c15:fullRef>
                </c:ext>
              </c:extLst>
              <c:f>'Graphique 7'!$L$9:$L$11</c:f>
              <c:numCache>
                <c:formatCode>0.0%</c:formatCode>
                <c:ptCount val="3"/>
                <c:pt idx="0">
                  <c:v>3.109645833567494E-2</c:v>
                </c:pt>
                <c:pt idx="1">
                  <c:v>1.8676117342223929E-2</c:v>
                </c:pt>
                <c:pt idx="2">
                  <c:v>1.2902845442230677E-2</c:v>
                </c:pt>
              </c:numCache>
            </c:numRef>
          </c:val>
          <c:extLst>
            <c:ext xmlns:c16="http://schemas.microsoft.com/office/drawing/2014/chart" uri="{C3380CC4-5D6E-409C-BE32-E72D297353CC}">
              <c16:uniqueId val="{00000000-AC30-4C79-8522-929DD0DA50D0}"/>
            </c:ext>
          </c:extLst>
        </c:ser>
        <c:ser>
          <c:idx val="1"/>
          <c:order val="1"/>
          <c:tx>
            <c:strRef>
              <c:f>'Graphique 7'!$M$8</c:f>
              <c:strCache>
                <c:ptCount val="1"/>
                <c:pt idx="0">
                  <c:v>CAP</c:v>
                </c:pt>
              </c:strCache>
            </c:strRef>
          </c:tx>
          <c:spPr>
            <a:solidFill>
              <a:srgbClr val="92D050"/>
            </a:solidFill>
            <a:ln>
              <a:solidFill>
                <a:srgbClr val="92D05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7'!$M$9:$M$12</c15:sqref>
                  </c15:fullRef>
                </c:ext>
              </c:extLst>
              <c:f>'Graphique 7'!$M$9:$M$11</c:f>
              <c:numCache>
                <c:formatCode>0.0%</c:formatCode>
                <c:ptCount val="3"/>
                <c:pt idx="0">
                  <c:v>7.7550734847069397E-2</c:v>
                </c:pt>
                <c:pt idx="1">
                  <c:v>9.9029660060668684E-2</c:v>
                </c:pt>
                <c:pt idx="2">
                  <c:v>8.3873670527320546E-2</c:v>
                </c:pt>
              </c:numCache>
            </c:numRef>
          </c:val>
          <c:extLst>
            <c:ext xmlns:c16="http://schemas.microsoft.com/office/drawing/2014/chart" uri="{C3380CC4-5D6E-409C-BE32-E72D297353CC}">
              <c16:uniqueId val="{00000001-AC30-4C79-8522-929DD0DA50D0}"/>
            </c:ext>
          </c:extLst>
        </c:ser>
        <c:ser>
          <c:idx val="2"/>
          <c:order val="2"/>
          <c:tx>
            <c:strRef>
              <c:f>'Graphique 7'!$N$8</c:f>
              <c:strCache>
                <c:ptCount val="1"/>
                <c:pt idx="0">
                  <c:v>Baccalaureat</c:v>
                </c:pt>
              </c:strCache>
            </c:strRef>
          </c:tx>
          <c:spPr>
            <a:solidFill>
              <a:srgbClr val="00B050"/>
            </a:solidFill>
            <a:ln>
              <a:solidFill>
                <a:srgbClr val="00B05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7'!$N$9:$N$12</c15:sqref>
                  </c15:fullRef>
                </c:ext>
              </c:extLst>
              <c:f>'Graphique 7'!$N$9:$N$11</c:f>
              <c:numCache>
                <c:formatCode>0.0%</c:formatCode>
                <c:ptCount val="3"/>
                <c:pt idx="0">
                  <c:v>0.18374646884678711</c:v>
                </c:pt>
                <c:pt idx="1">
                  <c:v>0.18608548598273722</c:v>
                </c:pt>
                <c:pt idx="2">
                  <c:v>0.20604122718609866</c:v>
                </c:pt>
              </c:numCache>
            </c:numRef>
          </c:val>
          <c:extLst>
            <c:ext xmlns:c16="http://schemas.microsoft.com/office/drawing/2014/chart" uri="{C3380CC4-5D6E-409C-BE32-E72D297353CC}">
              <c16:uniqueId val="{00000002-AC30-4C79-8522-929DD0DA50D0}"/>
            </c:ext>
          </c:extLst>
        </c:ser>
        <c:ser>
          <c:idx val="3"/>
          <c:order val="3"/>
          <c:tx>
            <c:strRef>
              <c:f>'Graphique 7'!$O$8</c:f>
              <c:strCache>
                <c:ptCount val="1"/>
                <c:pt idx="0">
                  <c:v>Supérieur court</c:v>
                </c:pt>
              </c:strCache>
            </c:strRef>
          </c:tx>
          <c:spPr>
            <a:solidFill>
              <a:srgbClr val="00B0F0"/>
            </a:solidFill>
            <a:ln>
              <a:solidFill>
                <a:srgbClr val="00B0F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7'!$O$9:$O$12</c15:sqref>
                  </c15:fullRef>
                </c:ext>
              </c:extLst>
              <c:f>'Graphique 7'!$O$9:$O$11</c:f>
              <c:numCache>
                <c:formatCode>0.0%</c:formatCode>
                <c:ptCount val="3"/>
                <c:pt idx="0">
                  <c:v>0.27471950075136164</c:v>
                </c:pt>
                <c:pt idx="1">
                  <c:v>0.31385753253165849</c:v>
                </c:pt>
                <c:pt idx="2">
                  <c:v>0.26270877657003422</c:v>
                </c:pt>
              </c:numCache>
            </c:numRef>
          </c:val>
          <c:extLst>
            <c:ext xmlns:c16="http://schemas.microsoft.com/office/drawing/2014/chart" uri="{C3380CC4-5D6E-409C-BE32-E72D297353CC}">
              <c16:uniqueId val="{00000003-AC30-4C79-8522-929DD0DA50D0}"/>
            </c:ext>
          </c:extLst>
        </c:ser>
        <c:ser>
          <c:idx val="4"/>
          <c:order val="4"/>
          <c:tx>
            <c:strRef>
              <c:f>'Graphique 7'!$P$8</c:f>
              <c:strCache>
                <c:ptCount val="1"/>
                <c:pt idx="0">
                  <c:v>Supérieur long</c:v>
                </c:pt>
              </c:strCache>
            </c:strRef>
          </c:tx>
          <c:spPr>
            <a:solidFill>
              <a:srgbClr val="0070C0"/>
            </a:solidFill>
            <a:ln>
              <a:solidFill>
                <a:srgbClr val="0070C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7'!$P$9:$P$12</c15:sqref>
                  </c15:fullRef>
                </c:ext>
              </c:extLst>
              <c:f>'Graphique 7'!$P$9:$P$11</c:f>
              <c:numCache>
                <c:formatCode>0.0%</c:formatCode>
                <c:ptCount val="3"/>
                <c:pt idx="0">
                  <c:v>0.43288683721910687</c:v>
                </c:pt>
                <c:pt idx="1">
                  <c:v>0.38235120408271189</c:v>
                </c:pt>
                <c:pt idx="2">
                  <c:v>0.43447348027431582</c:v>
                </c:pt>
              </c:numCache>
            </c:numRef>
          </c:val>
          <c:extLst>
            <c:ext xmlns:c16="http://schemas.microsoft.com/office/drawing/2014/chart" uri="{C3380CC4-5D6E-409C-BE32-E72D297353CC}">
              <c16:uniqueId val="{00000004-AC30-4C79-8522-929DD0DA50D0}"/>
            </c:ext>
          </c:extLst>
        </c:ser>
        <c:dLbls>
          <c:showLegendKey val="0"/>
          <c:showVal val="0"/>
          <c:showCatName val="0"/>
          <c:showSerName val="0"/>
          <c:showPercent val="0"/>
          <c:showBubbleSize val="0"/>
        </c:dLbls>
        <c:gapWidth val="150"/>
        <c:overlap val="100"/>
        <c:axId val="484804824"/>
        <c:axId val="484805152"/>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3934873994408"/>
          <c:y val="3.3716475095785438E-2"/>
          <c:w val="0.76153724686853164"/>
          <c:h val="0.82085328989048778"/>
        </c:manualLayout>
      </c:layout>
      <c:barChart>
        <c:barDir val="col"/>
        <c:grouping val="percentStacked"/>
        <c:varyColors val="0"/>
        <c:ser>
          <c:idx val="0"/>
          <c:order val="0"/>
          <c:tx>
            <c:strRef>
              <c:f>'Graphique 8'!$C$33</c:f>
              <c:strCache>
                <c:ptCount val="1"/>
                <c:pt idx="0">
                  <c:v>Inactifs</c:v>
                </c:pt>
              </c:strCache>
            </c:strRef>
          </c:tx>
          <c:spPr>
            <a:solidFill>
              <a:schemeClr val="accent2"/>
            </a:solidFill>
            <a:ln>
              <a:solidFill>
                <a:schemeClr val="accent2"/>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8'!$C$34:$C$37</c:f>
              <c:numCache>
                <c:formatCode>0.0%</c:formatCode>
                <c:ptCount val="4"/>
                <c:pt idx="0">
                  <c:v>0.68042374699999997</c:v>
                </c:pt>
                <c:pt idx="1">
                  <c:v>0.44808205099999998</c:v>
                </c:pt>
                <c:pt idx="2">
                  <c:v>0.334331133</c:v>
                </c:pt>
                <c:pt idx="3">
                  <c:v>0.387310985</c:v>
                </c:pt>
              </c:numCache>
            </c:numRef>
          </c:val>
          <c:extLst>
            <c:ext xmlns:c16="http://schemas.microsoft.com/office/drawing/2014/chart" uri="{C3380CC4-5D6E-409C-BE32-E72D297353CC}">
              <c16:uniqueId val="{00000000-C4AF-47AF-BF68-7E99657D5E0B}"/>
            </c:ext>
          </c:extLst>
        </c:ser>
        <c:ser>
          <c:idx val="1"/>
          <c:order val="1"/>
          <c:tx>
            <c:strRef>
              <c:f>'Graphique 8'!$D$33</c:f>
              <c:strCache>
                <c:ptCount val="1"/>
                <c:pt idx="0">
                  <c:v>Chômage</c:v>
                </c:pt>
              </c:strCache>
            </c:strRef>
          </c:tx>
          <c:spPr>
            <a:solidFill>
              <a:schemeClr val="accent4"/>
            </a:solidFill>
            <a:ln>
              <a:solidFill>
                <a:schemeClr val="accent4"/>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8'!$D$34:$D$37</c:f>
              <c:numCache>
                <c:formatCode>0.0%</c:formatCode>
                <c:ptCount val="4"/>
                <c:pt idx="0">
                  <c:v>0.17010191</c:v>
                </c:pt>
                <c:pt idx="1">
                  <c:v>0.28520759099999998</c:v>
                </c:pt>
                <c:pt idx="2">
                  <c:v>0.22991075499999999</c:v>
                </c:pt>
                <c:pt idx="3">
                  <c:v>6.5807123999999995E-2</c:v>
                </c:pt>
              </c:numCache>
            </c:numRef>
          </c:val>
          <c:extLst>
            <c:ext xmlns:c16="http://schemas.microsoft.com/office/drawing/2014/chart" uri="{C3380CC4-5D6E-409C-BE32-E72D297353CC}">
              <c16:uniqueId val="{00000001-C4AF-47AF-BF68-7E99657D5E0B}"/>
            </c:ext>
          </c:extLst>
        </c:ser>
        <c:ser>
          <c:idx val="2"/>
          <c:order val="2"/>
          <c:tx>
            <c:strRef>
              <c:f>'Graphique 8'!$E$33</c:f>
              <c:strCache>
                <c:ptCount val="1"/>
                <c:pt idx="0">
                  <c:v>Indépen-
dants</c:v>
                </c:pt>
              </c:strCache>
            </c:strRef>
          </c:tx>
          <c:spPr>
            <a:solidFill>
              <a:srgbClr val="0070C0"/>
            </a:solidFill>
            <a:ln>
              <a:solidFill>
                <a:srgbClr val="0070C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8'!$E$34:$E$37</c:f>
              <c:numCache>
                <c:formatCode>0.0%</c:formatCode>
                <c:ptCount val="4"/>
                <c:pt idx="0">
                  <c:v>7.6502299999999998E-4</c:v>
                </c:pt>
                <c:pt idx="1">
                  <c:v>7.4756400000000004E-3</c:v>
                </c:pt>
                <c:pt idx="2">
                  <c:v>2.8433098E-2</c:v>
                </c:pt>
                <c:pt idx="3">
                  <c:v>6.0074533999999999E-2</c:v>
                </c:pt>
              </c:numCache>
            </c:numRef>
          </c:val>
          <c:extLst>
            <c:ext xmlns:c16="http://schemas.microsoft.com/office/drawing/2014/chart" uri="{C3380CC4-5D6E-409C-BE32-E72D297353CC}">
              <c16:uniqueId val="{00000002-C4AF-47AF-BF68-7E99657D5E0B}"/>
            </c:ext>
          </c:extLst>
        </c:ser>
        <c:ser>
          <c:idx val="3"/>
          <c:order val="3"/>
          <c:tx>
            <c:strRef>
              <c:f>'Graphique 8'!$F$32</c:f>
              <c:strCache>
                <c:ptCount val="1"/>
                <c:pt idx="0">
                  <c:v>CDI</c:v>
                </c:pt>
              </c:strCache>
            </c:strRef>
          </c:tx>
          <c:spPr>
            <a:solidFill>
              <a:srgbClr val="00B050"/>
            </a:solidFill>
            <a:ln>
              <a:solidFill>
                <a:srgbClr val="00B05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8'!$F$33:$F$36</c:f>
              <c:numCache>
                <c:formatCode>0.0%</c:formatCode>
                <c:ptCount val="4"/>
                <c:pt idx="0">
                  <c:v>3.6666149999999998E-3</c:v>
                </c:pt>
                <c:pt idx="1">
                  <c:v>7.9802064000000006E-2</c:v>
                </c:pt>
                <c:pt idx="2">
                  <c:v>0.21588179800000001</c:v>
                </c:pt>
                <c:pt idx="3">
                  <c:v>0.42541985900000001</c:v>
                </c:pt>
              </c:numCache>
            </c:numRef>
          </c:val>
          <c:extLst>
            <c:ext xmlns:c16="http://schemas.microsoft.com/office/drawing/2014/chart" uri="{C3380CC4-5D6E-409C-BE32-E72D297353CC}">
              <c16:uniqueId val="{00000003-C4AF-47AF-BF68-7E99657D5E0B}"/>
            </c:ext>
          </c:extLst>
        </c:ser>
        <c:ser>
          <c:idx val="4"/>
          <c:order val="4"/>
          <c:tx>
            <c:strRef>
              <c:f>'Graphique 8'!$G$33</c:f>
              <c:strCache>
                <c:ptCount val="1"/>
                <c:pt idx="0">
                  <c:v>CDD &amp; 
intérim</c:v>
                </c:pt>
              </c:strCache>
            </c:strRef>
          </c:tx>
          <c:spPr>
            <a:solidFill>
              <a:srgbClr val="92D050"/>
            </a:solidFill>
            <a:ln>
              <a:solidFill>
                <a:srgbClr val="92D05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8'!$G$34:$G$37</c:f>
              <c:numCache>
                <c:formatCode>0.0%</c:formatCode>
                <c:ptCount val="4"/>
                <c:pt idx="0">
                  <c:v>3.4959313999999998E-2</c:v>
                </c:pt>
                <c:pt idx="1">
                  <c:v>0.12197255</c:v>
                </c:pt>
                <c:pt idx="2">
                  <c:v>0.163152883</c:v>
                </c:pt>
                <c:pt idx="3">
                  <c:v>5.1745958000000002E-2</c:v>
                </c:pt>
              </c:numCache>
            </c:numRef>
          </c:val>
          <c:extLst>
            <c:ext xmlns:c16="http://schemas.microsoft.com/office/drawing/2014/chart" uri="{C3380CC4-5D6E-409C-BE32-E72D297353CC}">
              <c16:uniqueId val="{00000004-C4AF-47AF-BF68-7E99657D5E0B}"/>
            </c:ext>
          </c:extLst>
        </c:ser>
        <c:ser>
          <c:idx val="5"/>
          <c:order val="5"/>
          <c:tx>
            <c:strRef>
              <c:f>'Graphique 8'!$H$33</c:f>
              <c:strCache>
                <c:ptCount val="1"/>
                <c:pt idx="0">
                  <c:v>Alter-
nance</c:v>
                </c:pt>
              </c:strCache>
            </c:strRef>
          </c:tx>
          <c:spPr>
            <a:solidFill>
              <a:schemeClr val="accent6">
                <a:lumMod val="40000"/>
                <a:lumOff val="60000"/>
              </a:schemeClr>
            </a:solidFill>
            <a:ln>
              <a:solidFill>
                <a:schemeClr val="accent6">
                  <a:lumMod val="40000"/>
                  <a:lumOff val="60000"/>
                </a:schemeClr>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8'!$H$34:$H$37</c:f>
              <c:numCache>
                <c:formatCode>0.0%</c:formatCode>
                <c:ptCount val="4"/>
                <c:pt idx="0">
                  <c:v>0.103347378</c:v>
                </c:pt>
                <c:pt idx="1">
                  <c:v>4.8556347999999999E-2</c:v>
                </c:pt>
                <c:pt idx="2">
                  <c:v>1.6021270000000001E-2</c:v>
                </c:pt>
                <c:pt idx="3">
                  <c:v>4.3467899999999999E-4</c:v>
                </c:pt>
              </c:numCache>
            </c:numRef>
          </c:val>
          <c:extLst>
            <c:ext xmlns:c16="http://schemas.microsoft.com/office/drawing/2014/chart" uri="{C3380CC4-5D6E-409C-BE32-E72D297353CC}">
              <c16:uniqueId val="{00000005-C4AF-47AF-BF68-7E99657D5E0B}"/>
            </c:ext>
          </c:extLst>
        </c:ser>
        <c:ser>
          <c:idx val="6"/>
          <c:order val="6"/>
          <c:tx>
            <c:strRef>
              <c:f>'Graphique 8'!$I$33</c:f>
              <c:strCache>
                <c:ptCount val="1"/>
                <c:pt idx="0">
                  <c:v>Autre</c:v>
                </c:pt>
              </c:strCache>
            </c:strRef>
          </c:tx>
          <c:spPr>
            <a:solidFill>
              <a:schemeClr val="bg1">
                <a:lumMod val="65000"/>
              </a:schemeClr>
            </a:solidFill>
            <a:ln>
              <a:solidFill>
                <a:schemeClr val="bg1">
                  <a:lumMod val="65000"/>
                </a:schemeClr>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8'!$I$34:$I$37</c:f>
              <c:numCache>
                <c:formatCode>0.0%</c:formatCode>
                <c:ptCount val="4"/>
                <c:pt idx="0">
                  <c:v>6.7360129999999999E-3</c:v>
                </c:pt>
                <c:pt idx="1">
                  <c:v>8.9037560000000005E-3</c:v>
                </c:pt>
                <c:pt idx="2">
                  <c:v>1.2269063E-2</c:v>
                </c:pt>
                <c:pt idx="3">
                  <c:v>9.2068600000000007E-3</c:v>
                </c:pt>
              </c:numCache>
            </c:numRef>
          </c:val>
          <c:extLst>
            <c:ext xmlns:c16="http://schemas.microsoft.com/office/drawing/2014/chart" uri="{C3380CC4-5D6E-409C-BE32-E72D297353CC}">
              <c16:uniqueId val="{00000006-C4AF-47AF-BF68-7E99657D5E0B}"/>
            </c:ext>
          </c:extLst>
        </c:ser>
        <c:dLbls>
          <c:showLegendKey val="0"/>
          <c:showVal val="0"/>
          <c:showCatName val="0"/>
          <c:showSerName val="0"/>
          <c:showPercent val="0"/>
          <c:showBubbleSize val="0"/>
        </c:dLbls>
        <c:gapWidth val="150"/>
        <c:overlap val="100"/>
        <c:axId val="484804824"/>
        <c:axId val="484805152"/>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legend>
      <c:legendPos val="tr"/>
      <c:layout>
        <c:manualLayout>
          <c:xMode val="edge"/>
          <c:yMode val="edge"/>
          <c:x val="2.7068667698588963E-3"/>
          <c:y val="1.532567049808429E-2"/>
          <c:w val="0.14086367409202055"/>
          <c:h val="0.818393700787401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3934873994408"/>
          <c:y val="3.3716475095785438E-2"/>
          <c:w val="0.76153724686853164"/>
          <c:h val="0.81897800705946244"/>
        </c:manualLayout>
      </c:layout>
      <c:barChart>
        <c:barDir val="col"/>
        <c:grouping val="percentStacked"/>
        <c:varyColors val="0"/>
        <c:ser>
          <c:idx val="0"/>
          <c:order val="0"/>
          <c:tx>
            <c:strRef>
              <c:f>'Graphique 8'!$J$33</c:f>
              <c:strCache>
                <c:ptCount val="1"/>
                <c:pt idx="0">
                  <c:v>Inactifs</c:v>
                </c:pt>
              </c:strCache>
            </c:strRef>
          </c:tx>
          <c:spPr>
            <a:solidFill>
              <a:schemeClr val="accent2"/>
            </a:solidFill>
            <a:ln>
              <a:solidFill>
                <a:schemeClr val="accent2"/>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8'!$J$34:$J$37</c:f>
              <c:numCache>
                <c:formatCode>0.0%</c:formatCode>
                <c:ptCount val="4"/>
                <c:pt idx="0">
                  <c:v>0.26938599600000002</c:v>
                </c:pt>
                <c:pt idx="1">
                  <c:v>0.19179015699999999</c:v>
                </c:pt>
                <c:pt idx="2">
                  <c:v>0.15369283</c:v>
                </c:pt>
                <c:pt idx="3">
                  <c:v>0.21042654599999999</c:v>
                </c:pt>
              </c:numCache>
            </c:numRef>
          </c:val>
          <c:extLst xmlns:c15="http://schemas.microsoft.com/office/drawing/2012/chart">
            <c:ext xmlns:c16="http://schemas.microsoft.com/office/drawing/2014/chart" uri="{C3380CC4-5D6E-409C-BE32-E72D297353CC}">
              <c16:uniqueId val="{00000000-8086-4E42-80FF-AF2F9344D28D}"/>
            </c:ext>
          </c:extLst>
        </c:ser>
        <c:ser>
          <c:idx val="1"/>
          <c:order val="1"/>
          <c:tx>
            <c:strRef>
              <c:f>'Graphique 8'!$K$33</c:f>
              <c:strCache>
                <c:ptCount val="1"/>
                <c:pt idx="0">
                  <c:v>Chômage</c:v>
                </c:pt>
              </c:strCache>
            </c:strRef>
          </c:tx>
          <c:spPr>
            <a:solidFill>
              <a:srgbClr val="FFC000"/>
            </a:solidFill>
            <a:ln>
              <a:solidFill>
                <a:srgbClr val="FFC00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8'!$K$34:$K$37</c:f>
              <c:numCache>
                <c:formatCode>0.0%</c:formatCode>
                <c:ptCount val="4"/>
                <c:pt idx="0">
                  <c:v>0.25550709599999999</c:v>
                </c:pt>
                <c:pt idx="1">
                  <c:v>0.190694158</c:v>
                </c:pt>
                <c:pt idx="2">
                  <c:v>0.14137834599999999</c:v>
                </c:pt>
                <c:pt idx="3">
                  <c:v>5.7030933999999998E-2</c:v>
                </c:pt>
              </c:numCache>
            </c:numRef>
          </c:val>
          <c:extLst xmlns:c15="http://schemas.microsoft.com/office/drawing/2012/chart">
            <c:ext xmlns:c16="http://schemas.microsoft.com/office/drawing/2014/chart" uri="{C3380CC4-5D6E-409C-BE32-E72D297353CC}">
              <c16:uniqueId val="{00000001-8086-4E42-80FF-AF2F9344D28D}"/>
            </c:ext>
          </c:extLst>
        </c:ser>
        <c:ser>
          <c:idx val="2"/>
          <c:order val="2"/>
          <c:tx>
            <c:strRef>
              <c:f>'Graphique 8'!$L$33</c:f>
              <c:strCache>
                <c:ptCount val="1"/>
                <c:pt idx="0">
                  <c:v>Indépen-
dants</c:v>
                </c:pt>
              </c:strCache>
            </c:strRef>
          </c:tx>
          <c:spPr>
            <a:solidFill>
              <a:srgbClr val="0070C0"/>
            </a:solidFill>
            <a:ln>
              <a:solidFill>
                <a:srgbClr val="0070C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8'!$L$34:$L$37</c:f>
              <c:numCache>
                <c:formatCode>0.0%</c:formatCode>
                <c:ptCount val="4"/>
                <c:pt idx="0">
                  <c:v>9.7377169999999999E-3</c:v>
                </c:pt>
                <c:pt idx="1">
                  <c:v>1.5068574E-2</c:v>
                </c:pt>
                <c:pt idx="2">
                  <c:v>3.1970554999999998E-2</c:v>
                </c:pt>
                <c:pt idx="3">
                  <c:v>9.0055397999999995E-2</c:v>
                </c:pt>
              </c:numCache>
            </c:numRef>
          </c:val>
          <c:extLst xmlns:c15="http://schemas.microsoft.com/office/drawing/2012/chart">
            <c:ext xmlns:c16="http://schemas.microsoft.com/office/drawing/2014/chart" uri="{C3380CC4-5D6E-409C-BE32-E72D297353CC}">
              <c16:uniqueId val="{00000002-8086-4E42-80FF-AF2F9344D28D}"/>
            </c:ext>
          </c:extLst>
        </c:ser>
        <c:ser>
          <c:idx val="3"/>
          <c:order val="3"/>
          <c:tx>
            <c:strRef>
              <c:f>'Graphique 8'!$M$33</c:f>
              <c:strCache>
                <c:ptCount val="1"/>
                <c:pt idx="0">
                  <c:v>CDI</c:v>
                </c:pt>
              </c:strCache>
            </c:strRef>
          </c:tx>
          <c:spPr>
            <a:solidFill>
              <a:srgbClr val="00B050"/>
            </a:solidFill>
            <a:ln>
              <a:solidFill>
                <a:srgbClr val="00B05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8'!$M$34:$M$37</c:f>
              <c:numCache>
                <c:formatCode>0.0%</c:formatCode>
                <c:ptCount val="4"/>
                <c:pt idx="0">
                  <c:v>0.19766561099999999</c:v>
                </c:pt>
                <c:pt idx="1">
                  <c:v>0.32742771500000001</c:v>
                </c:pt>
                <c:pt idx="2">
                  <c:v>0.48947343599999998</c:v>
                </c:pt>
                <c:pt idx="3">
                  <c:v>0.580071424</c:v>
                </c:pt>
              </c:numCache>
            </c:numRef>
          </c:val>
          <c:extLst xmlns:c15="http://schemas.microsoft.com/office/drawing/2012/chart">
            <c:ext xmlns:c16="http://schemas.microsoft.com/office/drawing/2014/chart" uri="{C3380CC4-5D6E-409C-BE32-E72D297353CC}">
              <c16:uniqueId val="{00000003-8086-4E42-80FF-AF2F9344D28D}"/>
            </c:ext>
          </c:extLst>
        </c:ser>
        <c:ser>
          <c:idx val="4"/>
          <c:order val="4"/>
          <c:tx>
            <c:strRef>
              <c:f>'Graphique 8'!$N$33</c:f>
              <c:strCache>
                <c:ptCount val="1"/>
                <c:pt idx="0">
                  <c:v>CDD &amp; 
intérim</c:v>
                </c:pt>
              </c:strCache>
            </c:strRef>
          </c:tx>
          <c:spPr>
            <a:solidFill>
              <a:srgbClr val="92D050"/>
            </a:solidFill>
            <a:ln>
              <a:solidFill>
                <a:srgbClr val="92D05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8'!$N$34:$N$37</c:f>
              <c:numCache>
                <c:formatCode>0.0%</c:formatCode>
                <c:ptCount val="4"/>
                <c:pt idx="0">
                  <c:v>0.21570477900000001</c:v>
                </c:pt>
                <c:pt idx="1">
                  <c:v>0.23390445900000001</c:v>
                </c:pt>
                <c:pt idx="2">
                  <c:v>0.16169312199999999</c:v>
                </c:pt>
                <c:pt idx="3">
                  <c:v>5.5342286999999997E-2</c:v>
                </c:pt>
              </c:numCache>
            </c:numRef>
          </c:val>
          <c:extLst xmlns:c15="http://schemas.microsoft.com/office/drawing/2012/chart">
            <c:ext xmlns:c16="http://schemas.microsoft.com/office/drawing/2014/chart" uri="{C3380CC4-5D6E-409C-BE32-E72D297353CC}">
              <c16:uniqueId val="{00000004-8086-4E42-80FF-AF2F9344D28D}"/>
            </c:ext>
          </c:extLst>
        </c:ser>
        <c:ser>
          <c:idx val="5"/>
          <c:order val="5"/>
          <c:tx>
            <c:strRef>
              <c:f>'Graphique 8'!$O$33</c:f>
              <c:strCache>
                <c:ptCount val="1"/>
                <c:pt idx="0">
                  <c:v>Alter-
nance</c:v>
                </c:pt>
              </c:strCache>
            </c:strRef>
          </c:tx>
          <c:spPr>
            <a:solidFill>
              <a:schemeClr val="accent6">
                <a:lumMod val="40000"/>
                <a:lumOff val="60000"/>
              </a:schemeClr>
            </a:solidFill>
            <a:ln>
              <a:solidFill>
                <a:schemeClr val="accent6">
                  <a:lumMod val="40000"/>
                  <a:lumOff val="60000"/>
                </a:schemeClr>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8'!$O$34:$O$37</c:f>
              <c:numCache>
                <c:formatCode>0.0%</c:formatCode>
                <c:ptCount val="4"/>
                <c:pt idx="0">
                  <c:v>3.6591406E-2</c:v>
                </c:pt>
                <c:pt idx="1">
                  <c:v>2.9330836999999998E-2</c:v>
                </c:pt>
                <c:pt idx="2">
                  <c:v>1.2415290000000001E-2</c:v>
                </c:pt>
                <c:pt idx="3">
                  <c:v>1.0670930000000001E-3</c:v>
                </c:pt>
              </c:numCache>
            </c:numRef>
          </c:val>
          <c:extLst xmlns:c15="http://schemas.microsoft.com/office/drawing/2012/chart">
            <c:ext xmlns:c16="http://schemas.microsoft.com/office/drawing/2014/chart" uri="{C3380CC4-5D6E-409C-BE32-E72D297353CC}">
              <c16:uniqueId val="{00000005-8086-4E42-80FF-AF2F9344D28D}"/>
            </c:ext>
          </c:extLst>
        </c:ser>
        <c:ser>
          <c:idx val="6"/>
          <c:order val="6"/>
          <c:tx>
            <c:strRef>
              <c:f>'Graphique 8'!$P$33</c:f>
              <c:strCache>
                <c:ptCount val="1"/>
                <c:pt idx="0">
                  <c:v>Autre</c:v>
                </c:pt>
              </c:strCache>
            </c:strRef>
          </c:tx>
          <c:spPr>
            <a:solidFill>
              <a:schemeClr val="bg1">
                <a:lumMod val="65000"/>
              </a:schemeClr>
            </a:solidFill>
            <a:ln>
              <a:solidFill>
                <a:schemeClr val="bg1">
                  <a:lumMod val="65000"/>
                </a:schemeClr>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8'!$P$34:$P$37</c:f>
              <c:numCache>
                <c:formatCode>0.0%</c:formatCode>
                <c:ptCount val="4"/>
                <c:pt idx="0">
                  <c:v>1.5407396E-2</c:v>
                </c:pt>
                <c:pt idx="1">
                  <c:v>1.17841E-2</c:v>
                </c:pt>
                <c:pt idx="2">
                  <c:v>9.3764209999999994E-3</c:v>
                </c:pt>
                <c:pt idx="3">
                  <c:v>6.0063180000000001E-3</c:v>
                </c:pt>
              </c:numCache>
            </c:numRef>
          </c:val>
          <c:extLst xmlns:c15="http://schemas.microsoft.com/office/drawing/2012/chart">
            <c:ext xmlns:c16="http://schemas.microsoft.com/office/drawing/2014/chart" uri="{C3380CC4-5D6E-409C-BE32-E72D297353CC}">
              <c16:uniqueId val="{00000006-8086-4E42-80FF-AF2F9344D28D}"/>
            </c:ext>
          </c:extLst>
        </c:ser>
        <c:dLbls>
          <c:showLegendKey val="0"/>
          <c:showVal val="0"/>
          <c:showCatName val="0"/>
          <c:showSerName val="0"/>
          <c:showPercent val="0"/>
          <c:showBubbleSize val="0"/>
        </c:dLbls>
        <c:gapWidth val="150"/>
        <c:overlap val="100"/>
        <c:axId val="484804824"/>
        <c:axId val="484805152"/>
        <c:extLst/>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3934873994408"/>
          <c:y val="3.3716475095785438E-2"/>
          <c:w val="0.76153724686853164"/>
          <c:h val="0.81897800705946244"/>
        </c:manualLayout>
      </c:layout>
      <c:barChart>
        <c:barDir val="col"/>
        <c:grouping val="percentStacked"/>
        <c:varyColors val="0"/>
        <c:ser>
          <c:idx val="0"/>
          <c:order val="0"/>
          <c:tx>
            <c:strRef>
              <c:f>'Graphique 8'!$Q$33</c:f>
              <c:strCache>
                <c:ptCount val="1"/>
                <c:pt idx="0">
                  <c:v>Inactifs</c:v>
                </c:pt>
              </c:strCache>
            </c:strRef>
          </c:tx>
          <c:spPr>
            <a:solidFill>
              <a:schemeClr val="accent2"/>
            </a:solidFill>
            <a:ln>
              <a:solidFill>
                <a:schemeClr val="accent2"/>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8'!$Q$34:$Q$37</c:f>
              <c:numCache>
                <c:formatCode>0.0%</c:formatCode>
                <c:ptCount val="4"/>
                <c:pt idx="0">
                  <c:v>0.11015293900000001</c:v>
                </c:pt>
                <c:pt idx="1">
                  <c:v>7.8671861999999995E-2</c:v>
                </c:pt>
                <c:pt idx="2">
                  <c:v>7.1126115000000004E-2</c:v>
                </c:pt>
                <c:pt idx="3">
                  <c:v>0.10485796</c:v>
                </c:pt>
              </c:numCache>
            </c:numRef>
          </c:val>
          <c:extLst xmlns:c15="http://schemas.microsoft.com/office/drawing/2012/chart">
            <c:ext xmlns:c16="http://schemas.microsoft.com/office/drawing/2014/chart" uri="{C3380CC4-5D6E-409C-BE32-E72D297353CC}">
              <c16:uniqueId val="{00000000-DD6D-4FF8-A56D-EB712DFE4399}"/>
            </c:ext>
          </c:extLst>
        </c:ser>
        <c:ser>
          <c:idx val="1"/>
          <c:order val="1"/>
          <c:tx>
            <c:strRef>
              <c:f>'Graphique 8'!$R$33</c:f>
              <c:strCache>
                <c:ptCount val="1"/>
                <c:pt idx="0">
                  <c:v>Chômage</c:v>
                </c:pt>
              </c:strCache>
            </c:strRef>
          </c:tx>
          <c:spPr>
            <a:solidFill>
              <a:srgbClr val="FFC000"/>
            </a:solidFill>
            <a:ln>
              <a:solidFill>
                <a:srgbClr val="FFC00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8'!$R$34:$R$37</c:f>
              <c:numCache>
                <c:formatCode>0.0%</c:formatCode>
                <c:ptCount val="4"/>
                <c:pt idx="0">
                  <c:v>0.145369042</c:v>
                </c:pt>
                <c:pt idx="1">
                  <c:v>8.6916859999999999E-2</c:v>
                </c:pt>
                <c:pt idx="2">
                  <c:v>6.2085268999999998E-2</c:v>
                </c:pt>
                <c:pt idx="3">
                  <c:v>3.9708339000000002E-2</c:v>
                </c:pt>
              </c:numCache>
            </c:numRef>
          </c:val>
          <c:extLst xmlns:c15="http://schemas.microsoft.com/office/drawing/2012/chart">
            <c:ext xmlns:c16="http://schemas.microsoft.com/office/drawing/2014/chart" uri="{C3380CC4-5D6E-409C-BE32-E72D297353CC}">
              <c16:uniqueId val="{00000001-DD6D-4FF8-A56D-EB712DFE4399}"/>
            </c:ext>
          </c:extLst>
        </c:ser>
        <c:ser>
          <c:idx val="2"/>
          <c:order val="2"/>
          <c:tx>
            <c:strRef>
              <c:f>'Graphique 8'!$S$33</c:f>
              <c:strCache>
                <c:ptCount val="1"/>
                <c:pt idx="0">
                  <c:v>Indépen-
dants</c:v>
                </c:pt>
              </c:strCache>
            </c:strRef>
          </c:tx>
          <c:spPr>
            <a:solidFill>
              <a:srgbClr val="0070C0"/>
            </a:solidFill>
            <a:ln>
              <a:solidFill>
                <a:srgbClr val="0070C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8'!$S$34:$S$37</c:f>
              <c:numCache>
                <c:formatCode>0.0%</c:formatCode>
                <c:ptCount val="4"/>
                <c:pt idx="0">
                  <c:v>4.7860106999999999E-2</c:v>
                </c:pt>
                <c:pt idx="1">
                  <c:v>6.6561800000000004E-2</c:v>
                </c:pt>
                <c:pt idx="2">
                  <c:v>8.5695963999999999E-2</c:v>
                </c:pt>
                <c:pt idx="3">
                  <c:v>0.117111375</c:v>
                </c:pt>
              </c:numCache>
            </c:numRef>
          </c:val>
          <c:extLst xmlns:c15="http://schemas.microsoft.com/office/drawing/2012/chart">
            <c:ext xmlns:c16="http://schemas.microsoft.com/office/drawing/2014/chart" uri="{C3380CC4-5D6E-409C-BE32-E72D297353CC}">
              <c16:uniqueId val="{00000002-DD6D-4FF8-A56D-EB712DFE4399}"/>
            </c:ext>
          </c:extLst>
        </c:ser>
        <c:ser>
          <c:idx val="3"/>
          <c:order val="3"/>
          <c:tx>
            <c:strRef>
              <c:f>'Graphique 8'!$T$33</c:f>
              <c:strCache>
                <c:ptCount val="1"/>
                <c:pt idx="0">
                  <c:v>CDI</c:v>
                </c:pt>
              </c:strCache>
            </c:strRef>
          </c:tx>
          <c:spPr>
            <a:solidFill>
              <a:srgbClr val="00B050"/>
            </a:solidFill>
            <a:ln>
              <a:solidFill>
                <a:srgbClr val="00B05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8'!$T$34:$T$37</c:f>
              <c:numCache>
                <c:formatCode>0.0%</c:formatCode>
                <c:ptCount val="4"/>
                <c:pt idx="0">
                  <c:v>0.43008221699999999</c:v>
                </c:pt>
                <c:pt idx="1">
                  <c:v>0.58910909899999997</c:v>
                </c:pt>
                <c:pt idx="2">
                  <c:v>0.67798409999999998</c:v>
                </c:pt>
                <c:pt idx="3">
                  <c:v>0.69333568999999995</c:v>
                </c:pt>
              </c:numCache>
            </c:numRef>
          </c:val>
          <c:extLst xmlns:c15="http://schemas.microsoft.com/office/drawing/2012/chart">
            <c:ext xmlns:c16="http://schemas.microsoft.com/office/drawing/2014/chart" uri="{C3380CC4-5D6E-409C-BE32-E72D297353CC}">
              <c16:uniqueId val="{00000003-DD6D-4FF8-A56D-EB712DFE4399}"/>
            </c:ext>
          </c:extLst>
        </c:ser>
        <c:ser>
          <c:idx val="4"/>
          <c:order val="4"/>
          <c:tx>
            <c:strRef>
              <c:f>'Graphique 8'!$U$33</c:f>
              <c:strCache>
                <c:ptCount val="1"/>
                <c:pt idx="0">
                  <c:v>CDD &amp; 
intérim</c:v>
                </c:pt>
              </c:strCache>
            </c:strRef>
          </c:tx>
          <c:spPr>
            <a:solidFill>
              <a:srgbClr val="92D050"/>
            </a:solidFill>
            <a:ln>
              <a:solidFill>
                <a:srgbClr val="92D050"/>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8'!$U$34:$U$37</c:f>
              <c:numCache>
                <c:formatCode>0.0%</c:formatCode>
                <c:ptCount val="4"/>
                <c:pt idx="0">
                  <c:v>0.22904838799999999</c:v>
                </c:pt>
                <c:pt idx="1">
                  <c:v>0.15391691199999999</c:v>
                </c:pt>
                <c:pt idx="2">
                  <c:v>9.1395553000000004E-2</c:v>
                </c:pt>
                <c:pt idx="3">
                  <c:v>4.0173936E-2</c:v>
                </c:pt>
              </c:numCache>
            </c:numRef>
          </c:val>
          <c:extLst xmlns:c15="http://schemas.microsoft.com/office/drawing/2012/chart">
            <c:ext xmlns:c16="http://schemas.microsoft.com/office/drawing/2014/chart" uri="{C3380CC4-5D6E-409C-BE32-E72D297353CC}">
              <c16:uniqueId val="{00000004-DD6D-4FF8-A56D-EB712DFE4399}"/>
            </c:ext>
          </c:extLst>
        </c:ser>
        <c:ser>
          <c:idx val="5"/>
          <c:order val="5"/>
          <c:tx>
            <c:strRef>
              <c:f>'Graphique 8'!$V$33</c:f>
              <c:strCache>
                <c:ptCount val="1"/>
                <c:pt idx="0">
                  <c:v>Alter-
nance</c:v>
                </c:pt>
              </c:strCache>
            </c:strRef>
          </c:tx>
          <c:spPr>
            <a:solidFill>
              <a:schemeClr val="accent6">
                <a:lumMod val="40000"/>
                <a:lumOff val="60000"/>
              </a:schemeClr>
            </a:solidFill>
            <a:ln>
              <a:solidFill>
                <a:schemeClr val="accent6">
                  <a:lumMod val="40000"/>
                  <a:lumOff val="60000"/>
                </a:schemeClr>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8'!$V$34:$V$37</c:f>
              <c:numCache>
                <c:formatCode>0.0%</c:formatCode>
                <c:ptCount val="4"/>
                <c:pt idx="0">
                  <c:v>2.0024307000000002E-2</c:v>
                </c:pt>
                <c:pt idx="1">
                  <c:v>1.3382352E-2</c:v>
                </c:pt>
                <c:pt idx="2">
                  <c:v>5.419508E-3</c:v>
                </c:pt>
                <c:pt idx="3">
                  <c:v>7.2726799999999999E-4</c:v>
                </c:pt>
              </c:numCache>
            </c:numRef>
          </c:val>
          <c:extLst xmlns:c15="http://schemas.microsoft.com/office/drawing/2012/chart">
            <c:ext xmlns:c16="http://schemas.microsoft.com/office/drawing/2014/chart" uri="{C3380CC4-5D6E-409C-BE32-E72D297353CC}">
              <c16:uniqueId val="{00000005-DD6D-4FF8-A56D-EB712DFE4399}"/>
            </c:ext>
          </c:extLst>
        </c:ser>
        <c:ser>
          <c:idx val="6"/>
          <c:order val="6"/>
          <c:tx>
            <c:strRef>
              <c:f>'Graphique 8'!$W$33</c:f>
              <c:strCache>
                <c:ptCount val="1"/>
                <c:pt idx="0">
                  <c:v>Autre</c:v>
                </c:pt>
              </c:strCache>
            </c:strRef>
          </c:tx>
          <c:spPr>
            <a:solidFill>
              <a:schemeClr val="bg1">
                <a:lumMod val="65000"/>
              </a:schemeClr>
            </a:solidFill>
            <a:ln>
              <a:solidFill>
                <a:schemeClr val="bg1">
                  <a:lumMod val="65000"/>
                </a:schemeClr>
              </a:solidFill>
            </a:ln>
            <a:effectLst/>
          </c:spPr>
          <c:invertIfNegative val="0"/>
          <c:cat>
            <c:strRef>
              <c:f>'Graphique 8'!$B$34:$B$37</c:f>
              <c:strCache>
                <c:ptCount val="4"/>
                <c:pt idx="0">
                  <c:v>1 à 2 ans</c:v>
                </c:pt>
                <c:pt idx="1">
                  <c:v>3 à 4 ans</c:v>
                </c:pt>
                <c:pt idx="2">
                  <c:v>5 à 10 ans </c:v>
                </c:pt>
                <c:pt idx="3">
                  <c:v>11 ans ou plus</c:v>
                </c:pt>
              </c:strCache>
            </c:strRef>
          </c:cat>
          <c:val>
            <c:numRef>
              <c:f>'Graphique 8'!$W$34:$W$37</c:f>
              <c:numCache>
                <c:formatCode>0.0%</c:formatCode>
                <c:ptCount val="4"/>
                <c:pt idx="0">
                  <c:v>1.7463000999999999E-2</c:v>
                </c:pt>
                <c:pt idx="1">
                  <c:v>1.1441115999999999E-2</c:v>
                </c:pt>
                <c:pt idx="2">
                  <c:v>6.2934899999999997E-3</c:v>
                </c:pt>
                <c:pt idx="3">
                  <c:v>4.085432E-3</c:v>
                </c:pt>
              </c:numCache>
            </c:numRef>
          </c:val>
          <c:extLst xmlns:c15="http://schemas.microsoft.com/office/drawing/2012/chart">
            <c:ext xmlns:c16="http://schemas.microsoft.com/office/drawing/2014/chart" uri="{C3380CC4-5D6E-409C-BE32-E72D297353CC}">
              <c16:uniqueId val="{00000006-DD6D-4FF8-A56D-EB712DFE4399}"/>
            </c:ext>
          </c:extLst>
        </c:ser>
        <c:dLbls>
          <c:showLegendKey val="0"/>
          <c:showVal val="0"/>
          <c:showCatName val="0"/>
          <c:showSerName val="0"/>
          <c:showPercent val="0"/>
          <c:showBubbleSize val="0"/>
        </c:dLbls>
        <c:gapWidth val="150"/>
        <c:overlap val="100"/>
        <c:axId val="484804824"/>
        <c:axId val="484805152"/>
        <c:extLst/>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3934873994408"/>
          <c:y val="3.3716475095785438E-2"/>
          <c:w val="0.76153724686853164"/>
          <c:h val="0.81897800705946244"/>
        </c:manualLayout>
      </c:layout>
      <c:barChart>
        <c:barDir val="col"/>
        <c:grouping val="percentStacked"/>
        <c:varyColors val="0"/>
        <c:ser>
          <c:idx val="0"/>
          <c:order val="0"/>
          <c:tx>
            <c:strRef>
              <c:f>'Graphique 9'!$C$32</c:f>
              <c:strCache>
                <c:ptCount val="1"/>
                <c:pt idx="0">
                  <c:v>Inactifs</c:v>
                </c:pt>
              </c:strCache>
            </c:strRef>
          </c:tx>
          <c:spPr>
            <a:solidFill>
              <a:schemeClr val="accent2"/>
            </a:solidFill>
            <a:ln>
              <a:solidFill>
                <a:schemeClr val="accent2"/>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9'!$C$33:$C$43</c:f>
              <c:numCache>
                <c:formatCode>0.0%</c:formatCode>
                <c:ptCount val="11"/>
                <c:pt idx="0">
                  <c:v>0.64339367400000003</c:v>
                </c:pt>
                <c:pt idx="1">
                  <c:v>0.72917767099999997</c:v>
                </c:pt>
                <c:pt idx="3">
                  <c:v>0.39463810500000002</c:v>
                </c:pt>
                <c:pt idx="4">
                  <c:v>0.51446593500000004</c:v>
                </c:pt>
                <c:pt idx="6">
                  <c:v>0.26526292800000001</c:v>
                </c:pt>
                <c:pt idx="7">
                  <c:v>0.43579887699999997</c:v>
                </c:pt>
                <c:pt idx="9">
                  <c:v>0.33660816799999999</c:v>
                </c:pt>
                <c:pt idx="10">
                  <c:v>0.43507631699999999</c:v>
                </c:pt>
              </c:numCache>
            </c:numRef>
          </c:val>
          <c:extLst>
            <c:ext xmlns:c16="http://schemas.microsoft.com/office/drawing/2014/chart" uri="{C3380CC4-5D6E-409C-BE32-E72D297353CC}">
              <c16:uniqueId val="{00000000-B0A0-4F8E-B1E2-1F55703708A9}"/>
            </c:ext>
          </c:extLst>
        </c:ser>
        <c:ser>
          <c:idx val="1"/>
          <c:order val="1"/>
          <c:tx>
            <c:strRef>
              <c:f>'Graphique 9'!$D$32</c:f>
              <c:strCache>
                <c:ptCount val="1"/>
                <c:pt idx="0">
                  <c:v>Chômage</c:v>
                </c:pt>
              </c:strCache>
            </c:strRef>
          </c:tx>
          <c:spPr>
            <a:solidFill>
              <a:schemeClr val="accent4"/>
            </a:solidFill>
            <a:ln>
              <a:solidFill>
                <a:schemeClr val="accent4"/>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9'!$D$33:$D$43</c:f>
              <c:numCache>
                <c:formatCode>0.0%</c:formatCode>
                <c:ptCount val="11"/>
                <c:pt idx="0">
                  <c:v>0.17453361100000001</c:v>
                </c:pt>
                <c:pt idx="1">
                  <c:v>0.16426711799999999</c:v>
                </c:pt>
                <c:pt idx="3">
                  <c:v>0.31015066400000002</c:v>
                </c:pt>
                <c:pt idx="4">
                  <c:v>0.25422526000000001</c:v>
                </c:pt>
                <c:pt idx="6">
                  <c:v>0.253239626</c:v>
                </c:pt>
                <c:pt idx="7">
                  <c:v>0.19563843</c:v>
                </c:pt>
                <c:pt idx="9">
                  <c:v>7.5056926999999996E-2</c:v>
                </c:pt>
                <c:pt idx="10">
                  <c:v>5.7093211999999997E-2</c:v>
                </c:pt>
              </c:numCache>
            </c:numRef>
          </c:val>
          <c:extLst>
            <c:ext xmlns:c16="http://schemas.microsoft.com/office/drawing/2014/chart" uri="{C3380CC4-5D6E-409C-BE32-E72D297353CC}">
              <c16:uniqueId val="{00000001-B0A0-4F8E-B1E2-1F55703708A9}"/>
            </c:ext>
          </c:extLst>
        </c:ser>
        <c:ser>
          <c:idx val="2"/>
          <c:order val="2"/>
          <c:tx>
            <c:strRef>
              <c:f>'Graphique 9'!$E$32</c:f>
              <c:strCache>
                <c:ptCount val="1"/>
                <c:pt idx="0">
                  <c:v>Indépen-
dants</c:v>
                </c:pt>
              </c:strCache>
            </c:strRef>
          </c:tx>
          <c:spPr>
            <a:solidFill>
              <a:srgbClr val="0070C0"/>
            </a:solidFill>
            <a:ln>
              <a:solidFill>
                <a:srgbClr val="0070C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9'!$E$33:$E$43</c:f>
              <c:numCache>
                <c:formatCode>0.0%</c:formatCode>
                <c:ptCount val="11"/>
                <c:pt idx="0">
                  <c:v>0</c:v>
                </c:pt>
                <c:pt idx="1">
                  <c:v>1.7722549999999999E-3</c:v>
                </c:pt>
                <c:pt idx="3">
                  <c:v>1.0763194E-2</c:v>
                </c:pt>
                <c:pt idx="4">
                  <c:v>3.392099E-3</c:v>
                </c:pt>
                <c:pt idx="6">
                  <c:v>4.0098450000000001E-2</c:v>
                </c:pt>
                <c:pt idx="7">
                  <c:v>1.1295589999999999E-2</c:v>
                </c:pt>
                <c:pt idx="9">
                  <c:v>8.8793179999999999E-2</c:v>
                </c:pt>
                <c:pt idx="10">
                  <c:v>3.3019712E-2</c:v>
                </c:pt>
              </c:numCache>
            </c:numRef>
          </c:val>
          <c:extLst>
            <c:ext xmlns:c16="http://schemas.microsoft.com/office/drawing/2014/chart" uri="{C3380CC4-5D6E-409C-BE32-E72D297353CC}">
              <c16:uniqueId val="{00000002-B0A0-4F8E-B1E2-1F55703708A9}"/>
            </c:ext>
          </c:extLst>
        </c:ser>
        <c:ser>
          <c:idx val="3"/>
          <c:order val="3"/>
          <c:tx>
            <c:strRef>
              <c:f>'Graphique 9'!$F$31</c:f>
              <c:strCache>
                <c:ptCount val="1"/>
                <c:pt idx="0">
                  <c:v>CDI</c:v>
                </c:pt>
              </c:strCache>
            </c:strRef>
          </c:tx>
          <c:spPr>
            <a:solidFill>
              <a:srgbClr val="00B050"/>
            </a:solidFill>
            <a:ln>
              <a:solidFill>
                <a:srgbClr val="00B05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9'!$F$32:$F$42</c:f>
              <c:numCache>
                <c:formatCode>0.0%</c:formatCode>
                <c:ptCount val="11"/>
                <c:pt idx="0">
                  <c:v>1.6844150000000001E-3</c:v>
                </c:pt>
                <c:pt idx="1">
                  <c:v>6.2763860000000001E-3</c:v>
                </c:pt>
                <c:pt idx="3">
                  <c:v>7.9036651999999999E-2</c:v>
                </c:pt>
                <c:pt idx="4">
                  <c:v>8.0752798000000001E-2</c:v>
                </c:pt>
                <c:pt idx="6">
                  <c:v>0.239479732</c:v>
                </c:pt>
                <c:pt idx="7">
                  <c:v>0.18121419599999999</c:v>
                </c:pt>
                <c:pt idx="9">
                  <c:v>0.44495183500000002</c:v>
                </c:pt>
                <c:pt idx="10">
                  <c:v>0.40701947599999999</c:v>
                </c:pt>
              </c:numCache>
            </c:numRef>
          </c:val>
          <c:extLst>
            <c:ext xmlns:c16="http://schemas.microsoft.com/office/drawing/2014/chart" uri="{C3380CC4-5D6E-409C-BE32-E72D297353CC}">
              <c16:uniqueId val="{00000003-B0A0-4F8E-B1E2-1F55703708A9}"/>
            </c:ext>
          </c:extLst>
        </c:ser>
        <c:ser>
          <c:idx val="4"/>
          <c:order val="4"/>
          <c:tx>
            <c:strRef>
              <c:f>'Graphique 9'!$G$32</c:f>
              <c:strCache>
                <c:ptCount val="1"/>
                <c:pt idx="0">
                  <c:v>CDD &amp; 
intérim</c:v>
                </c:pt>
              </c:strCache>
            </c:strRef>
          </c:tx>
          <c:spPr>
            <a:solidFill>
              <a:srgbClr val="92D050"/>
            </a:solidFill>
            <a:ln>
              <a:solidFill>
                <a:srgbClr val="92D05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9'!$G$33:$G$43</c:f>
              <c:numCache>
                <c:formatCode>0.0%</c:formatCode>
                <c:ptCount val="11"/>
                <c:pt idx="0">
                  <c:v>4.0894018999999997E-2</c:v>
                </c:pt>
                <c:pt idx="1">
                  <c:v>2.7145662000000001E-2</c:v>
                </c:pt>
                <c:pt idx="3">
                  <c:v>0.13907640600000001</c:v>
                </c:pt>
                <c:pt idx="4">
                  <c:v>0.10072747899999999</c:v>
                </c:pt>
                <c:pt idx="6">
                  <c:v>0.172012157</c:v>
                </c:pt>
                <c:pt idx="7">
                  <c:v>0.150137769</c:v>
                </c:pt>
                <c:pt idx="9">
                  <c:v>4.9414452999999997E-2</c:v>
                </c:pt>
                <c:pt idx="10">
                  <c:v>5.3942387000000001E-2</c:v>
                </c:pt>
              </c:numCache>
            </c:numRef>
          </c:val>
          <c:extLst>
            <c:ext xmlns:c16="http://schemas.microsoft.com/office/drawing/2014/chart" uri="{C3380CC4-5D6E-409C-BE32-E72D297353CC}">
              <c16:uniqueId val="{00000004-B0A0-4F8E-B1E2-1F55703708A9}"/>
            </c:ext>
          </c:extLst>
        </c:ser>
        <c:ser>
          <c:idx val="5"/>
          <c:order val="5"/>
          <c:tx>
            <c:strRef>
              <c:f>'Graphique 9'!$H$32</c:f>
              <c:strCache>
                <c:ptCount val="1"/>
                <c:pt idx="0">
                  <c:v>Alter-
nance</c:v>
                </c:pt>
              </c:strCache>
            </c:strRef>
          </c:tx>
          <c:spPr>
            <a:solidFill>
              <a:schemeClr val="accent6">
                <a:lumMod val="40000"/>
                <a:lumOff val="60000"/>
              </a:schemeClr>
            </a:solidFill>
            <a:ln>
              <a:solidFill>
                <a:schemeClr val="accent6">
                  <a:lumMod val="40000"/>
                  <a:lumOff val="60000"/>
                </a:schemeClr>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9'!$H$33:$H$43</c:f>
              <c:numCache>
                <c:formatCode>0.0%</c:formatCode>
                <c:ptCount val="11"/>
                <c:pt idx="0">
                  <c:v>0.13295685700000001</c:v>
                </c:pt>
                <c:pt idx="1">
                  <c:v>6.4363432999999998E-2</c:v>
                </c:pt>
                <c:pt idx="3">
                  <c:v>5.4927334000000001E-2</c:v>
                </c:pt>
                <c:pt idx="4">
                  <c:v>4.0642807000000003E-2</c:v>
                </c:pt>
                <c:pt idx="6">
                  <c:v>1.7892262999999999E-2</c:v>
                </c:pt>
                <c:pt idx="7">
                  <c:v>1.3272605E-2</c:v>
                </c:pt>
                <c:pt idx="9">
                  <c:v>4.7526300000000002E-4</c:v>
                </c:pt>
                <c:pt idx="10">
                  <c:v>3.9644600000000001E-4</c:v>
                </c:pt>
              </c:numCache>
            </c:numRef>
          </c:val>
          <c:extLst>
            <c:ext xmlns:c16="http://schemas.microsoft.com/office/drawing/2014/chart" uri="{C3380CC4-5D6E-409C-BE32-E72D297353CC}">
              <c16:uniqueId val="{00000005-B0A0-4F8E-B1E2-1F55703708A9}"/>
            </c:ext>
          </c:extLst>
        </c:ser>
        <c:ser>
          <c:idx val="6"/>
          <c:order val="6"/>
          <c:tx>
            <c:strRef>
              <c:f>'Graphique 9'!$I$32</c:f>
              <c:strCache>
                <c:ptCount val="1"/>
                <c:pt idx="0">
                  <c:v>Autre</c:v>
                </c:pt>
              </c:strCache>
            </c:strRef>
          </c:tx>
          <c:spPr>
            <a:solidFill>
              <a:schemeClr val="bg1">
                <a:lumMod val="65000"/>
              </a:schemeClr>
            </a:solidFill>
            <a:ln>
              <a:solidFill>
                <a:schemeClr val="bg1">
                  <a:lumMod val="65000"/>
                </a:schemeClr>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9'!$I$33:$I$43</c:f>
              <c:numCache>
                <c:formatCode>0.0%</c:formatCode>
                <c:ptCount val="11"/>
                <c:pt idx="0">
                  <c:v>6.5374250000000004E-3</c:v>
                </c:pt>
                <c:pt idx="1">
                  <c:v>6.9974750000000004E-3</c:v>
                </c:pt>
                <c:pt idx="3">
                  <c:v>1.1407644E-2</c:v>
                </c:pt>
                <c:pt idx="4">
                  <c:v>5.793622E-3</c:v>
                </c:pt>
                <c:pt idx="6">
                  <c:v>1.2014845E-2</c:v>
                </c:pt>
                <c:pt idx="7">
                  <c:v>1.2642534E-2</c:v>
                </c:pt>
                <c:pt idx="9">
                  <c:v>4.7001739999999997E-3</c:v>
                </c:pt>
                <c:pt idx="10">
                  <c:v>1.3452449999999999E-2</c:v>
                </c:pt>
              </c:numCache>
            </c:numRef>
          </c:val>
          <c:extLst>
            <c:ext xmlns:c16="http://schemas.microsoft.com/office/drawing/2014/chart" uri="{C3380CC4-5D6E-409C-BE32-E72D297353CC}">
              <c16:uniqueId val="{00000006-B0A0-4F8E-B1E2-1F55703708A9}"/>
            </c:ext>
          </c:extLst>
        </c:ser>
        <c:dLbls>
          <c:showLegendKey val="0"/>
          <c:showVal val="0"/>
          <c:showCatName val="0"/>
          <c:showSerName val="0"/>
          <c:showPercent val="0"/>
          <c:showBubbleSize val="0"/>
        </c:dLbls>
        <c:gapWidth val="20"/>
        <c:overlap val="100"/>
        <c:axId val="484804824"/>
        <c:axId val="484805152"/>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legend>
      <c:legendPos val="tr"/>
      <c:layout>
        <c:manualLayout>
          <c:xMode val="edge"/>
          <c:yMode val="edge"/>
          <c:x val="2.7069543136376238E-3"/>
          <c:y val="3.3716475095785438E-2"/>
          <c:w val="0.15647136415640353"/>
          <c:h val="0.812646212326907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74435246876183E-2"/>
          <c:y val="3.3716475095785438E-2"/>
          <c:w val="0.91880225228256729"/>
          <c:h val="0.81897800705946244"/>
        </c:manualLayout>
      </c:layout>
      <c:barChart>
        <c:barDir val="col"/>
        <c:grouping val="percentStacked"/>
        <c:varyColors val="0"/>
        <c:ser>
          <c:idx val="0"/>
          <c:order val="0"/>
          <c:tx>
            <c:strRef>
              <c:f>'Graphique 9'!$J$32</c:f>
              <c:strCache>
                <c:ptCount val="1"/>
                <c:pt idx="0">
                  <c:v>Inactifs</c:v>
                </c:pt>
              </c:strCache>
            </c:strRef>
          </c:tx>
          <c:spPr>
            <a:solidFill>
              <a:schemeClr val="accent2"/>
            </a:solidFill>
            <a:ln>
              <a:solidFill>
                <a:schemeClr val="accent2"/>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9'!$J$33:$J$43</c:f>
              <c:numCache>
                <c:formatCode>0.0%</c:formatCode>
                <c:ptCount val="11"/>
                <c:pt idx="0">
                  <c:v>0.25349153699999999</c:v>
                </c:pt>
                <c:pt idx="1">
                  <c:v>0.289697133</c:v>
                </c:pt>
                <c:pt idx="3">
                  <c:v>0.15614107799999999</c:v>
                </c:pt>
                <c:pt idx="4">
                  <c:v>0.23950064700000001</c:v>
                </c:pt>
                <c:pt idx="6">
                  <c:v>0.10913766900000001</c:v>
                </c:pt>
                <c:pt idx="7">
                  <c:v>0.20777731699999999</c:v>
                </c:pt>
                <c:pt idx="9">
                  <c:v>0.18284764100000001</c:v>
                </c:pt>
                <c:pt idx="10">
                  <c:v>0.241137514</c:v>
                </c:pt>
              </c:numCache>
            </c:numRef>
          </c:val>
          <c:extLst>
            <c:ext xmlns:c16="http://schemas.microsoft.com/office/drawing/2014/chart" uri="{C3380CC4-5D6E-409C-BE32-E72D297353CC}">
              <c16:uniqueId val="{00000000-E683-4D92-B599-DC1B0D68D603}"/>
            </c:ext>
          </c:extLst>
        </c:ser>
        <c:ser>
          <c:idx val="1"/>
          <c:order val="1"/>
          <c:tx>
            <c:strRef>
              <c:f>'Graphique 9'!$K$32</c:f>
              <c:strCache>
                <c:ptCount val="1"/>
                <c:pt idx="0">
                  <c:v>Chômage</c:v>
                </c:pt>
              </c:strCache>
            </c:strRef>
          </c:tx>
          <c:spPr>
            <a:solidFill>
              <a:schemeClr val="accent4"/>
            </a:solidFill>
            <a:ln>
              <a:solidFill>
                <a:schemeClr val="accent4"/>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9'!$K$33:$K$43</c:f>
              <c:numCache>
                <c:formatCode>0.0%</c:formatCode>
                <c:ptCount val="11"/>
                <c:pt idx="0">
                  <c:v>0.242299919</c:v>
                </c:pt>
                <c:pt idx="1">
                  <c:v>0.27238422000000001</c:v>
                </c:pt>
                <c:pt idx="3">
                  <c:v>0.19425015900000001</c:v>
                </c:pt>
                <c:pt idx="4">
                  <c:v>0.185935029</c:v>
                </c:pt>
                <c:pt idx="6">
                  <c:v>0.15262793499999999</c:v>
                </c:pt>
                <c:pt idx="7">
                  <c:v>0.12772272800000001</c:v>
                </c:pt>
                <c:pt idx="9">
                  <c:v>5.7130918000000003E-2</c:v>
                </c:pt>
                <c:pt idx="10">
                  <c:v>5.6919593999999997E-2</c:v>
                </c:pt>
              </c:numCache>
            </c:numRef>
          </c:val>
          <c:extLst>
            <c:ext xmlns:c16="http://schemas.microsoft.com/office/drawing/2014/chart" uri="{C3380CC4-5D6E-409C-BE32-E72D297353CC}">
              <c16:uniqueId val="{00000001-E683-4D92-B599-DC1B0D68D603}"/>
            </c:ext>
          </c:extLst>
        </c:ser>
        <c:ser>
          <c:idx val="2"/>
          <c:order val="2"/>
          <c:tx>
            <c:strRef>
              <c:f>'Graphique 9'!$L$32</c:f>
              <c:strCache>
                <c:ptCount val="1"/>
                <c:pt idx="0">
                  <c:v>Indépen-
dants</c:v>
                </c:pt>
              </c:strCache>
            </c:strRef>
          </c:tx>
          <c:spPr>
            <a:solidFill>
              <a:srgbClr val="0070C0"/>
            </a:solidFill>
            <a:ln>
              <a:solidFill>
                <a:srgbClr val="0070C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9'!$L$33:$L$43</c:f>
              <c:numCache>
                <c:formatCode>0.0%</c:formatCode>
                <c:ptCount val="11"/>
                <c:pt idx="0">
                  <c:v>1.1590992E-2</c:v>
                </c:pt>
                <c:pt idx="1">
                  <c:v>7.3694620000000002E-3</c:v>
                </c:pt>
                <c:pt idx="3">
                  <c:v>2.0056852E-2</c:v>
                </c:pt>
                <c:pt idx="4">
                  <c:v>8.392577E-3</c:v>
                </c:pt>
                <c:pt idx="6">
                  <c:v>4.3224828999999999E-2</c:v>
                </c:pt>
                <c:pt idx="7">
                  <c:v>1.8309249999999999E-2</c:v>
                </c:pt>
                <c:pt idx="9">
                  <c:v>0.124713859</c:v>
                </c:pt>
                <c:pt idx="10">
                  <c:v>5.1460868E-2</c:v>
                </c:pt>
              </c:numCache>
            </c:numRef>
          </c:val>
          <c:extLst>
            <c:ext xmlns:c16="http://schemas.microsoft.com/office/drawing/2014/chart" uri="{C3380CC4-5D6E-409C-BE32-E72D297353CC}">
              <c16:uniqueId val="{00000002-E683-4D92-B599-DC1B0D68D603}"/>
            </c:ext>
          </c:extLst>
        </c:ser>
        <c:ser>
          <c:idx val="3"/>
          <c:order val="3"/>
          <c:tx>
            <c:strRef>
              <c:f>'Graphique 9'!$M$32</c:f>
              <c:strCache>
                <c:ptCount val="1"/>
                <c:pt idx="0">
                  <c:v>CDI</c:v>
                </c:pt>
              </c:strCache>
            </c:strRef>
          </c:tx>
          <c:spPr>
            <a:solidFill>
              <a:srgbClr val="00B050"/>
            </a:solidFill>
            <a:ln>
              <a:solidFill>
                <a:srgbClr val="00B05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9'!$M$33:$M$43</c:f>
              <c:numCache>
                <c:formatCode>0.0%</c:formatCode>
                <c:ptCount val="11"/>
                <c:pt idx="0">
                  <c:v>0.22798448499999999</c:v>
                </c:pt>
                <c:pt idx="1">
                  <c:v>0.15892187099999999</c:v>
                </c:pt>
                <c:pt idx="3">
                  <c:v>0.36208254299999998</c:v>
                </c:pt>
                <c:pt idx="4">
                  <c:v>0.28104786900000001</c:v>
                </c:pt>
                <c:pt idx="6">
                  <c:v>0.52192642099999997</c:v>
                </c:pt>
                <c:pt idx="7">
                  <c:v>0.45007950400000002</c:v>
                </c:pt>
                <c:pt idx="9">
                  <c:v>0.58193184499999995</c:v>
                </c:pt>
                <c:pt idx="10">
                  <c:v>0.57799971999999999</c:v>
                </c:pt>
              </c:numCache>
            </c:numRef>
          </c:val>
          <c:extLst>
            <c:ext xmlns:c16="http://schemas.microsoft.com/office/drawing/2014/chart" uri="{C3380CC4-5D6E-409C-BE32-E72D297353CC}">
              <c16:uniqueId val="{00000003-E683-4D92-B599-DC1B0D68D603}"/>
            </c:ext>
          </c:extLst>
        </c:ser>
        <c:ser>
          <c:idx val="4"/>
          <c:order val="4"/>
          <c:tx>
            <c:strRef>
              <c:f>'Graphique 9'!$N$32</c:f>
              <c:strCache>
                <c:ptCount val="1"/>
                <c:pt idx="0">
                  <c:v>CDD &amp; 
intérim</c:v>
                </c:pt>
              </c:strCache>
            </c:strRef>
          </c:tx>
          <c:spPr>
            <a:solidFill>
              <a:srgbClr val="92D050"/>
            </a:solidFill>
            <a:ln>
              <a:solidFill>
                <a:srgbClr val="92D05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9'!$N$33:$N$43</c:f>
              <c:numCache>
                <c:formatCode>0.0%</c:formatCode>
                <c:ptCount val="11"/>
                <c:pt idx="0">
                  <c:v>0.20783949500000001</c:v>
                </c:pt>
                <c:pt idx="1">
                  <c:v>0.22575563000000001</c:v>
                </c:pt>
                <c:pt idx="3">
                  <c:v>0.22471351000000001</c:v>
                </c:pt>
                <c:pt idx="4">
                  <c:v>0.24620504800000001</c:v>
                </c:pt>
                <c:pt idx="6">
                  <c:v>0.152424117</c:v>
                </c:pt>
                <c:pt idx="7">
                  <c:v>0.172944555</c:v>
                </c:pt>
                <c:pt idx="9">
                  <c:v>4.8498232000000002E-2</c:v>
                </c:pt>
                <c:pt idx="10">
                  <c:v>6.2963603000000007E-2</c:v>
                </c:pt>
              </c:numCache>
            </c:numRef>
          </c:val>
          <c:extLst>
            <c:ext xmlns:c16="http://schemas.microsoft.com/office/drawing/2014/chart" uri="{C3380CC4-5D6E-409C-BE32-E72D297353CC}">
              <c16:uniqueId val="{00000004-E683-4D92-B599-DC1B0D68D603}"/>
            </c:ext>
          </c:extLst>
        </c:ser>
        <c:ser>
          <c:idx val="5"/>
          <c:order val="5"/>
          <c:tx>
            <c:strRef>
              <c:f>'Graphique 9'!$O$32</c:f>
              <c:strCache>
                <c:ptCount val="1"/>
                <c:pt idx="0">
                  <c:v>Alter-
nance</c:v>
                </c:pt>
              </c:strCache>
            </c:strRef>
          </c:tx>
          <c:spPr>
            <a:solidFill>
              <a:schemeClr val="accent6">
                <a:lumMod val="40000"/>
                <a:lumOff val="60000"/>
              </a:schemeClr>
            </a:solidFill>
            <a:ln>
              <a:solidFill>
                <a:schemeClr val="accent6">
                  <a:lumMod val="40000"/>
                  <a:lumOff val="60000"/>
                </a:schemeClr>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9'!$O$33:$O$43</c:f>
              <c:numCache>
                <c:formatCode>0.0%</c:formatCode>
                <c:ptCount val="11"/>
                <c:pt idx="0">
                  <c:v>4.1379065E-2</c:v>
                </c:pt>
                <c:pt idx="1">
                  <c:v>3.0473375E-2</c:v>
                </c:pt>
                <c:pt idx="3">
                  <c:v>3.2238532E-2</c:v>
                </c:pt>
                <c:pt idx="4">
                  <c:v>2.5439361000000001E-2</c:v>
                </c:pt>
                <c:pt idx="6">
                  <c:v>1.3010097999999999E-2</c:v>
                </c:pt>
                <c:pt idx="7">
                  <c:v>1.1693265E-2</c:v>
                </c:pt>
                <c:pt idx="9">
                  <c:v>1.0553139999999999E-3</c:v>
                </c:pt>
                <c:pt idx="10">
                  <c:v>1.080211E-3</c:v>
                </c:pt>
              </c:numCache>
            </c:numRef>
          </c:val>
          <c:extLst>
            <c:ext xmlns:c16="http://schemas.microsoft.com/office/drawing/2014/chart" uri="{C3380CC4-5D6E-409C-BE32-E72D297353CC}">
              <c16:uniqueId val="{00000005-E683-4D92-B599-DC1B0D68D603}"/>
            </c:ext>
          </c:extLst>
        </c:ser>
        <c:ser>
          <c:idx val="6"/>
          <c:order val="6"/>
          <c:tx>
            <c:strRef>
              <c:f>'Graphique 9'!$P$32</c:f>
              <c:strCache>
                <c:ptCount val="1"/>
                <c:pt idx="0">
                  <c:v>Autre</c:v>
                </c:pt>
              </c:strCache>
            </c:strRef>
          </c:tx>
          <c:spPr>
            <a:solidFill>
              <a:schemeClr val="bg1">
                <a:lumMod val="65000"/>
              </a:schemeClr>
            </a:solidFill>
            <a:ln>
              <a:solidFill>
                <a:schemeClr val="bg1">
                  <a:lumMod val="65000"/>
                </a:schemeClr>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9'!$P$33:$P$43</c:f>
              <c:numCache>
                <c:formatCode>0.0%</c:formatCode>
                <c:ptCount val="11"/>
                <c:pt idx="0">
                  <c:v>1.5414506999999999E-2</c:v>
                </c:pt>
                <c:pt idx="1">
                  <c:v>1.5398309000000001E-2</c:v>
                </c:pt>
                <c:pt idx="3">
                  <c:v>1.0517327E-2</c:v>
                </c:pt>
                <c:pt idx="4">
                  <c:v>1.347947E-2</c:v>
                </c:pt>
                <c:pt idx="6">
                  <c:v>7.6489319999999998E-3</c:v>
                </c:pt>
                <c:pt idx="7">
                  <c:v>1.1473381E-2</c:v>
                </c:pt>
                <c:pt idx="9">
                  <c:v>3.82219E-3</c:v>
                </c:pt>
                <c:pt idx="10">
                  <c:v>8.4384899999999999E-3</c:v>
                </c:pt>
              </c:numCache>
            </c:numRef>
          </c:val>
          <c:extLst>
            <c:ext xmlns:c16="http://schemas.microsoft.com/office/drawing/2014/chart" uri="{C3380CC4-5D6E-409C-BE32-E72D297353CC}">
              <c16:uniqueId val="{00000006-E683-4D92-B599-DC1B0D68D603}"/>
            </c:ext>
          </c:extLst>
        </c:ser>
        <c:dLbls>
          <c:showLegendKey val="0"/>
          <c:showVal val="0"/>
          <c:showCatName val="0"/>
          <c:showSerName val="0"/>
          <c:showPercent val="0"/>
          <c:showBubbleSize val="0"/>
        </c:dLbls>
        <c:gapWidth val="20"/>
        <c:overlap val="100"/>
        <c:axId val="484804824"/>
        <c:axId val="484805152"/>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74435246876183E-2"/>
          <c:y val="3.3716475095785438E-2"/>
          <c:w val="0.91880225228256729"/>
          <c:h val="0.81897800705946244"/>
        </c:manualLayout>
      </c:layout>
      <c:barChart>
        <c:barDir val="col"/>
        <c:grouping val="percentStacked"/>
        <c:varyColors val="0"/>
        <c:ser>
          <c:idx val="0"/>
          <c:order val="0"/>
          <c:tx>
            <c:strRef>
              <c:f>'Graphique 9'!$Q$32</c:f>
              <c:strCache>
                <c:ptCount val="1"/>
                <c:pt idx="0">
                  <c:v>Inactifs</c:v>
                </c:pt>
              </c:strCache>
            </c:strRef>
          </c:tx>
          <c:spPr>
            <a:solidFill>
              <a:schemeClr val="accent2"/>
            </a:solidFill>
            <a:ln>
              <a:solidFill>
                <a:schemeClr val="accent2"/>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9'!$Q$33:$Q$43</c:f>
              <c:numCache>
                <c:formatCode>0.0%</c:formatCode>
                <c:ptCount val="11"/>
                <c:pt idx="0">
                  <c:v>0.112918641</c:v>
                </c:pt>
                <c:pt idx="1">
                  <c:v>0.107557033</c:v>
                </c:pt>
                <c:pt idx="3">
                  <c:v>6.9024489999999994E-2</c:v>
                </c:pt>
                <c:pt idx="4">
                  <c:v>8.7176878999999999E-2</c:v>
                </c:pt>
                <c:pt idx="6">
                  <c:v>4.9385162000000003E-2</c:v>
                </c:pt>
                <c:pt idx="7">
                  <c:v>8.9750723000000004E-2</c:v>
                </c:pt>
                <c:pt idx="9">
                  <c:v>8.0778727999999994E-2</c:v>
                </c:pt>
                <c:pt idx="10">
                  <c:v>0.12589692599999999</c:v>
                </c:pt>
              </c:numCache>
            </c:numRef>
          </c:val>
          <c:extLst>
            <c:ext xmlns:c16="http://schemas.microsoft.com/office/drawing/2014/chart" uri="{C3380CC4-5D6E-409C-BE32-E72D297353CC}">
              <c16:uniqueId val="{00000000-DA28-4A88-B435-ECE5B05D7AEA}"/>
            </c:ext>
          </c:extLst>
        </c:ser>
        <c:ser>
          <c:idx val="1"/>
          <c:order val="1"/>
          <c:tx>
            <c:strRef>
              <c:f>'Graphique 9'!$R$32</c:f>
              <c:strCache>
                <c:ptCount val="1"/>
                <c:pt idx="0">
                  <c:v>Chômage</c:v>
                </c:pt>
              </c:strCache>
            </c:strRef>
          </c:tx>
          <c:spPr>
            <a:solidFill>
              <a:schemeClr val="accent4"/>
            </a:solidFill>
            <a:ln>
              <a:solidFill>
                <a:schemeClr val="accent4"/>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9'!$R$33:$R$43</c:f>
              <c:numCache>
                <c:formatCode>0.0%</c:formatCode>
                <c:ptCount val="11"/>
                <c:pt idx="0">
                  <c:v>0.15221395200000001</c:v>
                </c:pt>
                <c:pt idx="1">
                  <c:v>0.13894436499999999</c:v>
                </c:pt>
                <c:pt idx="3">
                  <c:v>9.8354914000000002E-2</c:v>
                </c:pt>
                <c:pt idx="4">
                  <c:v>7.6833198000000005E-2</c:v>
                </c:pt>
                <c:pt idx="6">
                  <c:v>7.0838633999999998E-2</c:v>
                </c:pt>
                <c:pt idx="7">
                  <c:v>5.4586611E-2</c:v>
                </c:pt>
                <c:pt idx="9">
                  <c:v>3.9636828999999998E-2</c:v>
                </c:pt>
                <c:pt idx="10">
                  <c:v>3.9770819999999998E-2</c:v>
                </c:pt>
              </c:numCache>
            </c:numRef>
          </c:val>
          <c:extLst>
            <c:ext xmlns:c16="http://schemas.microsoft.com/office/drawing/2014/chart" uri="{C3380CC4-5D6E-409C-BE32-E72D297353CC}">
              <c16:uniqueId val="{00000001-DA28-4A88-B435-ECE5B05D7AEA}"/>
            </c:ext>
          </c:extLst>
        </c:ser>
        <c:ser>
          <c:idx val="2"/>
          <c:order val="2"/>
          <c:tx>
            <c:strRef>
              <c:f>'Graphique 9'!$S$32</c:f>
              <c:strCache>
                <c:ptCount val="1"/>
                <c:pt idx="0">
                  <c:v>Indépen-
dants</c:v>
                </c:pt>
              </c:strCache>
            </c:strRef>
          </c:tx>
          <c:spPr>
            <a:solidFill>
              <a:srgbClr val="0070C0"/>
            </a:solidFill>
            <a:ln>
              <a:solidFill>
                <a:srgbClr val="0070C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9'!$S$33:$S$43</c:f>
              <c:numCache>
                <c:formatCode>0.0%</c:formatCode>
                <c:ptCount val="11"/>
                <c:pt idx="0">
                  <c:v>4.5040937000000003E-2</c:v>
                </c:pt>
                <c:pt idx="1">
                  <c:v>5.0506198000000002E-2</c:v>
                </c:pt>
                <c:pt idx="3">
                  <c:v>6.8430363999999994E-2</c:v>
                </c:pt>
                <c:pt idx="4">
                  <c:v>6.4914494000000003E-2</c:v>
                </c:pt>
                <c:pt idx="6">
                  <c:v>9.3234728000000003E-2</c:v>
                </c:pt>
                <c:pt idx="7">
                  <c:v>7.9237805999999994E-2</c:v>
                </c:pt>
                <c:pt idx="9">
                  <c:v>0.151451319</c:v>
                </c:pt>
                <c:pt idx="10">
                  <c:v>8.7107224999999996E-2</c:v>
                </c:pt>
              </c:numCache>
            </c:numRef>
          </c:val>
          <c:extLst>
            <c:ext xmlns:c16="http://schemas.microsoft.com/office/drawing/2014/chart" uri="{C3380CC4-5D6E-409C-BE32-E72D297353CC}">
              <c16:uniqueId val="{00000002-DA28-4A88-B435-ECE5B05D7AEA}"/>
            </c:ext>
          </c:extLst>
        </c:ser>
        <c:ser>
          <c:idx val="3"/>
          <c:order val="3"/>
          <c:tx>
            <c:strRef>
              <c:f>'Graphique 9'!$T$32</c:f>
              <c:strCache>
                <c:ptCount val="1"/>
                <c:pt idx="0">
                  <c:v>CDI</c:v>
                </c:pt>
              </c:strCache>
            </c:strRef>
          </c:tx>
          <c:spPr>
            <a:solidFill>
              <a:srgbClr val="00B050"/>
            </a:solidFill>
            <a:ln>
              <a:solidFill>
                <a:srgbClr val="00B05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9'!$T$33:$T$43</c:f>
              <c:numCache>
                <c:formatCode>0.0%</c:formatCode>
                <c:ptCount val="11"/>
                <c:pt idx="0">
                  <c:v>0.45530071599999999</c:v>
                </c:pt>
                <c:pt idx="1">
                  <c:v>0.40641196699999999</c:v>
                </c:pt>
                <c:pt idx="3">
                  <c:v>0.60471188300000001</c:v>
                </c:pt>
                <c:pt idx="4">
                  <c:v>0.57535385800000005</c:v>
                </c:pt>
                <c:pt idx="6">
                  <c:v>0.69262715200000002</c:v>
                </c:pt>
                <c:pt idx="7">
                  <c:v>0.66543998199999999</c:v>
                </c:pt>
                <c:pt idx="9">
                  <c:v>0.69108426000000001</c:v>
                </c:pt>
                <c:pt idx="10">
                  <c:v>0.69530285199999997</c:v>
                </c:pt>
              </c:numCache>
            </c:numRef>
          </c:val>
          <c:extLst>
            <c:ext xmlns:c16="http://schemas.microsoft.com/office/drawing/2014/chart" uri="{C3380CC4-5D6E-409C-BE32-E72D297353CC}">
              <c16:uniqueId val="{00000003-DA28-4A88-B435-ECE5B05D7AEA}"/>
            </c:ext>
          </c:extLst>
        </c:ser>
        <c:ser>
          <c:idx val="4"/>
          <c:order val="4"/>
          <c:tx>
            <c:strRef>
              <c:f>'Graphique 9'!$U$32</c:f>
              <c:strCache>
                <c:ptCount val="1"/>
                <c:pt idx="0">
                  <c:v>CDD &amp; 
intérim</c:v>
                </c:pt>
              </c:strCache>
            </c:strRef>
          </c:tx>
          <c:spPr>
            <a:solidFill>
              <a:srgbClr val="92D050"/>
            </a:solidFill>
            <a:ln>
              <a:solidFill>
                <a:srgbClr val="92D050"/>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9'!$U$33:$U$43</c:f>
              <c:numCache>
                <c:formatCode>0.0%</c:formatCode>
                <c:ptCount val="11"/>
                <c:pt idx="0">
                  <c:v>0.19825817700000001</c:v>
                </c:pt>
                <c:pt idx="1">
                  <c:v>0.257948283</c:v>
                </c:pt>
                <c:pt idx="3">
                  <c:v>0.13657887099999999</c:v>
                </c:pt>
                <c:pt idx="4">
                  <c:v>0.169201937</c:v>
                </c:pt>
                <c:pt idx="6">
                  <c:v>8.2440058999999996E-2</c:v>
                </c:pt>
                <c:pt idx="7">
                  <c:v>9.9067368000000003E-2</c:v>
                </c:pt>
                <c:pt idx="9">
                  <c:v>3.2699316999999999E-2</c:v>
                </c:pt>
                <c:pt idx="10">
                  <c:v>4.6704801999999997E-2</c:v>
                </c:pt>
              </c:numCache>
            </c:numRef>
          </c:val>
          <c:extLst>
            <c:ext xmlns:c16="http://schemas.microsoft.com/office/drawing/2014/chart" uri="{C3380CC4-5D6E-409C-BE32-E72D297353CC}">
              <c16:uniqueId val="{00000004-DA28-4A88-B435-ECE5B05D7AEA}"/>
            </c:ext>
          </c:extLst>
        </c:ser>
        <c:ser>
          <c:idx val="5"/>
          <c:order val="5"/>
          <c:tx>
            <c:strRef>
              <c:f>'Graphique 9'!$V$32</c:f>
              <c:strCache>
                <c:ptCount val="1"/>
                <c:pt idx="0">
                  <c:v>Alter-
nance</c:v>
                </c:pt>
              </c:strCache>
            </c:strRef>
          </c:tx>
          <c:spPr>
            <a:solidFill>
              <a:schemeClr val="accent6">
                <a:lumMod val="40000"/>
                <a:lumOff val="60000"/>
              </a:schemeClr>
            </a:solidFill>
            <a:ln>
              <a:solidFill>
                <a:schemeClr val="accent6">
                  <a:lumMod val="40000"/>
                  <a:lumOff val="60000"/>
                </a:schemeClr>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9'!$V$33:$V$43</c:f>
              <c:numCache>
                <c:formatCode>0.0%</c:formatCode>
                <c:ptCount val="11"/>
                <c:pt idx="0">
                  <c:v>2.3009141E-2</c:v>
                </c:pt>
                <c:pt idx="1">
                  <c:v>1.7222721999999999E-2</c:v>
                </c:pt>
                <c:pt idx="3">
                  <c:v>1.4203495E-2</c:v>
                </c:pt>
                <c:pt idx="4">
                  <c:v>1.2658440999999999E-2</c:v>
                </c:pt>
                <c:pt idx="6">
                  <c:v>7.0115840000000004E-3</c:v>
                </c:pt>
                <c:pt idx="7">
                  <c:v>4.0556389999999998E-3</c:v>
                </c:pt>
                <c:pt idx="9">
                  <c:v>7.6936500000000004E-4</c:v>
                </c:pt>
                <c:pt idx="10">
                  <c:v>6.9048700000000005E-4</c:v>
                </c:pt>
              </c:numCache>
            </c:numRef>
          </c:val>
          <c:extLst>
            <c:ext xmlns:c16="http://schemas.microsoft.com/office/drawing/2014/chart" uri="{C3380CC4-5D6E-409C-BE32-E72D297353CC}">
              <c16:uniqueId val="{00000005-DA28-4A88-B435-ECE5B05D7AEA}"/>
            </c:ext>
          </c:extLst>
        </c:ser>
        <c:ser>
          <c:idx val="6"/>
          <c:order val="6"/>
          <c:tx>
            <c:strRef>
              <c:f>'Graphique 9'!$W$32</c:f>
              <c:strCache>
                <c:ptCount val="1"/>
                <c:pt idx="0">
                  <c:v>Autre</c:v>
                </c:pt>
              </c:strCache>
            </c:strRef>
          </c:tx>
          <c:spPr>
            <a:solidFill>
              <a:schemeClr val="bg1">
                <a:lumMod val="65000"/>
              </a:schemeClr>
            </a:solidFill>
            <a:ln>
              <a:solidFill>
                <a:schemeClr val="bg1">
                  <a:lumMod val="65000"/>
                </a:schemeClr>
              </a:solidFill>
            </a:ln>
            <a:effectLst/>
          </c:spPr>
          <c:invertIfNegative val="0"/>
          <c:cat>
            <c:multiLvlStrRef>
              <c:f>'Graphique 9'!$A$33:$B$43</c:f>
              <c:multiLvlStrCache>
                <c:ptCount val="11"/>
                <c:lvl>
                  <c:pt idx="0">
                    <c:v>homme</c:v>
                  </c:pt>
                  <c:pt idx="1">
                    <c:v>femme</c:v>
                  </c:pt>
                  <c:pt idx="3">
                    <c:v>homme</c:v>
                  </c:pt>
                  <c:pt idx="4">
                    <c:v>femme</c:v>
                  </c:pt>
                  <c:pt idx="6">
                    <c:v>homme</c:v>
                  </c:pt>
                  <c:pt idx="7">
                    <c:v>femme</c:v>
                  </c:pt>
                  <c:pt idx="9">
                    <c:v>homme</c:v>
                  </c:pt>
                  <c:pt idx="10">
                    <c:v>femme</c:v>
                  </c:pt>
                </c:lvl>
                <c:lvl>
                  <c:pt idx="0">
                    <c:v>1 à 2 ans</c:v>
                  </c:pt>
                  <c:pt idx="2">
                    <c:v> </c:v>
                  </c:pt>
                  <c:pt idx="3">
                    <c:v>3 à 4 ans</c:v>
                  </c:pt>
                  <c:pt idx="5">
                    <c:v> </c:v>
                  </c:pt>
                  <c:pt idx="6">
                    <c:v>5 à 10 ans</c:v>
                  </c:pt>
                  <c:pt idx="8">
                    <c:v> </c:v>
                  </c:pt>
                  <c:pt idx="9">
                    <c:v>11 ans ou plus</c:v>
                  </c:pt>
                </c:lvl>
              </c:multiLvlStrCache>
            </c:multiLvlStrRef>
          </c:cat>
          <c:val>
            <c:numRef>
              <c:f>'Graphique 9'!$W$33:$W$43</c:f>
              <c:numCache>
                <c:formatCode>0.0%</c:formatCode>
                <c:ptCount val="11"/>
                <c:pt idx="0">
                  <c:v>1.3258437E-2</c:v>
                </c:pt>
                <c:pt idx="1">
                  <c:v>2.1409431999999999E-2</c:v>
                </c:pt>
                <c:pt idx="3">
                  <c:v>8.6959829999999991E-3</c:v>
                </c:pt>
                <c:pt idx="4">
                  <c:v>1.3861194E-2</c:v>
                </c:pt>
                <c:pt idx="6">
                  <c:v>4.4626819999999999E-3</c:v>
                </c:pt>
                <c:pt idx="7">
                  <c:v>7.8618709999999994E-3</c:v>
                </c:pt>
                <c:pt idx="9">
                  <c:v>3.5801819999999999E-3</c:v>
                </c:pt>
                <c:pt idx="10">
                  <c:v>4.5268890000000001E-3</c:v>
                </c:pt>
              </c:numCache>
            </c:numRef>
          </c:val>
          <c:extLst>
            <c:ext xmlns:c16="http://schemas.microsoft.com/office/drawing/2014/chart" uri="{C3380CC4-5D6E-409C-BE32-E72D297353CC}">
              <c16:uniqueId val="{00000006-DA28-4A88-B435-ECE5B05D7AEA}"/>
            </c:ext>
          </c:extLst>
        </c:ser>
        <c:dLbls>
          <c:showLegendKey val="0"/>
          <c:showVal val="0"/>
          <c:showCatName val="0"/>
          <c:showSerName val="0"/>
          <c:showPercent val="0"/>
          <c:showBubbleSize val="0"/>
        </c:dLbls>
        <c:gapWidth val="20"/>
        <c:overlap val="100"/>
        <c:axId val="484804824"/>
        <c:axId val="484805152"/>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7954984091406E-2"/>
          <c:y val="3.2646638054363374E-2"/>
          <c:w val="0.74834488385581011"/>
          <c:h val="0.89299967332409624"/>
        </c:manualLayout>
      </c:layout>
      <c:barChart>
        <c:barDir val="col"/>
        <c:grouping val="stacked"/>
        <c:varyColors val="0"/>
        <c:ser>
          <c:idx val="4"/>
          <c:order val="0"/>
          <c:tx>
            <c:strRef>
              <c:f>'Graphique 10'!$B$9</c:f>
              <c:strCache>
                <c:ptCount val="1"/>
                <c:pt idx="0">
                  <c:v>Agriculteurs</c:v>
                </c:pt>
              </c:strCache>
            </c:strRef>
          </c:tx>
          <c:spPr>
            <a:solidFill>
              <a:srgbClr val="0070C0"/>
            </a:solidFill>
            <a:ln>
              <a:solidFill>
                <a:srgbClr val="0070C0"/>
              </a:solidFill>
            </a:ln>
            <a:effectLst/>
          </c:spPr>
          <c:invertIfNegative val="0"/>
          <c:cat>
            <c:strRef>
              <c:f>'Graphique 10'!$A$10:$A$13</c:f>
              <c:strCache>
                <c:ptCount val="4"/>
                <c:pt idx="0">
                  <c:v>16 ans ou moins</c:v>
                </c:pt>
                <c:pt idx="1">
                  <c:v>17-19 ans</c:v>
                </c:pt>
                <c:pt idx="2">
                  <c:v>20-21 ans</c:v>
                </c:pt>
                <c:pt idx="3">
                  <c:v>22 ans ou plus</c:v>
                </c:pt>
              </c:strCache>
            </c:strRef>
          </c:cat>
          <c:val>
            <c:numRef>
              <c:f>'Graphique 10'!$B$10:$B$13</c:f>
              <c:numCache>
                <c:formatCode>0.0%</c:formatCode>
                <c:ptCount val="4"/>
                <c:pt idx="0">
                  <c:v>1.7761748605926025E-2</c:v>
                </c:pt>
                <c:pt idx="1">
                  <c:v>1.9493545782291385E-2</c:v>
                </c:pt>
                <c:pt idx="2">
                  <c:v>2.3710727673735745E-2</c:v>
                </c:pt>
                <c:pt idx="3">
                  <c:v>8.83219680835747E-3</c:v>
                </c:pt>
              </c:numCache>
            </c:numRef>
          </c:val>
          <c:extLst>
            <c:ext xmlns:c16="http://schemas.microsoft.com/office/drawing/2014/chart" uri="{C3380CC4-5D6E-409C-BE32-E72D297353CC}">
              <c16:uniqueId val="{00000000-D769-457E-9FD6-BE7850905BEB}"/>
            </c:ext>
          </c:extLst>
        </c:ser>
        <c:ser>
          <c:idx val="3"/>
          <c:order val="1"/>
          <c:tx>
            <c:strRef>
              <c:f>'Graphique 10'!$C$9</c:f>
              <c:strCache>
                <c:ptCount val="1"/>
                <c:pt idx="0">
                  <c:v>Artisans</c:v>
                </c:pt>
              </c:strCache>
            </c:strRef>
          </c:tx>
          <c:spPr>
            <a:solidFill>
              <a:srgbClr val="00B0F0"/>
            </a:solidFill>
            <a:ln>
              <a:solidFill>
                <a:srgbClr val="00B0F0"/>
              </a:solidFill>
            </a:ln>
            <a:effectLst/>
          </c:spPr>
          <c:invertIfNegative val="0"/>
          <c:cat>
            <c:strRef>
              <c:f>'Graphique 10'!$A$10:$A$13</c:f>
              <c:strCache>
                <c:ptCount val="4"/>
                <c:pt idx="0">
                  <c:v>16 ans ou moins</c:v>
                </c:pt>
                <c:pt idx="1">
                  <c:v>17-19 ans</c:v>
                </c:pt>
                <c:pt idx="2">
                  <c:v>20-21 ans</c:v>
                </c:pt>
                <c:pt idx="3">
                  <c:v>22 ans ou plus</c:v>
                </c:pt>
              </c:strCache>
            </c:strRef>
          </c:cat>
          <c:val>
            <c:numRef>
              <c:f>'Graphique 10'!$C$10:$C$13</c:f>
              <c:numCache>
                <c:formatCode>0.0%</c:formatCode>
                <c:ptCount val="4"/>
                <c:pt idx="0">
                  <c:v>6.691256080867744E-2</c:v>
                </c:pt>
                <c:pt idx="1">
                  <c:v>7.3322891599248291E-2</c:v>
                </c:pt>
                <c:pt idx="2">
                  <c:v>5.9254161184677377E-2</c:v>
                </c:pt>
                <c:pt idx="3">
                  <c:v>4.4015046953155959E-2</c:v>
                </c:pt>
              </c:numCache>
            </c:numRef>
          </c:val>
          <c:extLst>
            <c:ext xmlns:c16="http://schemas.microsoft.com/office/drawing/2014/chart" uri="{C3380CC4-5D6E-409C-BE32-E72D297353CC}">
              <c16:uniqueId val="{00000001-D769-457E-9FD6-BE7850905BEB}"/>
            </c:ext>
          </c:extLst>
        </c:ser>
        <c:ser>
          <c:idx val="2"/>
          <c:order val="2"/>
          <c:tx>
            <c:strRef>
              <c:f>'Graphique 10'!$D$9</c:f>
              <c:strCache>
                <c:ptCount val="1"/>
                <c:pt idx="0">
                  <c:v>Cadres</c:v>
                </c:pt>
              </c:strCache>
            </c:strRef>
          </c:tx>
          <c:spPr>
            <a:solidFill>
              <a:srgbClr val="00B050"/>
            </a:solidFill>
            <a:ln>
              <a:solidFill>
                <a:srgbClr val="00B050"/>
              </a:solidFill>
            </a:ln>
            <a:effectLst/>
          </c:spPr>
          <c:invertIfNegative val="0"/>
          <c:cat>
            <c:strRef>
              <c:f>'Graphique 10'!$A$10:$A$13</c:f>
              <c:strCache>
                <c:ptCount val="4"/>
                <c:pt idx="0">
                  <c:v>16 ans ou moins</c:v>
                </c:pt>
                <c:pt idx="1">
                  <c:v>17-19 ans</c:v>
                </c:pt>
                <c:pt idx="2">
                  <c:v>20-21 ans</c:v>
                </c:pt>
                <c:pt idx="3">
                  <c:v>22 ans ou plus</c:v>
                </c:pt>
              </c:strCache>
            </c:strRef>
          </c:cat>
          <c:val>
            <c:numRef>
              <c:f>'Graphique 10'!$D$10:$D$13</c:f>
              <c:numCache>
                <c:formatCode>0.0%</c:formatCode>
                <c:ptCount val="4"/>
                <c:pt idx="0">
                  <c:v>2.6549387007354264E-2</c:v>
                </c:pt>
                <c:pt idx="1">
                  <c:v>5.2679808784912928E-2</c:v>
                </c:pt>
                <c:pt idx="2">
                  <c:v>0.13243390968563215</c:v>
                </c:pt>
                <c:pt idx="3">
                  <c:v>0.39927622214921937</c:v>
                </c:pt>
              </c:numCache>
            </c:numRef>
          </c:val>
          <c:extLst>
            <c:ext xmlns:c16="http://schemas.microsoft.com/office/drawing/2014/chart" uri="{C3380CC4-5D6E-409C-BE32-E72D297353CC}">
              <c16:uniqueId val="{00000002-D769-457E-9FD6-BE7850905BEB}"/>
            </c:ext>
          </c:extLst>
        </c:ser>
        <c:ser>
          <c:idx val="1"/>
          <c:order val="3"/>
          <c:tx>
            <c:strRef>
              <c:f>'Graphique 10'!$E$9</c:f>
              <c:strCache>
                <c:ptCount val="1"/>
                <c:pt idx="0">
                  <c:v>Profession 
intermédiaire</c:v>
                </c:pt>
              </c:strCache>
            </c:strRef>
          </c:tx>
          <c:spPr>
            <a:solidFill>
              <a:srgbClr val="92D050"/>
            </a:solidFill>
            <a:ln>
              <a:solidFill>
                <a:srgbClr val="92D050"/>
              </a:solidFill>
            </a:ln>
            <a:effectLst/>
          </c:spPr>
          <c:invertIfNegative val="0"/>
          <c:cat>
            <c:strRef>
              <c:f>'Graphique 10'!$A$10:$A$13</c:f>
              <c:strCache>
                <c:ptCount val="4"/>
                <c:pt idx="0">
                  <c:v>16 ans ou moins</c:v>
                </c:pt>
                <c:pt idx="1">
                  <c:v>17-19 ans</c:v>
                </c:pt>
                <c:pt idx="2">
                  <c:v>20-21 ans</c:v>
                </c:pt>
                <c:pt idx="3">
                  <c:v>22 ans ou plus</c:v>
                </c:pt>
              </c:strCache>
            </c:strRef>
          </c:cat>
          <c:val>
            <c:numRef>
              <c:f>'Graphique 10'!$E$10:$E$13</c:f>
              <c:numCache>
                <c:formatCode>0.0%</c:formatCode>
                <c:ptCount val="4"/>
                <c:pt idx="0">
                  <c:v>0.11542281419869334</c:v>
                </c:pt>
                <c:pt idx="1">
                  <c:v>0.19351813800914572</c:v>
                </c:pt>
                <c:pt idx="2">
                  <c:v>0.32007142874273592</c:v>
                </c:pt>
                <c:pt idx="3">
                  <c:v>0.34521856909486009</c:v>
                </c:pt>
              </c:numCache>
            </c:numRef>
          </c:val>
          <c:extLst>
            <c:ext xmlns:c16="http://schemas.microsoft.com/office/drawing/2014/chart" uri="{C3380CC4-5D6E-409C-BE32-E72D297353CC}">
              <c16:uniqueId val="{00000003-D769-457E-9FD6-BE7850905BEB}"/>
            </c:ext>
          </c:extLst>
        </c:ser>
        <c:ser>
          <c:idx val="0"/>
          <c:order val="4"/>
          <c:tx>
            <c:strRef>
              <c:f>'Graphique 10'!$F$9</c:f>
              <c:strCache>
                <c:ptCount val="1"/>
                <c:pt idx="0">
                  <c:v>Employés</c:v>
                </c:pt>
              </c:strCache>
            </c:strRef>
          </c:tx>
          <c:spPr>
            <a:solidFill>
              <a:schemeClr val="accent2"/>
            </a:solidFill>
            <a:ln>
              <a:solidFill>
                <a:schemeClr val="accent2"/>
              </a:solidFill>
            </a:ln>
            <a:effectLst/>
          </c:spPr>
          <c:invertIfNegative val="0"/>
          <c:cat>
            <c:strRef>
              <c:f>'Graphique 10'!$A$10:$A$13</c:f>
              <c:strCache>
                <c:ptCount val="4"/>
                <c:pt idx="0">
                  <c:v>16 ans ou moins</c:v>
                </c:pt>
                <c:pt idx="1">
                  <c:v>17-19 ans</c:v>
                </c:pt>
                <c:pt idx="2">
                  <c:v>20-21 ans</c:v>
                </c:pt>
                <c:pt idx="3">
                  <c:v>22 ans ou plus</c:v>
                </c:pt>
              </c:strCache>
            </c:strRef>
          </c:cat>
          <c:val>
            <c:numRef>
              <c:f>'Graphique 10'!$F$10:$F$13</c:f>
              <c:numCache>
                <c:formatCode>0.0%</c:formatCode>
                <c:ptCount val="4"/>
                <c:pt idx="0">
                  <c:v>0.3222702518121075</c:v>
                </c:pt>
                <c:pt idx="1">
                  <c:v>0.33321754109718005</c:v>
                </c:pt>
                <c:pt idx="2">
                  <c:v>0.31033274560434759</c:v>
                </c:pt>
                <c:pt idx="3">
                  <c:v>0.1579170528386987</c:v>
                </c:pt>
              </c:numCache>
            </c:numRef>
          </c:val>
          <c:extLst>
            <c:ext xmlns:c16="http://schemas.microsoft.com/office/drawing/2014/chart" uri="{C3380CC4-5D6E-409C-BE32-E72D297353CC}">
              <c16:uniqueId val="{00000004-D769-457E-9FD6-BE7850905BEB}"/>
            </c:ext>
          </c:extLst>
        </c:ser>
        <c:ser>
          <c:idx val="5"/>
          <c:order val="5"/>
          <c:tx>
            <c:strRef>
              <c:f>'Graphique 10'!$G$9</c:f>
              <c:strCache>
                <c:ptCount val="1"/>
                <c:pt idx="0">
                  <c:v>Ouvriers</c:v>
                </c:pt>
              </c:strCache>
            </c:strRef>
          </c:tx>
          <c:spPr>
            <a:solidFill>
              <a:schemeClr val="accent4"/>
            </a:solidFill>
            <a:ln>
              <a:solidFill>
                <a:schemeClr val="accent4"/>
              </a:solidFill>
            </a:ln>
            <a:effectLst/>
          </c:spPr>
          <c:invertIfNegative val="0"/>
          <c:cat>
            <c:strRef>
              <c:f>'Graphique 10'!$A$10:$A$13</c:f>
              <c:strCache>
                <c:ptCount val="4"/>
                <c:pt idx="0">
                  <c:v>16 ans ou moins</c:v>
                </c:pt>
                <c:pt idx="1">
                  <c:v>17-19 ans</c:v>
                </c:pt>
                <c:pt idx="2">
                  <c:v>20-21 ans</c:v>
                </c:pt>
                <c:pt idx="3">
                  <c:v>22 ans ou plus</c:v>
                </c:pt>
              </c:strCache>
            </c:strRef>
          </c:cat>
          <c:val>
            <c:numRef>
              <c:f>'Graphique 10'!$G$10:$G$13</c:f>
              <c:numCache>
                <c:formatCode>0.0%</c:formatCode>
                <c:ptCount val="4"/>
                <c:pt idx="0">
                  <c:v>0.45108323756724145</c:v>
                </c:pt>
                <c:pt idx="1">
                  <c:v>0.32776807472722164</c:v>
                </c:pt>
                <c:pt idx="2">
                  <c:v>0.15419702710887132</c:v>
                </c:pt>
                <c:pt idx="3">
                  <c:v>4.4740912155708565E-2</c:v>
                </c:pt>
              </c:numCache>
            </c:numRef>
          </c:val>
          <c:extLst>
            <c:ext xmlns:c16="http://schemas.microsoft.com/office/drawing/2014/chart" uri="{C3380CC4-5D6E-409C-BE32-E72D297353CC}">
              <c16:uniqueId val="{00000005-D769-457E-9FD6-BE7850905BEB}"/>
            </c:ext>
          </c:extLst>
        </c:ser>
        <c:dLbls>
          <c:showLegendKey val="0"/>
          <c:showVal val="0"/>
          <c:showCatName val="0"/>
          <c:showSerName val="0"/>
          <c:showPercent val="0"/>
          <c:showBubbleSize val="0"/>
        </c:dLbls>
        <c:gapWidth val="150"/>
        <c:overlap val="100"/>
        <c:axId val="432379256"/>
        <c:axId val="432374992"/>
      </c:barChart>
      <c:catAx>
        <c:axId val="432379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32374992"/>
        <c:crosses val="autoZero"/>
        <c:auto val="1"/>
        <c:lblAlgn val="ctr"/>
        <c:lblOffset val="100"/>
        <c:noMultiLvlLbl val="0"/>
      </c:catAx>
      <c:valAx>
        <c:axId val="432374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32379256"/>
        <c:crosses val="autoZero"/>
        <c:crossBetween val="between"/>
      </c:valAx>
      <c:spPr>
        <a:noFill/>
        <a:ln>
          <a:noFill/>
        </a:ln>
        <a:effectLst/>
      </c:spPr>
    </c:plotArea>
    <c:legend>
      <c:legendPos val="r"/>
      <c:layout>
        <c:manualLayout>
          <c:xMode val="edge"/>
          <c:yMode val="edge"/>
          <c:x val="0.821255058473496"/>
          <c:y val="1.5304428148198211E-2"/>
          <c:w val="0.17701849787780924"/>
          <c:h val="0.9789710835501785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76729614926268E-2"/>
          <c:y val="5.0925925925925923E-2"/>
          <c:w val="0.79041241711081378"/>
          <c:h val="0.86314256449651106"/>
        </c:manualLayout>
      </c:layout>
      <c:barChart>
        <c:barDir val="col"/>
        <c:grouping val="stacked"/>
        <c:varyColors val="0"/>
        <c:ser>
          <c:idx val="0"/>
          <c:order val="0"/>
          <c:tx>
            <c:strRef>
              <c:f>'Graphique 11'!$B$8</c:f>
              <c:strCache>
                <c:ptCount val="1"/>
                <c:pt idx="0">
                  <c:v>Emploi régulier</c:v>
                </c:pt>
              </c:strCache>
            </c:strRef>
          </c:tx>
          <c:spPr>
            <a:solidFill>
              <a:srgbClr val="00B050"/>
            </a:solidFill>
            <a:ln>
              <a:solidFill>
                <a:srgbClr val="00B050"/>
              </a:solidFill>
            </a:ln>
            <a:effectLst/>
          </c:spPr>
          <c:invertIfNegative val="0"/>
          <c:cat>
            <c:strRef>
              <c:f>'Graphique 11'!$A$9:$A$18</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11'!$B$9:$B$18</c:f>
              <c:numCache>
                <c:formatCode>0.0%</c:formatCode>
                <c:ptCount val="10"/>
                <c:pt idx="0">
                  <c:v>8.9306216961006365E-4</c:v>
                </c:pt>
                <c:pt idx="1">
                  <c:v>4.0093547267191628E-3</c:v>
                </c:pt>
                <c:pt idx="2">
                  <c:v>8.6976818880180017E-3</c:v>
                </c:pt>
                <c:pt idx="3">
                  <c:v>2.5043263648593418E-2</c:v>
                </c:pt>
                <c:pt idx="4">
                  <c:v>4.5225952492180234E-2</c:v>
                </c:pt>
                <c:pt idx="5">
                  <c:v>5.6369171277464866E-2</c:v>
                </c:pt>
                <c:pt idx="6">
                  <c:v>6.6838498208009425E-2</c:v>
                </c:pt>
                <c:pt idx="7">
                  <c:v>8.5940463039840667E-2</c:v>
                </c:pt>
                <c:pt idx="8">
                  <c:v>0.118909768639203</c:v>
                </c:pt>
                <c:pt idx="9">
                  <c:v>0.29100089569466631</c:v>
                </c:pt>
              </c:numCache>
            </c:numRef>
          </c:val>
          <c:extLst>
            <c:ext xmlns:c16="http://schemas.microsoft.com/office/drawing/2014/chart" uri="{C3380CC4-5D6E-409C-BE32-E72D297353CC}">
              <c16:uniqueId val="{00000000-A004-49AB-875A-346142D3068C}"/>
            </c:ext>
          </c:extLst>
        </c:ser>
        <c:ser>
          <c:idx val="1"/>
          <c:order val="1"/>
          <c:tx>
            <c:strRef>
              <c:f>'Graphique 11'!$C$8</c:f>
              <c:strCache>
                <c:ptCount val="1"/>
                <c:pt idx="0">
                  <c:v>Emploi occasionnel</c:v>
                </c:pt>
              </c:strCache>
            </c:strRef>
          </c:tx>
          <c:spPr>
            <a:solidFill>
              <a:srgbClr val="92D050"/>
            </a:solidFill>
            <a:ln>
              <a:solidFill>
                <a:srgbClr val="92D050"/>
              </a:solidFill>
            </a:ln>
            <a:effectLst/>
          </c:spPr>
          <c:invertIfNegative val="0"/>
          <c:cat>
            <c:strRef>
              <c:f>'Graphique 11'!$A$9:$A$18</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11'!$C$9:$C$18</c:f>
              <c:numCache>
                <c:formatCode>0.0%</c:formatCode>
                <c:ptCount val="10"/>
                <c:pt idx="0">
                  <c:v>1.7679965882636398E-3</c:v>
                </c:pt>
                <c:pt idx="1">
                  <c:v>5.4116278870211167E-3</c:v>
                </c:pt>
                <c:pt idx="2">
                  <c:v>1.462285728002664E-2</c:v>
                </c:pt>
                <c:pt idx="3">
                  <c:v>3.4840106393687773E-2</c:v>
                </c:pt>
                <c:pt idx="4">
                  <c:v>4.4419866083326501E-2</c:v>
                </c:pt>
                <c:pt idx="5">
                  <c:v>4.3301522685237855E-2</c:v>
                </c:pt>
                <c:pt idx="6">
                  <c:v>4.4804326881372203E-2</c:v>
                </c:pt>
                <c:pt idx="7">
                  <c:v>4.310061129348447E-2</c:v>
                </c:pt>
                <c:pt idx="8">
                  <c:v>3.2553978260499182E-2</c:v>
                </c:pt>
                <c:pt idx="9">
                  <c:v>2.6861871685889681E-2</c:v>
                </c:pt>
              </c:numCache>
            </c:numRef>
          </c:val>
          <c:extLst>
            <c:ext xmlns:c16="http://schemas.microsoft.com/office/drawing/2014/chart" uri="{C3380CC4-5D6E-409C-BE32-E72D297353CC}">
              <c16:uniqueId val="{00000001-A004-49AB-875A-346142D3068C}"/>
            </c:ext>
          </c:extLst>
        </c:ser>
        <c:ser>
          <c:idx val="2"/>
          <c:order val="2"/>
          <c:tx>
            <c:strRef>
              <c:f>'Graphique 11'!$D$8</c:f>
              <c:strCache>
                <c:ptCount val="1"/>
                <c:pt idx="0">
                  <c:v>Alternance</c:v>
                </c:pt>
              </c:strCache>
            </c:strRef>
          </c:tx>
          <c:spPr>
            <a:solidFill>
              <a:srgbClr val="0070C0"/>
            </a:solidFill>
            <a:ln>
              <a:solidFill>
                <a:srgbClr val="0070C0"/>
              </a:solidFill>
            </a:ln>
            <a:effectLst/>
          </c:spPr>
          <c:invertIfNegative val="0"/>
          <c:cat>
            <c:strRef>
              <c:f>'Graphique 11'!$A$9:$A$18</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11'!$D$9:$D$18</c:f>
              <c:numCache>
                <c:formatCode>0.0%</c:formatCode>
                <c:ptCount val="10"/>
                <c:pt idx="0">
                  <c:v>2.5555470104832466E-2</c:v>
                </c:pt>
                <c:pt idx="1">
                  <c:v>5.0143326999830977E-2</c:v>
                </c:pt>
                <c:pt idx="2">
                  <c:v>6.5054457859755277E-2</c:v>
                </c:pt>
                <c:pt idx="3">
                  <c:v>8.3259453986082699E-2</c:v>
                </c:pt>
                <c:pt idx="4">
                  <c:v>0.10196227657535105</c:v>
                </c:pt>
                <c:pt idx="5">
                  <c:v>0.11754290718941797</c:v>
                </c:pt>
                <c:pt idx="6">
                  <c:v>0.12495126133671615</c:v>
                </c:pt>
                <c:pt idx="7">
                  <c:v>0.14456975142069212</c:v>
                </c:pt>
                <c:pt idx="8">
                  <c:v>0.14992235609416699</c:v>
                </c:pt>
                <c:pt idx="9">
                  <c:v>0.10793874726280447</c:v>
                </c:pt>
              </c:numCache>
            </c:numRef>
          </c:val>
          <c:extLst>
            <c:ext xmlns:c16="http://schemas.microsoft.com/office/drawing/2014/chart" uri="{C3380CC4-5D6E-409C-BE32-E72D297353CC}">
              <c16:uniqueId val="{00000002-A004-49AB-875A-346142D3068C}"/>
            </c:ext>
          </c:extLst>
        </c:ser>
        <c:ser>
          <c:idx val="3"/>
          <c:order val="3"/>
          <c:tx>
            <c:strRef>
              <c:f>'Graphique 11'!$E$8</c:f>
              <c:strCache>
                <c:ptCount val="1"/>
                <c:pt idx="0">
                  <c:v>Stage</c:v>
                </c:pt>
              </c:strCache>
            </c:strRef>
          </c:tx>
          <c:spPr>
            <a:solidFill>
              <a:srgbClr val="FFC000"/>
            </a:solidFill>
            <a:ln>
              <a:solidFill>
                <a:srgbClr val="FFC000"/>
              </a:solidFill>
            </a:ln>
            <a:effectLst/>
          </c:spPr>
          <c:invertIfNegative val="0"/>
          <c:cat>
            <c:strRef>
              <c:f>'Graphique 11'!$A$9:$A$18</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11'!$E$9:$E$18</c:f>
              <c:numCache>
                <c:formatCode>0.0%</c:formatCode>
                <c:ptCount val="10"/>
                <c:pt idx="0">
                  <c:v>4.3601416343811648E-4</c:v>
                </c:pt>
                <c:pt idx="1">
                  <c:v>1.789628990906364E-3</c:v>
                </c:pt>
                <c:pt idx="2">
                  <c:v>1.793960910637671E-3</c:v>
                </c:pt>
                <c:pt idx="3">
                  <c:v>4.9302047392506283E-3</c:v>
                </c:pt>
                <c:pt idx="4">
                  <c:v>8.7355180342475001E-3</c:v>
                </c:pt>
                <c:pt idx="5">
                  <c:v>1.2878517731593823E-2</c:v>
                </c:pt>
                <c:pt idx="6">
                  <c:v>3.3646457953418897E-2</c:v>
                </c:pt>
                <c:pt idx="7">
                  <c:v>5.7467608859963215E-2</c:v>
                </c:pt>
                <c:pt idx="8">
                  <c:v>7.2794138354415699E-2</c:v>
                </c:pt>
                <c:pt idx="9">
                  <c:v>8.3864844408775452E-2</c:v>
                </c:pt>
              </c:numCache>
            </c:numRef>
          </c:val>
          <c:extLst>
            <c:ext xmlns:c16="http://schemas.microsoft.com/office/drawing/2014/chart" uri="{C3380CC4-5D6E-409C-BE32-E72D297353CC}">
              <c16:uniqueId val="{00000003-A004-49AB-875A-346142D3068C}"/>
            </c:ext>
          </c:extLst>
        </c:ser>
        <c:dLbls>
          <c:showLegendKey val="0"/>
          <c:showVal val="0"/>
          <c:showCatName val="0"/>
          <c:showSerName val="0"/>
          <c:showPercent val="0"/>
          <c:showBubbleSize val="0"/>
        </c:dLbls>
        <c:gapWidth val="150"/>
        <c:overlap val="100"/>
        <c:axId val="484481000"/>
        <c:axId val="484477720"/>
      </c:barChart>
      <c:catAx>
        <c:axId val="48448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477720"/>
        <c:crosses val="autoZero"/>
        <c:auto val="1"/>
        <c:lblAlgn val="ctr"/>
        <c:lblOffset val="100"/>
        <c:noMultiLvlLbl val="0"/>
      </c:catAx>
      <c:valAx>
        <c:axId val="484477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481000"/>
        <c:crosses val="autoZero"/>
        <c:crossBetween val="between"/>
      </c:valAx>
      <c:spPr>
        <a:noFill/>
        <a:ln>
          <a:noFill/>
        </a:ln>
        <a:effectLst/>
      </c:spPr>
    </c:plotArea>
    <c:legend>
      <c:legendPos val="r"/>
      <c:layout>
        <c:manualLayout>
          <c:xMode val="edge"/>
          <c:yMode val="edge"/>
          <c:x val="0.82894713369742434"/>
          <c:y val="0.17276358747839446"/>
          <c:w val="0.15991080502123864"/>
          <c:h val="0.70054328574781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76729614926268E-2"/>
          <c:y val="5.0925925925925923E-2"/>
          <c:w val="0.79041241711081378"/>
          <c:h val="0.86314256449651106"/>
        </c:manualLayout>
      </c:layout>
      <c:barChart>
        <c:barDir val="col"/>
        <c:grouping val="stacked"/>
        <c:varyColors val="0"/>
        <c:ser>
          <c:idx val="0"/>
          <c:order val="0"/>
          <c:tx>
            <c:strRef>
              <c:f>'Graphique 12'!$B$8</c:f>
              <c:strCache>
                <c:ptCount val="1"/>
                <c:pt idx="0">
                  <c:v>Inactif (non étudiant)</c:v>
                </c:pt>
              </c:strCache>
            </c:strRef>
          </c:tx>
          <c:spPr>
            <a:solidFill>
              <a:schemeClr val="accent2"/>
            </a:solidFill>
            <a:ln>
              <a:solidFill>
                <a:schemeClr val="accent2"/>
              </a:solidFill>
            </a:ln>
            <a:effectLst/>
          </c:spPr>
          <c:invertIfNegative val="0"/>
          <c:cat>
            <c:strRef>
              <c:f>'Graphique 12'!$A$9:$A$18</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12'!$B$9:$B$18</c:f>
              <c:numCache>
                <c:formatCode>0.0%</c:formatCode>
                <c:ptCount val="10"/>
                <c:pt idx="0">
                  <c:v>2.5521512718836729E-2</c:v>
                </c:pt>
                <c:pt idx="1">
                  <c:v>4.5196146063683086E-2</c:v>
                </c:pt>
                <c:pt idx="2">
                  <c:v>5.9749967580615626E-2</c:v>
                </c:pt>
                <c:pt idx="3">
                  <c:v>8.9381604545152843E-2</c:v>
                </c:pt>
                <c:pt idx="4">
                  <c:v>0.10699439190969935</c:v>
                </c:pt>
                <c:pt idx="5">
                  <c:v>0.11331076358697531</c:v>
                </c:pt>
                <c:pt idx="6">
                  <c:v>0.10469845800252862</c:v>
                </c:pt>
                <c:pt idx="7">
                  <c:v>0.11352789905841654</c:v>
                </c:pt>
                <c:pt idx="8">
                  <c:v>0.1133541666023568</c:v>
                </c:pt>
                <c:pt idx="9">
                  <c:v>0.10673790742187225</c:v>
                </c:pt>
              </c:numCache>
            </c:numRef>
          </c:val>
          <c:extLst>
            <c:ext xmlns:c16="http://schemas.microsoft.com/office/drawing/2014/chart" uri="{C3380CC4-5D6E-409C-BE32-E72D297353CC}">
              <c16:uniqueId val="{00000000-362A-4158-8F2B-5538F0132423}"/>
            </c:ext>
          </c:extLst>
        </c:ser>
        <c:ser>
          <c:idx val="1"/>
          <c:order val="1"/>
          <c:tx>
            <c:strRef>
              <c:f>'Graphique 12'!$C$8</c:f>
              <c:strCache>
                <c:ptCount val="1"/>
                <c:pt idx="0">
                  <c:v>Chômage</c:v>
                </c:pt>
              </c:strCache>
            </c:strRef>
          </c:tx>
          <c:spPr>
            <a:solidFill>
              <a:schemeClr val="accent4"/>
            </a:solidFill>
            <a:ln>
              <a:solidFill>
                <a:schemeClr val="accent4"/>
              </a:solidFill>
            </a:ln>
            <a:effectLst/>
          </c:spPr>
          <c:invertIfNegative val="0"/>
          <c:cat>
            <c:strRef>
              <c:f>'Graphique 12'!$A$9:$A$18</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12'!$C$9:$C$18</c:f>
              <c:numCache>
                <c:formatCode>0.0%</c:formatCode>
                <c:ptCount val="10"/>
                <c:pt idx="0">
                  <c:v>2.8078280575642776E-3</c:v>
                </c:pt>
                <c:pt idx="1">
                  <c:v>9.5492724159287924E-3</c:v>
                </c:pt>
                <c:pt idx="2">
                  <c:v>3.9596127041219439E-2</c:v>
                </c:pt>
                <c:pt idx="3">
                  <c:v>8.3191677920517515E-2</c:v>
                </c:pt>
                <c:pt idx="4">
                  <c:v>0.10296389232654034</c:v>
                </c:pt>
                <c:pt idx="5">
                  <c:v>0.10709391100811957</c:v>
                </c:pt>
                <c:pt idx="6">
                  <c:v>0.11401447030113154</c:v>
                </c:pt>
                <c:pt idx="7">
                  <c:v>0.11366830623889958</c:v>
                </c:pt>
                <c:pt idx="8">
                  <c:v>0.12039673424561868</c:v>
                </c:pt>
                <c:pt idx="9">
                  <c:v>9.7874389411154686E-2</c:v>
                </c:pt>
              </c:numCache>
            </c:numRef>
          </c:val>
          <c:extLst>
            <c:ext xmlns:c16="http://schemas.microsoft.com/office/drawing/2014/chart" uri="{C3380CC4-5D6E-409C-BE32-E72D297353CC}">
              <c16:uniqueId val="{00000001-362A-4158-8F2B-5538F0132423}"/>
            </c:ext>
          </c:extLst>
        </c:ser>
        <c:ser>
          <c:idx val="2"/>
          <c:order val="2"/>
          <c:tx>
            <c:strRef>
              <c:f>'Graphique 12'!$D$8</c:f>
              <c:strCache>
                <c:ptCount val="1"/>
                <c:pt idx="0">
                  <c:v>En emploi (non étudiant)</c:v>
                </c:pt>
              </c:strCache>
            </c:strRef>
          </c:tx>
          <c:spPr>
            <a:solidFill>
              <a:srgbClr val="00B050"/>
            </a:solidFill>
            <a:ln>
              <a:solidFill>
                <a:srgbClr val="00B050"/>
              </a:solidFill>
            </a:ln>
            <a:effectLst/>
          </c:spPr>
          <c:invertIfNegative val="0"/>
          <c:cat>
            <c:strRef>
              <c:f>'Graphique 12'!$A$9:$A$18</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12'!$D$9:$D$18</c:f>
              <c:numCache>
                <c:formatCode>0.0%</c:formatCode>
                <c:ptCount val="10"/>
                <c:pt idx="0">
                  <c:v>3.2181460020114169E-3</c:v>
                </c:pt>
                <c:pt idx="1">
                  <c:v>9.3937850675627332E-3</c:v>
                </c:pt>
                <c:pt idx="2">
                  <c:v>2.7149525537369198E-2</c:v>
                </c:pt>
                <c:pt idx="3">
                  <c:v>9.6329682317589649E-2</c:v>
                </c:pt>
                <c:pt idx="4">
                  <c:v>0.18217748853381899</c:v>
                </c:pt>
                <c:pt idx="5">
                  <c:v>0.26309148123958009</c:v>
                </c:pt>
                <c:pt idx="6">
                  <c:v>0.36472919717829566</c:v>
                </c:pt>
                <c:pt idx="7">
                  <c:v>0.45832706349680169</c:v>
                </c:pt>
                <c:pt idx="8">
                  <c:v>0.56256657664538323</c:v>
                </c:pt>
                <c:pt idx="9">
                  <c:v>0.73863495981789828</c:v>
                </c:pt>
              </c:numCache>
            </c:numRef>
          </c:val>
          <c:extLst>
            <c:ext xmlns:c16="http://schemas.microsoft.com/office/drawing/2014/chart" uri="{C3380CC4-5D6E-409C-BE32-E72D297353CC}">
              <c16:uniqueId val="{00000002-362A-4158-8F2B-5538F0132423}"/>
            </c:ext>
          </c:extLst>
        </c:ser>
        <c:ser>
          <c:idx val="3"/>
          <c:order val="3"/>
          <c:tx>
            <c:strRef>
              <c:f>'Graphique 12'!$E$8</c:f>
              <c:strCache>
                <c:ptCount val="1"/>
                <c:pt idx="0">
                  <c:v>Cumul emploi-études</c:v>
                </c:pt>
              </c:strCache>
            </c:strRef>
          </c:tx>
          <c:spPr>
            <a:solidFill>
              <a:srgbClr val="92D050"/>
            </a:solidFill>
            <a:ln>
              <a:solidFill>
                <a:srgbClr val="92D050"/>
              </a:solidFill>
            </a:ln>
            <a:effectLst/>
          </c:spPr>
          <c:invertIfNegative val="0"/>
          <c:cat>
            <c:strRef>
              <c:f>'Graphique 12'!$A$9:$A$18</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12'!$E$9:$E$18</c:f>
              <c:numCache>
                <c:formatCode>0.0%</c:formatCode>
                <c:ptCount val="10"/>
                <c:pt idx="0">
                  <c:v>2.774747465899275E-2</c:v>
                </c:pt>
                <c:pt idx="1">
                  <c:v>5.741874585088147E-2</c:v>
                </c:pt>
                <c:pt idx="2">
                  <c:v>7.876297966972752E-2</c:v>
                </c:pt>
                <c:pt idx="3">
                  <c:v>0.1082557523173347</c:v>
                </c:pt>
                <c:pt idx="4">
                  <c:v>0.12178171561218773</c:v>
                </c:pt>
                <c:pt idx="5">
                  <c:v>0.11884346392029099</c:v>
                </c:pt>
                <c:pt idx="6">
                  <c:v>0.1125708267974596</c:v>
                </c:pt>
                <c:pt idx="7">
                  <c:v>0.10411646388936226</c:v>
                </c:pt>
                <c:pt idx="8">
                  <c:v>7.6213975430135347E-2</c:v>
                </c:pt>
                <c:pt idx="9">
                  <c:v>2.8924964069788485E-2</c:v>
                </c:pt>
              </c:numCache>
            </c:numRef>
          </c:val>
          <c:extLst>
            <c:ext xmlns:c16="http://schemas.microsoft.com/office/drawing/2014/chart" uri="{C3380CC4-5D6E-409C-BE32-E72D297353CC}">
              <c16:uniqueId val="{00000003-362A-4158-8F2B-5538F0132423}"/>
            </c:ext>
          </c:extLst>
        </c:ser>
        <c:ser>
          <c:idx val="4"/>
          <c:order val="4"/>
          <c:tx>
            <c:strRef>
              <c:f>'Graphique 12'!$F$8</c:f>
              <c:strCache>
                <c:ptCount val="1"/>
                <c:pt idx="0">
                  <c:v>Etudiant sans emploi</c:v>
                </c:pt>
              </c:strCache>
            </c:strRef>
          </c:tx>
          <c:spPr>
            <a:solidFill>
              <a:srgbClr val="0070C0"/>
            </a:solidFill>
            <a:ln>
              <a:solidFill>
                <a:srgbClr val="0070C0"/>
              </a:solidFill>
            </a:ln>
            <a:effectLst/>
          </c:spPr>
          <c:invertIfNegative val="0"/>
          <c:cat>
            <c:strRef>
              <c:f>'Graphique 12'!$A$9:$A$18</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12'!$F$9:$F$18</c:f>
              <c:numCache>
                <c:formatCode>0.0%</c:formatCode>
                <c:ptCount val="10"/>
                <c:pt idx="0">
                  <c:v>0.9407050385625948</c:v>
                </c:pt>
                <c:pt idx="1">
                  <c:v>0.87844205060194391</c:v>
                </c:pt>
                <c:pt idx="2">
                  <c:v>0.7947414001710682</c:v>
                </c:pt>
                <c:pt idx="3">
                  <c:v>0.62284128289940521</c:v>
                </c:pt>
                <c:pt idx="4">
                  <c:v>0.48608251161775362</c:v>
                </c:pt>
                <c:pt idx="5">
                  <c:v>0.39766038024503403</c:v>
                </c:pt>
                <c:pt idx="6">
                  <c:v>0.30398704772058466</c:v>
                </c:pt>
                <c:pt idx="7">
                  <c:v>0.21036026731651997</c:v>
                </c:pt>
                <c:pt idx="8">
                  <c:v>0.12746854707650596</c:v>
                </c:pt>
                <c:pt idx="9">
                  <c:v>2.782777927928631E-2</c:v>
                </c:pt>
              </c:numCache>
            </c:numRef>
          </c:val>
          <c:extLst>
            <c:ext xmlns:c16="http://schemas.microsoft.com/office/drawing/2014/chart" uri="{C3380CC4-5D6E-409C-BE32-E72D297353CC}">
              <c16:uniqueId val="{00000004-362A-4158-8F2B-5538F0132423}"/>
            </c:ext>
          </c:extLst>
        </c:ser>
        <c:dLbls>
          <c:showLegendKey val="0"/>
          <c:showVal val="0"/>
          <c:showCatName val="0"/>
          <c:showSerName val="0"/>
          <c:showPercent val="0"/>
          <c:showBubbleSize val="0"/>
        </c:dLbls>
        <c:gapWidth val="150"/>
        <c:overlap val="100"/>
        <c:axId val="484481000"/>
        <c:axId val="484477720"/>
      </c:barChart>
      <c:catAx>
        <c:axId val="48448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477720"/>
        <c:crosses val="autoZero"/>
        <c:auto val="1"/>
        <c:lblAlgn val="ctr"/>
        <c:lblOffset val="100"/>
        <c:noMultiLvlLbl val="0"/>
      </c:catAx>
      <c:valAx>
        <c:axId val="4844777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481000"/>
        <c:crosses val="autoZero"/>
        <c:crossBetween val="between"/>
      </c:valAx>
      <c:spPr>
        <a:noFill/>
        <a:ln>
          <a:noFill/>
        </a:ln>
        <a:effectLst/>
      </c:spPr>
    </c:plotArea>
    <c:legend>
      <c:legendPos val="r"/>
      <c:layout>
        <c:manualLayout>
          <c:xMode val="edge"/>
          <c:yMode val="edge"/>
          <c:x val="0.84380321540587366"/>
          <c:y val="4.8102340865928343E-2"/>
          <c:w val="0.14693556759444068"/>
          <c:h val="0.9227573992275356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137510394490483E-2"/>
          <c:y val="4.5977011494252873E-2"/>
          <c:w val="0.93460994011358922"/>
          <c:h val="0.85275293308948297"/>
        </c:manualLayout>
      </c:layout>
      <c:lineChart>
        <c:grouping val="standard"/>
        <c:varyColors val="0"/>
        <c:ser>
          <c:idx val="0"/>
          <c:order val="0"/>
          <c:tx>
            <c:strRef>
              <c:f>[1]Sheet1!$B$1</c:f>
              <c:strCache>
                <c:ptCount val="1"/>
                <c:pt idx="0">
                  <c:v>Age moyen de fin d'études</c:v>
                </c:pt>
              </c:strCache>
            </c:strRef>
          </c:tx>
          <c:spPr>
            <a:ln w="28575" cap="rnd">
              <a:solidFill>
                <a:schemeClr val="accent1"/>
              </a:solidFill>
              <a:round/>
            </a:ln>
            <a:effectLst/>
          </c:spPr>
          <c:marker>
            <c:symbol val="none"/>
          </c:marker>
          <c:cat>
            <c:strRef>
              <c:f>[1]Sheet1!$A$2:$A$57</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[1]Sheet1!$B$2:$B$57</c:f>
              <c:numCache>
                <c:formatCode>General</c:formatCode>
                <c:ptCount val="56"/>
                <c:pt idx="0">
                  <c:v>16.113687822743799</c:v>
                </c:pt>
                <c:pt idx="1">
                  <c:v>16.23046860638857</c:v>
                </c:pt>
                <c:pt idx="2">
                  <c:v>16.389223149078941</c:v>
                </c:pt>
                <c:pt idx="3">
                  <c:v>16.549894691623582</c:v>
                </c:pt>
                <c:pt idx="4">
                  <c:v>16.71420107996201</c:v>
                </c:pt>
                <c:pt idx="5">
                  <c:v>16.910456438989691</c:v>
                </c:pt>
                <c:pt idx="6">
                  <c:v>17.009236818370699</c:v>
                </c:pt>
                <c:pt idx="7">
                  <c:v>17.301559640392419</c:v>
                </c:pt>
                <c:pt idx="8">
                  <c:v>17.431976566671342</c:v>
                </c:pt>
                <c:pt idx="9">
                  <c:v>17.416791266739232</c:v>
                </c:pt>
                <c:pt idx="10">
                  <c:v>17.579747612010198</c:v>
                </c:pt>
                <c:pt idx="11">
                  <c:v>17.65136509994122</c:v>
                </c:pt>
                <c:pt idx="12">
                  <c:v>17.824251986877179</c:v>
                </c:pt>
                <c:pt idx="13">
                  <c:v>17.858524857485531</c:v>
                </c:pt>
                <c:pt idx="14">
                  <c:v>18.051150896205069</c:v>
                </c:pt>
                <c:pt idx="15">
                  <c:v>17.9493749295602</c:v>
                </c:pt>
                <c:pt idx="16">
                  <c:v>18.009648918183469</c:v>
                </c:pt>
                <c:pt idx="17">
                  <c:v>18.005963264364269</c:v>
                </c:pt>
                <c:pt idx="18">
                  <c:v>18.189393586701719</c:v>
                </c:pt>
                <c:pt idx="19">
                  <c:v>18.26988013327475</c:v>
                </c:pt>
                <c:pt idx="20">
                  <c:v>18.385497663477</c:v>
                </c:pt>
                <c:pt idx="21">
                  <c:v>18.424868159829821</c:v>
                </c:pt>
                <c:pt idx="22">
                  <c:v>18.39460814049238</c:v>
                </c:pt>
                <c:pt idx="23">
                  <c:v>18.6573709005057</c:v>
                </c:pt>
                <c:pt idx="24">
                  <c:v>18.711104181716792</c:v>
                </c:pt>
                <c:pt idx="25">
                  <c:v>18.766367561731411</c:v>
                </c:pt>
                <c:pt idx="26">
                  <c:v>18.84401390049139</c:v>
                </c:pt>
                <c:pt idx="27">
                  <c:v>18.86675546404642</c:v>
                </c:pt>
                <c:pt idx="28">
                  <c:v>18.963668768957699</c:v>
                </c:pt>
                <c:pt idx="29">
                  <c:v>19.082113802097489</c:v>
                </c:pt>
                <c:pt idx="30">
                  <c:v>19.298140546991199</c:v>
                </c:pt>
                <c:pt idx="31">
                  <c:v>19.443020722036369</c:v>
                </c:pt>
                <c:pt idx="32">
                  <c:v>19.613024933291371</c:v>
                </c:pt>
                <c:pt idx="33">
                  <c:v>19.713157839326211</c:v>
                </c:pt>
                <c:pt idx="34">
                  <c:v>19.95727751115831</c:v>
                </c:pt>
                <c:pt idx="35">
                  <c:v>20.206069781871101</c:v>
                </c:pt>
                <c:pt idx="36">
                  <c:v>20.403520553570331</c:v>
                </c:pt>
                <c:pt idx="37">
                  <c:v>20.535094331395541</c:v>
                </c:pt>
                <c:pt idx="38">
                  <c:v>20.75552508748741</c:v>
                </c:pt>
                <c:pt idx="39">
                  <c:v>20.863583787538751</c:v>
                </c:pt>
                <c:pt idx="40">
                  <c:v>20.957837194902289</c:v>
                </c:pt>
                <c:pt idx="41">
                  <c:v>20.999169446475811</c:v>
                </c:pt>
                <c:pt idx="42">
                  <c:v>20.957994050743601</c:v>
                </c:pt>
                <c:pt idx="43">
                  <c:v>21.01989206679702</c:v>
                </c:pt>
                <c:pt idx="44">
                  <c:v>21.03614765884744</c:v>
                </c:pt>
                <c:pt idx="45">
                  <c:v>20.996652304038371</c:v>
                </c:pt>
                <c:pt idx="46">
                  <c:v>20.878020597876329</c:v>
                </c:pt>
                <c:pt idx="47">
                  <c:v>20.900235872150681</c:v>
                </c:pt>
                <c:pt idx="48">
                  <c:v>20.875778596795669</c:v>
                </c:pt>
                <c:pt idx="49">
                  <c:v>20.99399286526247</c:v>
                </c:pt>
                <c:pt idx="50">
                  <c:v>20.99007305190516</c:v>
                </c:pt>
                <c:pt idx="51">
                  <c:v>20.94397684095027</c:v>
                </c:pt>
                <c:pt idx="52">
                  <c:v>20.95595258174658</c:v>
                </c:pt>
                <c:pt idx="53">
                  <c:v>20.855188779536181</c:v>
                </c:pt>
                <c:pt idx="54">
                  <c:v>20.9061774159238</c:v>
                </c:pt>
                <c:pt idx="55">
                  <c:v>20.78120899533873</c:v>
                </c:pt>
              </c:numCache>
            </c:numRef>
          </c:val>
          <c:smooth val="0"/>
          <c:extLst>
            <c:ext xmlns:c16="http://schemas.microsoft.com/office/drawing/2014/chart" uri="{C3380CC4-5D6E-409C-BE32-E72D297353CC}">
              <c16:uniqueId val="{00000000-96EB-4E2F-B662-4C0FA7BDD162}"/>
            </c:ext>
          </c:extLst>
        </c:ser>
        <c:dLbls>
          <c:showLegendKey val="0"/>
          <c:showVal val="0"/>
          <c:showCatName val="0"/>
          <c:showSerName val="0"/>
          <c:showPercent val="0"/>
          <c:showBubbleSize val="0"/>
        </c:dLbls>
        <c:smooth val="0"/>
        <c:axId val="220639824"/>
        <c:axId val="220647040"/>
      </c:lineChart>
      <c:catAx>
        <c:axId val="22063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220647040"/>
        <c:crosses val="autoZero"/>
        <c:auto val="1"/>
        <c:lblAlgn val="ctr"/>
        <c:lblOffset val="100"/>
        <c:noMultiLvlLbl val="0"/>
      </c:catAx>
      <c:valAx>
        <c:axId val="220647040"/>
        <c:scaling>
          <c:orientation val="minMax"/>
          <c:min val="1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220639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13'!$B$10</c:f>
              <c:strCache>
                <c:ptCount val="1"/>
                <c:pt idx="0">
                  <c:v>Moins de 8 heures</c:v>
                </c:pt>
              </c:strCache>
            </c:strRef>
          </c:tx>
          <c:spPr>
            <a:solidFill>
              <a:srgbClr val="FF0000"/>
            </a:solidFill>
            <a:ln>
              <a:solidFill>
                <a:srgbClr val="FF000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13'!$B$11:$B$17</c:f>
              <c:numCache>
                <c:formatCode>0.0%</c:formatCode>
                <c:ptCount val="7"/>
                <c:pt idx="0">
                  <c:v>0.26536062989405329</c:v>
                </c:pt>
                <c:pt idx="1">
                  <c:v>0.21450641698219297</c:v>
                </c:pt>
                <c:pt idx="2">
                  <c:v>0.18356225540838086</c:v>
                </c:pt>
                <c:pt idx="3">
                  <c:v>0.1686912537471838</c:v>
                </c:pt>
                <c:pt idx="4">
                  <c:v>9.7167171833893923E-2</c:v>
                </c:pt>
                <c:pt idx="5">
                  <c:v>8.3277701558159931E-2</c:v>
                </c:pt>
                <c:pt idx="6">
                  <c:v>2.7373230841759882E-2</c:v>
                </c:pt>
              </c:numCache>
            </c:numRef>
          </c:val>
          <c:extLst>
            <c:ext xmlns:c16="http://schemas.microsoft.com/office/drawing/2014/chart" uri="{C3380CC4-5D6E-409C-BE32-E72D297353CC}">
              <c16:uniqueId val="{00000000-2427-4F12-831C-16B88D7986FC}"/>
            </c:ext>
          </c:extLst>
        </c:ser>
        <c:ser>
          <c:idx val="1"/>
          <c:order val="1"/>
          <c:tx>
            <c:strRef>
              <c:f>'Graphique 13'!$C$10</c:f>
              <c:strCache>
                <c:ptCount val="1"/>
                <c:pt idx="0">
                  <c:v>Entre 8 et 10 heures</c:v>
                </c:pt>
              </c:strCache>
            </c:strRef>
          </c:tx>
          <c:spPr>
            <a:solidFill>
              <a:schemeClr val="accent2"/>
            </a:solidFill>
            <a:ln>
              <a:solidFill>
                <a:schemeClr val="accent2"/>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13'!$C$11:$C$17</c:f>
              <c:numCache>
                <c:formatCode>0.0%</c:formatCode>
                <c:ptCount val="7"/>
                <c:pt idx="0">
                  <c:v>2.101285795369234E-2</c:v>
                </c:pt>
                <c:pt idx="1">
                  <c:v>2.5578031351291851E-2</c:v>
                </c:pt>
                <c:pt idx="2">
                  <c:v>2.1641364158675017E-2</c:v>
                </c:pt>
                <c:pt idx="3">
                  <c:v>2.8546939032938843E-2</c:v>
                </c:pt>
                <c:pt idx="4">
                  <c:v>2.6780054793809013E-2</c:v>
                </c:pt>
                <c:pt idx="5">
                  <c:v>1.4485169851809622E-2</c:v>
                </c:pt>
                <c:pt idx="6">
                  <c:v>9.9517043102990109E-3</c:v>
                </c:pt>
              </c:numCache>
            </c:numRef>
          </c:val>
          <c:extLst>
            <c:ext xmlns:c16="http://schemas.microsoft.com/office/drawing/2014/chart" uri="{C3380CC4-5D6E-409C-BE32-E72D297353CC}">
              <c16:uniqueId val="{00000001-2427-4F12-831C-16B88D7986FC}"/>
            </c:ext>
          </c:extLst>
        </c:ser>
        <c:ser>
          <c:idx val="2"/>
          <c:order val="2"/>
          <c:tx>
            <c:strRef>
              <c:f>'Graphique 13'!$D$10</c:f>
              <c:strCache>
                <c:ptCount val="1"/>
                <c:pt idx="0">
                  <c:v>Entre 10 et 15 heures</c:v>
                </c:pt>
              </c:strCache>
            </c:strRef>
          </c:tx>
          <c:spPr>
            <a:solidFill>
              <a:srgbClr val="FFC000"/>
            </a:solidFill>
            <a:ln>
              <a:solidFill>
                <a:srgbClr val="FFC00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13'!$D$11:$D$17</c:f>
              <c:numCache>
                <c:formatCode>0.0%</c:formatCode>
                <c:ptCount val="7"/>
                <c:pt idx="0">
                  <c:v>0.19293016731983403</c:v>
                </c:pt>
                <c:pt idx="1">
                  <c:v>0.22922005926395611</c:v>
                </c:pt>
                <c:pt idx="2">
                  <c:v>0.18248307925256568</c:v>
                </c:pt>
                <c:pt idx="3">
                  <c:v>0.14953799145678834</c:v>
                </c:pt>
                <c:pt idx="4">
                  <c:v>0.1255777565820955</c:v>
                </c:pt>
                <c:pt idx="5">
                  <c:v>9.0948192665650227E-2</c:v>
                </c:pt>
                <c:pt idx="6">
                  <c:v>5.1708962417886285E-2</c:v>
                </c:pt>
              </c:numCache>
            </c:numRef>
          </c:val>
          <c:extLst>
            <c:ext xmlns:c16="http://schemas.microsoft.com/office/drawing/2014/chart" uri="{C3380CC4-5D6E-409C-BE32-E72D297353CC}">
              <c16:uniqueId val="{00000002-2427-4F12-831C-16B88D7986FC}"/>
            </c:ext>
          </c:extLst>
        </c:ser>
        <c:ser>
          <c:idx val="3"/>
          <c:order val="3"/>
          <c:tx>
            <c:strRef>
              <c:f>'Graphique 13'!$E$10</c:f>
              <c:strCache>
                <c:ptCount val="1"/>
                <c:pt idx="0">
                  <c:v>Entre 15 et 30 heures</c:v>
                </c:pt>
              </c:strCache>
            </c:strRef>
          </c:tx>
          <c:spPr>
            <a:solidFill>
              <a:srgbClr val="92D050"/>
            </a:solidFill>
            <a:ln>
              <a:solidFill>
                <a:srgbClr val="92D05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13'!$E$11:$E$17</c:f>
              <c:numCache>
                <c:formatCode>0.0%</c:formatCode>
                <c:ptCount val="7"/>
                <c:pt idx="0">
                  <c:v>0.20666946058674832</c:v>
                </c:pt>
                <c:pt idx="1">
                  <c:v>0.2999169864044709</c:v>
                </c:pt>
                <c:pt idx="2">
                  <c:v>0.30185103758166343</c:v>
                </c:pt>
                <c:pt idx="3">
                  <c:v>0.34070226649399354</c:v>
                </c:pt>
                <c:pt idx="4">
                  <c:v>0.35223551372746525</c:v>
                </c:pt>
                <c:pt idx="5">
                  <c:v>0.28995527827390455</c:v>
                </c:pt>
                <c:pt idx="6">
                  <c:v>0.14473504051962577</c:v>
                </c:pt>
              </c:numCache>
            </c:numRef>
          </c:val>
          <c:extLst>
            <c:ext xmlns:c16="http://schemas.microsoft.com/office/drawing/2014/chart" uri="{C3380CC4-5D6E-409C-BE32-E72D297353CC}">
              <c16:uniqueId val="{00000003-2427-4F12-831C-16B88D7986FC}"/>
            </c:ext>
          </c:extLst>
        </c:ser>
        <c:ser>
          <c:idx val="4"/>
          <c:order val="4"/>
          <c:tx>
            <c:strRef>
              <c:f>'Graphique 13'!$F$10</c:f>
              <c:strCache>
                <c:ptCount val="1"/>
                <c:pt idx="0">
                  <c:v>Entre 30 et 35 heures</c:v>
                </c:pt>
              </c:strCache>
            </c:strRef>
          </c:tx>
          <c:spPr>
            <a:solidFill>
              <a:srgbClr val="00B050"/>
            </a:solidFill>
            <a:ln>
              <a:solidFill>
                <a:srgbClr val="00B05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13'!$F$11:$F$17</c:f>
              <c:numCache>
                <c:formatCode>0.0%</c:formatCode>
                <c:ptCount val="7"/>
                <c:pt idx="0">
                  <c:v>2.9044020897463496E-2</c:v>
                </c:pt>
                <c:pt idx="1">
                  <c:v>2.0118170462830032E-2</c:v>
                </c:pt>
                <c:pt idx="2">
                  <c:v>4.3415116247449918E-2</c:v>
                </c:pt>
                <c:pt idx="3">
                  <c:v>2.886323245431947E-2</c:v>
                </c:pt>
                <c:pt idx="4">
                  <c:v>1.4693767608338501E-2</c:v>
                </c:pt>
                <c:pt idx="5">
                  <c:v>1.8661457721126287E-2</c:v>
                </c:pt>
                <c:pt idx="6">
                  <c:v>2.7573501507452417E-2</c:v>
                </c:pt>
              </c:numCache>
            </c:numRef>
          </c:val>
          <c:extLst>
            <c:ext xmlns:c16="http://schemas.microsoft.com/office/drawing/2014/chart" uri="{C3380CC4-5D6E-409C-BE32-E72D297353CC}">
              <c16:uniqueId val="{00000004-2427-4F12-831C-16B88D7986FC}"/>
            </c:ext>
          </c:extLst>
        </c:ser>
        <c:ser>
          <c:idx val="5"/>
          <c:order val="5"/>
          <c:tx>
            <c:strRef>
              <c:f>'Graphique 13'!$G$10</c:f>
              <c:strCache>
                <c:ptCount val="1"/>
                <c:pt idx="0">
                  <c:v>Entre 35 et 40 heures </c:v>
                </c:pt>
              </c:strCache>
            </c:strRef>
          </c:tx>
          <c:spPr>
            <a:solidFill>
              <a:srgbClr val="00B0F0"/>
            </a:solidFill>
            <a:ln>
              <a:solidFill>
                <a:srgbClr val="00B0F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13'!$G$11:$G$17</c:f>
              <c:numCache>
                <c:formatCode>0.0%</c:formatCode>
                <c:ptCount val="7"/>
                <c:pt idx="0">
                  <c:v>0.26197834427003602</c:v>
                </c:pt>
                <c:pt idx="1">
                  <c:v>0.18259831333419899</c:v>
                </c:pt>
                <c:pt idx="2">
                  <c:v>0.22766665154489377</c:v>
                </c:pt>
                <c:pt idx="3">
                  <c:v>0.22514949473565818</c:v>
                </c:pt>
                <c:pt idx="4">
                  <c:v>0.25256594058296111</c:v>
                </c:pt>
                <c:pt idx="5">
                  <c:v>0.26741406621624281</c:v>
                </c:pt>
                <c:pt idx="6">
                  <c:v>0.26167597640677731</c:v>
                </c:pt>
              </c:numCache>
            </c:numRef>
          </c:val>
          <c:extLst>
            <c:ext xmlns:c16="http://schemas.microsoft.com/office/drawing/2014/chart" uri="{C3380CC4-5D6E-409C-BE32-E72D297353CC}">
              <c16:uniqueId val="{00000005-2427-4F12-831C-16B88D7986FC}"/>
            </c:ext>
          </c:extLst>
        </c:ser>
        <c:ser>
          <c:idx val="6"/>
          <c:order val="6"/>
          <c:tx>
            <c:strRef>
              <c:f>'Graphique 13'!$H$10</c:f>
              <c:strCache>
                <c:ptCount val="1"/>
                <c:pt idx="0">
                  <c:v>40 heures ou plus</c:v>
                </c:pt>
              </c:strCache>
            </c:strRef>
          </c:tx>
          <c:spPr>
            <a:solidFill>
              <a:srgbClr val="0070C0"/>
            </a:solidFill>
            <a:ln>
              <a:solidFill>
                <a:srgbClr val="0070C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13'!$H$11:$H$17</c:f>
              <c:numCache>
                <c:formatCode>0.0%</c:formatCode>
                <c:ptCount val="7"/>
                <c:pt idx="0">
                  <c:v>2.3004519078172497E-2</c:v>
                </c:pt>
                <c:pt idx="1">
                  <c:v>2.8062022201058925E-2</c:v>
                </c:pt>
                <c:pt idx="2">
                  <c:v>3.9380495806371298E-2</c:v>
                </c:pt>
                <c:pt idx="3">
                  <c:v>5.8508822079117936E-2</c:v>
                </c:pt>
                <c:pt idx="4">
                  <c:v>0.13097979487143685</c:v>
                </c:pt>
                <c:pt idx="5">
                  <c:v>0.2352581337131065</c:v>
                </c:pt>
                <c:pt idx="6">
                  <c:v>0.47698158399619928</c:v>
                </c:pt>
              </c:numCache>
            </c:numRef>
          </c:val>
          <c:extLst>
            <c:ext xmlns:c16="http://schemas.microsoft.com/office/drawing/2014/chart" uri="{C3380CC4-5D6E-409C-BE32-E72D297353CC}">
              <c16:uniqueId val="{00000006-2427-4F12-831C-16B88D7986FC}"/>
            </c:ext>
          </c:extLst>
        </c:ser>
        <c:dLbls>
          <c:showLegendKey val="0"/>
          <c:showVal val="0"/>
          <c:showCatName val="0"/>
          <c:showSerName val="0"/>
          <c:showPercent val="0"/>
          <c:showBubbleSize val="0"/>
        </c:dLbls>
        <c:gapWidth val="150"/>
        <c:overlap val="100"/>
        <c:axId val="488005144"/>
        <c:axId val="488008752"/>
      </c:barChart>
      <c:catAx>
        <c:axId val="48800514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008752"/>
        <c:crosses val="autoZero"/>
        <c:auto val="1"/>
        <c:lblAlgn val="ctr"/>
        <c:lblOffset val="100"/>
        <c:noMultiLvlLbl val="0"/>
      </c:catAx>
      <c:valAx>
        <c:axId val="488008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005144"/>
        <c:crosses val="autoZero"/>
        <c:crossBetween val="between"/>
      </c:valAx>
      <c:spPr>
        <a:noFill/>
        <a:ln>
          <a:noFill/>
        </a:ln>
        <a:effectLst/>
      </c:spPr>
    </c:plotArea>
    <c:legend>
      <c:legendPos val="b"/>
      <c:layout>
        <c:manualLayout>
          <c:xMode val="edge"/>
          <c:yMode val="edge"/>
          <c:x val="0.12234645669291339"/>
          <c:y val="0.77861303481643107"/>
          <c:w val="0.81086264216972881"/>
          <c:h val="0.197290579641400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13'!$I$10</c:f>
              <c:strCache>
                <c:ptCount val="1"/>
                <c:pt idx="0">
                  <c:v>Moins de 500€</c:v>
                </c:pt>
              </c:strCache>
            </c:strRef>
          </c:tx>
          <c:spPr>
            <a:solidFill>
              <a:srgbClr val="FF0000"/>
            </a:solidFill>
            <a:ln>
              <a:solidFill>
                <a:srgbClr val="FF000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13'!$I$11:$I$17</c:f>
              <c:numCache>
                <c:formatCode>0.0%</c:formatCode>
                <c:ptCount val="7"/>
                <c:pt idx="0">
                  <c:v>0.53296735326857902</c:v>
                </c:pt>
                <c:pt idx="1">
                  <c:v>0.51529485419103149</c:v>
                </c:pt>
                <c:pt idx="2">
                  <c:v>0.49051674583507981</c:v>
                </c:pt>
                <c:pt idx="3">
                  <c:v>0.40347314823865937</c:v>
                </c:pt>
                <c:pt idx="4">
                  <c:v>0.35084764062440399</c:v>
                </c:pt>
                <c:pt idx="5">
                  <c:v>0.32021130159490702</c:v>
                </c:pt>
                <c:pt idx="6">
                  <c:v>0.13199729919850181</c:v>
                </c:pt>
              </c:numCache>
            </c:numRef>
          </c:val>
          <c:extLst>
            <c:ext xmlns:c16="http://schemas.microsoft.com/office/drawing/2014/chart" uri="{C3380CC4-5D6E-409C-BE32-E72D297353CC}">
              <c16:uniqueId val="{00000000-1E14-4774-A247-7E118D7A690B}"/>
            </c:ext>
          </c:extLst>
        </c:ser>
        <c:ser>
          <c:idx val="1"/>
          <c:order val="1"/>
          <c:tx>
            <c:strRef>
              <c:f>'Graphique 13'!$J$10</c:f>
              <c:strCache>
                <c:ptCount val="1"/>
                <c:pt idx="0">
                  <c:v>Entre 500€ et 1000€</c:v>
                </c:pt>
              </c:strCache>
            </c:strRef>
          </c:tx>
          <c:spPr>
            <a:solidFill>
              <a:schemeClr val="accent2"/>
            </a:solidFill>
            <a:ln>
              <a:solidFill>
                <a:schemeClr val="accent2"/>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13'!$J$11:$J$17</c:f>
              <c:numCache>
                <c:formatCode>0.0%</c:formatCode>
                <c:ptCount val="7"/>
                <c:pt idx="0">
                  <c:v>0.32775106392471887</c:v>
                </c:pt>
                <c:pt idx="1">
                  <c:v>0.28693488687379148</c:v>
                </c:pt>
                <c:pt idx="2">
                  <c:v>0.30614124218932781</c:v>
                </c:pt>
                <c:pt idx="3">
                  <c:v>0.32016943734708675</c:v>
                </c:pt>
                <c:pt idx="4">
                  <c:v>0.25744466825119389</c:v>
                </c:pt>
                <c:pt idx="5">
                  <c:v>0.22779127455062742</c:v>
                </c:pt>
                <c:pt idx="6">
                  <c:v>0.13170832938570129</c:v>
                </c:pt>
              </c:numCache>
            </c:numRef>
          </c:val>
          <c:extLst>
            <c:ext xmlns:c16="http://schemas.microsoft.com/office/drawing/2014/chart" uri="{C3380CC4-5D6E-409C-BE32-E72D297353CC}">
              <c16:uniqueId val="{00000001-1E14-4774-A247-7E118D7A690B}"/>
            </c:ext>
          </c:extLst>
        </c:ser>
        <c:ser>
          <c:idx val="2"/>
          <c:order val="2"/>
          <c:tx>
            <c:strRef>
              <c:f>'Graphique 13'!$K$9</c:f>
              <c:strCache>
                <c:ptCount val="1"/>
                <c:pt idx="0">
                  <c:v>Entre 1000€ et 1250€</c:v>
                </c:pt>
              </c:strCache>
            </c:strRef>
          </c:tx>
          <c:spPr>
            <a:solidFill>
              <a:schemeClr val="accent4"/>
            </a:solidFill>
            <a:ln>
              <a:solidFill>
                <a:schemeClr val="accent4"/>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13'!$K$10:$K$16</c:f>
              <c:numCache>
                <c:formatCode>0.0%</c:formatCode>
                <c:ptCount val="7"/>
                <c:pt idx="0">
                  <c:v>8.0003798876168264E-2</c:v>
                </c:pt>
                <c:pt idx="1">
                  <c:v>0.10596812203736504</c:v>
                </c:pt>
                <c:pt idx="2">
                  <c:v>0.11669767721585529</c:v>
                </c:pt>
                <c:pt idx="3">
                  <c:v>0.12358002198507012</c:v>
                </c:pt>
                <c:pt idx="4">
                  <c:v>7.1536178195102648E-2</c:v>
                </c:pt>
                <c:pt idx="5">
                  <c:v>6.325733385585762E-2</c:v>
                </c:pt>
                <c:pt idx="6">
                  <c:v>6.7063764385337565E-2</c:v>
                </c:pt>
              </c:numCache>
            </c:numRef>
          </c:val>
          <c:extLst>
            <c:ext xmlns:c16="http://schemas.microsoft.com/office/drawing/2014/chart" uri="{C3380CC4-5D6E-409C-BE32-E72D297353CC}">
              <c16:uniqueId val="{00000002-1E14-4774-A247-7E118D7A690B}"/>
            </c:ext>
          </c:extLst>
        </c:ser>
        <c:ser>
          <c:idx val="3"/>
          <c:order val="3"/>
          <c:tx>
            <c:strRef>
              <c:f>'Graphique 13'!$L$10</c:f>
              <c:strCache>
                <c:ptCount val="1"/>
                <c:pt idx="0">
                  <c:v>Entre 1250€ et 1500€</c:v>
                </c:pt>
              </c:strCache>
            </c:strRef>
          </c:tx>
          <c:spPr>
            <a:solidFill>
              <a:srgbClr val="92D050"/>
            </a:solidFill>
            <a:ln>
              <a:solidFill>
                <a:srgbClr val="92D05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13'!$L$11:$L$17</c:f>
              <c:numCache>
                <c:formatCode>0.0%</c:formatCode>
                <c:ptCount val="7"/>
                <c:pt idx="0">
                  <c:v>4.3419813870299258E-2</c:v>
                </c:pt>
                <c:pt idx="1">
                  <c:v>3.1668643777386637E-2</c:v>
                </c:pt>
                <c:pt idx="2">
                  <c:v>5.2253832752536998E-2</c:v>
                </c:pt>
                <c:pt idx="3">
                  <c:v>9.6044230294209637E-2</c:v>
                </c:pt>
                <c:pt idx="4">
                  <c:v>0.14336484375533987</c:v>
                </c:pt>
                <c:pt idx="5">
                  <c:v>0.17518478253835107</c:v>
                </c:pt>
                <c:pt idx="6">
                  <c:v>0.14693686255639299</c:v>
                </c:pt>
              </c:numCache>
            </c:numRef>
          </c:val>
          <c:extLst>
            <c:ext xmlns:c16="http://schemas.microsoft.com/office/drawing/2014/chart" uri="{C3380CC4-5D6E-409C-BE32-E72D297353CC}">
              <c16:uniqueId val="{00000003-1E14-4774-A247-7E118D7A690B}"/>
            </c:ext>
          </c:extLst>
        </c:ser>
        <c:ser>
          <c:idx val="4"/>
          <c:order val="4"/>
          <c:tx>
            <c:strRef>
              <c:f>'Graphique 13'!$M$10</c:f>
              <c:strCache>
                <c:ptCount val="1"/>
                <c:pt idx="0">
                  <c:v>Entre 1500€ et 2000€</c:v>
                </c:pt>
              </c:strCache>
            </c:strRef>
          </c:tx>
          <c:spPr>
            <a:solidFill>
              <a:srgbClr val="00B050"/>
            </a:solidFill>
            <a:ln>
              <a:solidFill>
                <a:srgbClr val="00B05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13'!$M$11:$M$17</c:f>
              <c:numCache>
                <c:formatCode>0.0%</c:formatCode>
                <c:ptCount val="7"/>
                <c:pt idx="0">
                  <c:v>1.1417704964097863E-2</c:v>
                </c:pt>
                <c:pt idx="1">
                  <c:v>4.0699341092103027E-2</c:v>
                </c:pt>
                <c:pt idx="2">
                  <c:v>1.7913108557430505E-2</c:v>
                </c:pt>
                <c:pt idx="3">
                  <c:v>5.1552340304196857E-2</c:v>
                </c:pt>
                <c:pt idx="4">
                  <c:v>0.12490196130675728</c:v>
                </c:pt>
                <c:pt idx="5">
                  <c:v>0.14092566061495426</c:v>
                </c:pt>
                <c:pt idx="6">
                  <c:v>0.29299350104315264</c:v>
                </c:pt>
              </c:numCache>
            </c:numRef>
          </c:val>
          <c:extLst>
            <c:ext xmlns:c16="http://schemas.microsoft.com/office/drawing/2014/chart" uri="{C3380CC4-5D6E-409C-BE32-E72D297353CC}">
              <c16:uniqueId val="{00000004-1E14-4774-A247-7E118D7A690B}"/>
            </c:ext>
          </c:extLst>
        </c:ser>
        <c:ser>
          <c:idx val="5"/>
          <c:order val="5"/>
          <c:tx>
            <c:strRef>
              <c:f>'Graphique 13'!$N$10</c:f>
              <c:strCache>
                <c:ptCount val="1"/>
                <c:pt idx="0">
                  <c:v>Entre 2000€ et 2500€</c:v>
                </c:pt>
              </c:strCache>
            </c:strRef>
          </c:tx>
          <c:spPr>
            <a:solidFill>
              <a:srgbClr val="00B0F0"/>
            </a:solidFill>
            <a:ln>
              <a:solidFill>
                <a:srgbClr val="00B0F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13'!$N$11:$N$17</c:f>
              <c:numCache>
                <c:formatCode>0.0%</c:formatCode>
                <c:ptCount val="7"/>
                <c:pt idx="0">
                  <c:v>1.9566657645405908E-3</c:v>
                </c:pt>
                <c:pt idx="1">
                  <c:v>1.0878046370123117E-2</c:v>
                </c:pt>
                <c:pt idx="2">
                  <c:v>1.6477393449769503E-2</c:v>
                </c:pt>
                <c:pt idx="3">
                  <c:v>2.1567841395719392E-3</c:v>
                </c:pt>
                <c:pt idx="4">
                  <c:v>3.2232678755809679E-2</c:v>
                </c:pt>
                <c:pt idx="5">
                  <c:v>4.1527195220293293E-2</c:v>
                </c:pt>
                <c:pt idx="6">
                  <c:v>0.14697796066077673</c:v>
                </c:pt>
              </c:numCache>
            </c:numRef>
          </c:val>
          <c:extLst>
            <c:ext xmlns:c16="http://schemas.microsoft.com/office/drawing/2014/chart" uri="{C3380CC4-5D6E-409C-BE32-E72D297353CC}">
              <c16:uniqueId val="{00000005-1E14-4774-A247-7E118D7A690B}"/>
            </c:ext>
          </c:extLst>
        </c:ser>
        <c:ser>
          <c:idx val="6"/>
          <c:order val="6"/>
          <c:tx>
            <c:strRef>
              <c:f>'Graphique 13'!$O$10</c:f>
              <c:strCache>
                <c:ptCount val="1"/>
                <c:pt idx="0">
                  <c:v>Plus de 2500€</c:v>
                </c:pt>
              </c:strCache>
            </c:strRef>
          </c:tx>
          <c:spPr>
            <a:solidFill>
              <a:srgbClr val="0070C0"/>
            </a:solidFill>
            <a:ln>
              <a:solidFill>
                <a:srgbClr val="0070C0"/>
              </a:solidFill>
            </a:ln>
            <a:effectLst/>
          </c:spPr>
          <c:invertIfNegative val="0"/>
          <c:cat>
            <c:strRef>
              <c:f>'Graphique 13'!$A$11:$A$17</c:f>
              <c:strCache>
                <c:ptCount val="7"/>
                <c:pt idx="0">
                  <c:v>19 ou moins </c:v>
                </c:pt>
                <c:pt idx="1">
                  <c:v>20</c:v>
                </c:pt>
                <c:pt idx="2">
                  <c:v>21</c:v>
                </c:pt>
                <c:pt idx="3">
                  <c:v>22</c:v>
                </c:pt>
                <c:pt idx="4">
                  <c:v>23</c:v>
                </c:pt>
                <c:pt idx="5">
                  <c:v>24</c:v>
                </c:pt>
                <c:pt idx="6">
                  <c:v>25 ou plus</c:v>
                </c:pt>
              </c:strCache>
            </c:strRef>
          </c:cat>
          <c:val>
            <c:numRef>
              <c:f>'Graphique 13'!$O$11:$O$17</c:f>
              <c:numCache>
                <c:formatCode>0.0%</c:formatCode>
                <c:ptCount val="7"/>
                <c:pt idx="0">
                  <c:v>2.4835993315961984E-3</c:v>
                </c:pt>
                <c:pt idx="1">
                  <c:v>8.5561056581991979E-3</c:v>
                </c:pt>
                <c:pt idx="2">
                  <c:v>0</c:v>
                </c:pt>
                <c:pt idx="3">
                  <c:v>3.0240376912050982E-3</c:v>
                </c:pt>
                <c:pt idx="4">
                  <c:v>1.9672029111392521E-2</c:v>
                </c:pt>
                <c:pt idx="5">
                  <c:v>3.1102451625009277E-2</c:v>
                </c:pt>
                <c:pt idx="6">
                  <c:v>8.2322282770136895E-2</c:v>
                </c:pt>
              </c:numCache>
            </c:numRef>
          </c:val>
          <c:extLst>
            <c:ext xmlns:c16="http://schemas.microsoft.com/office/drawing/2014/chart" uri="{C3380CC4-5D6E-409C-BE32-E72D297353CC}">
              <c16:uniqueId val="{00000006-1E14-4774-A247-7E118D7A690B}"/>
            </c:ext>
          </c:extLst>
        </c:ser>
        <c:dLbls>
          <c:showLegendKey val="0"/>
          <c:showVal val="0"/>
          <c:showCatName val="0"/>
          <c:showSerName val="0"/>
          <c:showPercent val="0"/>
          <c:showBubbleSize val="0"/>
        </c:dLbls>
        <c:gapWidth val="150"/>
        <c:overlap val="100"/>
        <c:axId val="488005144"/>
        <c:axId val="488008752"/>
      </c:barChart>
      <c:catAx>
        <c:axId val="48800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008752"/>
        <c:crosses val="autoZero"/>
        <c:auto val="1"/>
        <c:lblAlgn val="ctr"/>
        <c:lblOffset val="100"/>
        <c:noMultiLvlLbl val="0"/>
      </c:catAx>
      <c:valAx>
        <c:axId val="488008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005144"/>
        <c:crosses val="autoZero"/>
        <c:crossBetween val="between"/>
      </c:valAx>
      <c:spPr>
        <a:noFill/>
        <a:ln>
          <a:noFill/>
        </a:ln>
        <a:effectLst/>
      </c:spPr>
    </c:plotArea>
    <c:legend>
      <c:legendPos val="b"/>
      <c:layout>
        <c:manualLayout>
          <c:xMode val="edge"/>
          <c:yMode val="edge"/>
          <c:x val="0.12980599300087489"/>
          <c:y val="0.77861303481643107"/>
          <c:w val="0.81816557305336846"/>
          <c:h val="0.197290579641400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76729614926268E-2"/>
          <c:y val="5.0925925925925923E-2"/>
          <c:w val="0.79041241711081378"/>
          <c:h val="0.86314256449651106"/>
        </c:manualLayout>
      </c:layout>
      <c:barChart>
        <c:barDir val="col"/>
        <c:grouping val="stacked"/>
        <c:varyColors val="0"/>
        <c:ser>
          <c:idx val="0"/>
          <c:order val="0"/>
          <c:tx>
            <c:strRef>
              <c:f>'Graphique 14'!$B$9</c:f>
              <c:strCache>
                <c:ptCount val="1"/>
                <c:pt idx="0">
                  <c:v>Indépendant</c:v>
                </c:pt>
              </c:strCache>
            </c:strRef>
          </c:tx>
          <c:spPr>
            <a:solidFill>
              <a:schemeClr val="accent2"/>
            </a:solidFill>
            <a:ln>
              <a:solidFill>
                <a:schemeClr val="accent2"/>
              </a:solidFill>
            </a:ln>
            <a:effectLst/>
          </c:spPr>
          <c:invertIfNegative val="0"/>
          <c:cat>
            <c:strRef>
              <c:f>'Graphique 14'!$A$10:$A$19</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14'!$B$10:$B$19</c:f>
              <c:numCache>
                <c:formatCode>0.0%</c:formatCode>
                <c:ptCount val="10"/>
                <c:pt idx="0">
                  <c:v>9.6120900000000003E-5</c:v>
                </c:pt>
                <c:pt idx="1">
                  <c:v>4.5695700000000002E-4</c:v>
                </c:pt>
                <c:pt idx="2">
                  <c:v>6.9815100000000004E-4</c:v>
                </c:pt>
                <c:pt idx="3">
                  <c:v>1.1792199999999999E-3</c:v>
                </c:pt>
                <c:pt idx="4">
                  <c:v>1.6868530000000001E-3</c:v>
                </c:pt>
                <c:pt idx="5">
                  <c:v>3.957304E-3</c:v>
                </c:pt>
                <c:pt idx="6">
                  <c:v>3.6447620000000002E-3</c:v>
                </c:pt>
                <c:pt idx="7">
                  <c:v>4.8656480000000002E-3</c:v>
                </c:pt>
                <c:pt idx="8">
                  <c:v>8.3147010000000007E-3</c:v>
                </c:pt>
                <c:pt idx="9">
                  <c:v>1.6710063000000001E-2</c:v>
                </c:pt>
              </c:numCache>
            </c:numRef>
          </c:val>
          <c:extLst>
            <c:ext xmlns:c16="http://schemas.microsoft.com/office/drawing/2014/chart" uri="{C3380CC4-5D6E-409C-BE32-E72D297353CC}">
              <c16:uniqueId val="{00000000-3BC3-4760-AB5F-CE7FD7B5B181}"/>
            </c:ext>
          </c:extLst>
        </c:ser>
        <c:ser>
          <c:idx val="1"/>
          <c:order val="1"/>
          <c:tx>
            <c:strRef>
              <c:f>'Graphique 14'!$C$9</c:f>
              <c:strCache>
                <c:ptCount val="1"/>
                <c:pt idx="0">
                  <c:v>CDI</c:v>
                </c:pt>
              </c:strCache>
            </c:strRef>
          </c:tx>
          <c:spPr>
            <a:solidFill>
              <a:srgbClr val="00B050"/>
            </a:solidFill>
            <a:ln>
              <a:solidFill>
                <a:srgbClr val="00B050"/>
              </a:solidFill>
            </a:ln>
            <a:effectLst/>
          </c:spPr>
          <c:invertIfNegative val="0"/>
          <c:cat>
            <c:strRef>
              <c:f>'Graphique 14'!$A$10:$A$19</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14'!$C$10:$C$19</c:f>
              <c:numCache>
                <c:formatCode>0.0%</c:formatCode>
                <c:ptCount val="10"/>
                <c:pt idx="0">
                  <c:v>3.08881E-4</c:v>
                </c:pt>
                <c:pt idx="1">
                  <c:v>1.3443490000000001E-3</c:v>
                </c:pt>
                <c:pt idx="2">
                  <c:v>5.2177380000000004E-3</c:v>
                </c:pt>
                <c:pt idx="3">
                  <c:v>1.9647499999999998E-2</c:v>
                </c:pt>
                <c:pt idx="4">
                  <c:v>3.6437964000000003E-2</c:v>
                </c:pt>
                <c:pt idx="5">
                  <c:v>3.9893764999999998E-2</c:v>
                </c:pt>
                <c:pt idx="6">
                  <c:v>4.7466005999999998E-2</c:v>
                </c:pt>
                <c:pt idx="7">
                  <c:v>5.6748798000000003E-2</c:v>
                </c:pt>
                <c:pt idx="8">
                  <c:v>7.0090030999999997E-2</c:v>
                </c:pt>
                <c:pt idx="9">
                  <c:v>0.16211044399999999</c:v>
                </c:pt>
              </c:numCache>
            </c:numRef>
          </c:val>
          <c:extLst>
            <c:ext xmlns:c16="http://schemas.microsoft.com/office/drawing/2014/chart" uri="{C3380CC4-5D6E-409C-BE32-E72D297353CC}">
              <c16:uniqueId val="{00000001-3BC3-4760-AB5F-CE7FD7B5B181}"/>
            </c:ext>
          </c:extLst>
        </c:ser>
        <c:ser>
          <c:idx val="2"/>
          <c:order val="2"/>
          <c:tx>
            <c:strRef>
              <c:f>'Graphique 14'!$D$9</c:f>
              <c:strCache>
                <c:ptCount val="1"/>
                <c:pt idx="0">
                  <c:v>CDD, intérim</c:v>
                </c:pt>
              </c:strCache>
            </c:strRef>
          </c:tx>
          <c:spPr>
            <a:solidFill>
              <a:srgbClr val="92D050"/>
            </a:solidFill>
            <a:ln>
              <a:solidFill>
                <a:srgbClr val="92D050"/>
              </a:solidFill>
            </a:ln>
            <a:effectLst/>
          </c:spPr>
          <c:invertIfNegative val="0"/>
          <c:cat>
            <c:strRef>
              <c:f>'Graphique 14'!$A$10:$A$19</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14'!$D$10:$D$19</c:f>
              <c:numCache>
                <c:formatCode>0.0%</c:formatCode>
                <c:ptCount val="10"/>
                <c:pt idx="0">
                  <c:v>1.3691440000000001E-3</c:v>
                </c:pt>
                <c:pt idx="1">
                  <c:v>5.7295089999999998E-3</c:v>
                </c:pt>
                <c:pt idx="2">
                  <c:v>1.445317E-2</c:v>
                </c:pt>
                <c:pt idx="3">
                  <c:v>3.6016873999999997E-2</c:v>
                </c:pt>
                <c:pt idx="4">
                  <c:v>4.7445078000000002E-2</c:v>
                </c:pt>
                <c:pt idx="5">
                  <c:v>5.0520175E-2</c:v>
                </c:pt>
                <c:pt idx="6">
                  <c:v>5.2924639000000002E-2</c:v>
                </c:pt>
                <c:pt idx="7">
                  <c:v>5.7866717999999998E-2</c:v>
                </c:pt>
                <c:pt idx="8">
                  <c:v>6.7312552999999997E-2</c:v>
                </c:pt>
                <c:pt idx="9">
                  <c:v>0.126198479</c:v>
                </c:pt>
              </c:numCache>
            </c:numRef>
          </c:val>
          <c:extLst>
            <c:ext xmlns:c16="http://schemas.microsoft.com/office/drawing/2014/chart" uri="{C3380CC4-5D6E-409C-BE32-E72D297353CC}">
              <c16:uniqueId val="{00000002-3BC3-4760-AB5F-CE7FD7B5B181}"/>
            </c:ext>
          </c:extLst>
        </c:ser>
        <c:ser>
          <c:idx val="3"/>
          <c:order val="3"/>
          <c:tx>
            <c:strRef>
              <c:f>'Graphique 14'!$E$9</c:f>
              <c:strCache>
                <c:ptCount val="1"/>
                <c:pt idx="0">
                  <c:v>Alternance</c:v>
                </c:pt>
              </c:strCache>
            </c:strRef>
          </c:tx>
          <c:spPr>
            <a:solidFill>
              <a:srgbClr val="0070C0"/>
            </a:solidFill>
            <a:ln>
              <a:solidFill>
                <a:srgbClr val="0070C0"/>
              </a:solidFill>
            </a:ln>
            <a:effectLst/>
          </c:spPr>
          <c:invertIfNegative val="0"/>
          <c:cat>
            <c:strRef>
              <c:f>'Graphique 14'!$A$10:$A$19</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14'!$E$10:$E$19</c:f>
              <c:numCache>
                <c:formatCode>0.0%</c:formatCode>
                <c:ptCount val="10"/>
                <c:pt idx="0">
                  <c:v>2.555547E-2</c:v>
                </c:pt>
                <c:pt idx="1">
                  <c:v>5.0143327000000001E-2</c:v>
                </c:pt>
                <c:pt idx="2">
                  <c:v>6.5054457999999996E-2</c:v>
                </c:pt>
                <c:pt idx="3">
                  <c:v>8.3259453999999997E-2</c:v>
                </c:pt>
                <c:pt idx="4">
                  <c:v>0.101962277</c:v>
                </c:pt>
                <c:pt idx="5">
                  <c:v>0.117542907</c:v>
                </c:pt>
                <c:pt idx="6">
                  <c:v>0.12495126099999999</c:v>
                </c:pt>
                <c:pt idx="7">
                  <c:v>0.144569751</c:v>
                </c:pt>
                <c:pt idx="8">
                  <c:v>0.14992235600000001</c:v>
                </c:pt>
                <c:pt idx="9">
                  <c:v>0.107938747</c:v>
                </c:pt>
              </c:numCache>
            </c:numRef>
          </c:val>
          <c:extLst>
            <c:ext xmlns:c16="http://schemas.microsoft.com/office/drawing/2014/chart" uri="{C3380CC4-5D6E-409C-BE32-E72D297353CC}">
              <c16:uniqueId val="{00000003-3BC3-4760-AB5F-CE7FD7B5B181}"/>
            </c:ext>
          </c:extLst>
        </c:ser>
        <c:ser>
          <c:idx val="4"/>
          <c:order val="4"/>
          <c:tx>
            <c:strRef>
              <c:f>'Graphique 14'!$F$9</c:f>
              <c:strCache>
                <c:ptCount val="1"/>
                <c:pt idx="0">
                  <c:v>Stage</c:v>
                </c:pt>
              </c:strCache>
            </c:strRef>
          </c:tx>
          <c:spPr>
            <a:solidFill>
              <a:srgbClr val="FFC000"/>
            </a:solidFill>
            <a:ln>
              <a:solidFill>
                <a:srgbClr val="FFC000"/>
              </a:solidFill>
            </a:ln>
            <a:effectLst/>
          </c:spPr>
          <c:invertIfNegative val="0"/>
          <c:cat>
            <c:strRef>
              <c:f>'Graphique 14'!$A$10:$A$19</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14'!$F$10:$F$19</c:f>
              <c:numCache>
                <c:formatCode>0.0%</c:formatCode>
                <c:ptCount val="10"/>
                <c:pt idx="0">
                  <c:v>4.3601399999999998E-4</c:v>
                </c:pt>
                <c:pt idx="1">
                  <c:v>1.789629E-3</c:v>
                </c:pt>
                <c:pt idx="2">
                  <c:v>1.7939609999999999E-3</c:v>
                </c:pt>
                <c:pt idx="3">
                  <c:v>4.930205E-3</c:v>
                </c:pt>
                <c:pt idx="4">
                  <c:v>8.7355179999999994E-3</c:v>
                </c:pt>
                <c:pt idx="5">
                  <c:v>1.2878518E-2</c:v>
                </c:pt>
                <c:pt idx="6">
                  <c:v>3.3646457999999997E-2</c:v>
                </c:pt>
                <c:pt idx="7">
                  <c:v>5.7467609000000003E-2</c:v>
                </c:pt>
                <c:pt idx="8">
                  <c:v>7.2794137999999994E-2</c:v>
                </c:pt>
                <c:pt idx="9">
                  <c:v>8.3864843999999994E-2</c:v>
                </c:pt>
              </c:numCache>
            </c:numRef>
          </c:val>
          <c:extLst>
            <c:ext xmlns:c16="http://schemas.microsoft.com/office/drawing/2014/chart" uri="{C3380CC4-5D6E-409C-BE32-E72D297353CC}">
              <c16:uniqueId val="{00000004-3BC3-4760-AB5F-CE7FD7B5B181}"/>
            </c:ext>
          </c:extLst>
        </c:ser>
        <c:ser>
          <c:idx val="5"/>
          <c:order val="5"/>
          <c:tx>
            <c:strRef>
              <c:f>'Graphique 14'!$G$9</c:f>
              <c:strCache>
                <c:ptCount val="1"/>
                <c:pt idx="0">
                  <c:v>Autre*</c:v>
                </c:pt>
              </c:strCache>
            </c:strRef>
          </c:tx>
          <c:spPr>
            <a:solidFill>
              <a:schemeClr val="accent2">
                <a:lumMod val="40000"/>
                <a:lumOff val="60000"/>
              </a:schemeClr>
            </a:solidFill>
            <a:ln>
              <a:solidFill>
                <a:schemeClr val="accent2">
                  <a:lumMod val="40000"/>
                  <a:lumOff val="60000"/>
                </a:schemeClr>
              </a:solidFill>
            </a:ln>
            <a:effectLst/>
          </c:spPr>
          <c:invertIfNegative val="0"/>
          <c:cat>
            <c:strRef>
              <c:f>'Graphique 14'!$A$10:$A$19</c:f>
              <c:strCache>
                <c:ptCount val="10"/>
                <c:pt idx="0">
                  <c:v>16 ou moins</c:v>
                </c:pt>
                <c:pt idx="1">
                  <c:v>17</c:v>
                </c:pt>
                <c:pt idx="2">
                  <c:v>18</c:v>
                </c:pt>
                <c:pt idx="3">
                  <c:v>19</c:v>
                </c:pt>
                <c:pt idx="4">
                  <c:v>20</c:v>
                </c:pt>
                <c:pt idx="5">
                  <c:v>21</c:v>
                </c:pt>
                <c:pt idx="6">
                  <c:v>22</c:v>
                </c:pt>
                <c:pt idx="7">
                  <c:v>23</c:v>
                </c:pt>
                <c:pt idx="8">
                  <c:v>24</c:v>
                </c:pt>
                <c:pt idx="9">
                  <c:v>25 ou plus</c:v>
                </c:pt>
              </c:strCache>
            </c:strRef>
          </c:cat>
          <c:val>
            <c:numRef>
              <c:f>'Graphique 14'!$G$10:$G$19</c:f>
              <c:numCache>
                <c:formatCode>0.0%</c:formatCode>
                <c:ptCount val="10"/>
                <c:pt idx="0">
                  <c:v>8.8691300000000002E-4</c:v>
                </c:pt>
                <c:pt idx="1">
                  <c:v>1.890168E-3</c:v>
                </c:pt>
                <c:pt idx="2">
                  <c:v>2.9514789999999999E-3</c:v>
                </c:pt>
                <c:pt idx="3">
                  <c:v>3.0397760000000001E-3</c:v>
                </c:pt>
                <c:pt idx="4">
                  <c:v>4.0759230000000004E-3</c:v>
                </c:pt>
                <c:pt idx="5">
                  <c:v>5.2994499999999998E-3</c:v>
                </c:pt>
                <c:pt idx="6">
                  <c:v>7.6074180000000003E-3</c:v>
                </c:pt>
                <c:pt idx="7">
                  <c:v>9.5599099999999996E-3</c:v>
                </c:pt>
                <c:pt idx="8">
                  <c:v>5.7464619999999999E-3</c:v>
                </c:pt>
                <c:pt idx="9">
                  <c:v>1.2843781E-2</c:v>
                </c:pt>
              </c:numCache>
            </c:numRef>
          </c:val>
          <c:extLst>
            <c:ext xmlns:c16="http://schemas.microsoft.com/office/drawing/2014/chart" uri="{C3380CC4-5D6E-409C-BE32-E72D297353CC}">
              <c16:uniqueId val="{00000005-3BC3-4760-AB5F-CE7FD7B5B181}"/>
            </c:ext>
          </c:extLst>
        </c:ser>
        <c:dLbls>
          <c:showLegendKey val="0"/>
          <c:showVal val="0"/>
          <c:showCatName val="0"/>
          <c:showSerName val="0"/>
          <c:showPercent val="0"/>
          <c:showBubbleSize val="0"/>
        </c:dLbls>
        <c:gapWidth val="150"/>
        <c:overlap val="100"/>
        <c:axId val="484481000"/>
        <c:axId val="484477720"/>
      </c:barChart>
      <c:catAx>
        <c:axId val="48448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477720"/>
        <c:crosses val="autoZero"/>
        <c:auto val="1"/>
        <c:lblAlgn val="ctr"/>
        <c:lblOffset val="100"/>
        <c:noMultiLvlLbl val="0"/>
      </c:catAx>
      <c:valAx>
        <c:axId val="484477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481000"/>
        <c:crosses val="autoZero"/>
        <c:crossBetween val="between"/>
      </c:valAx>
      <c:spPr>
        <a:noFill/>
        <a:ln>
          <a:noFill/>
        </a:ln>
        <a:effectLst/>
      </c:spPr>
    </c:plotArea>
    <c:legend>
      <c:legendPos val="r"/>
      <c:layout>
        <c:manualLayout>
          <c:xMode val="edge"/>
          <c:yMode val="edge"/>
          <c:x val="0.82894713369742434"/>
          <c:y val="0.12669312677378741"/>
          <c:w val="0.12836546545887889"/>
          <c:h val="0.8441666133196763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359487036385479E-2"/>
          <c:y val="8.6156242664788843E-2"/>
          <c:w val="0.86322490890487669"/>
          <c:h val="0.86314256449651106"/>
        </c:manualLayout>
      </c:layout>
      <c:barChart>
        <c:barDir val="bar"/>
        <c:grouping val="stacked"/>
        <c:varyColors val="0"/>
        <c:ser>
          <c:idx val="0"/>
          <c:order val="0"/>
          <c:tx>
            <c:strRef>
              <c:f>'Graphique 15'!$B$9</c:f>
              <c:strCache>
                <c:ptCount val="1"/>
                <c:pt idx="0">
                  <c:v>Emploi régulier</c:v>
                </c:pt>
              </c:strCache>
            </c:strRef>
          </c:tx>
          <c:spPr>
            <a:solidFill>
              <a:srgbClr val="00B050"/>
            </a:solidFill>
            <a:ln>
              <a:solidFill>
                <a:srgbClr val="00B05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15'!$B$10:$B$19</c:f>
              <c:numCache>
                <c:formatCode>0.0%</c:formatCode>
                <c:ptCount val="10"/>
                <c:pt idx="0">
                  <c:v>1.2547439999999999E-3</c:v>
                </c:pt>
                <c:pt idx="1">
                  <c:v>4.1524889999999997E-3</c:v>
                </c:pt>
                <c:pt idx="2">
                  <c:v>7.491447E-3</c:v>
                </c:pt>
                <c:pt idx="3">
                  <c:v>1.9644381999999998E-2</c:v>
                </c:pt>
                <c:pt idx="4">
                  <c:v>3.5777686000000003E-2</c:v>
                </c:pt>
                <c:pt idx="5">
                  <c:v>5.5515136999999999E-2</c:v>
                </c:pt>
                <c:pt idx="6">
                  <c:v>6.053157E-2</c:v>
                </c:pt>
                <c:pt idx="7">
                  <c:v>6.6456304999999993E-2</c:v>
                </c:pt>
                <c:pt idx="8">
                  <c:v>0.110446395</c:v>
                </c:pt>
                <c:pt idx="9">
                  <c:v>0.27048865500000002</c:v>
                </c:pt>
              </c:numCache>
            </c:numRef>
          </c:val>
          <c:extLst>
            <c:ext xmlns:c16="http://schemas.microsoft.com/office/drawing/2014/chart" uri="{C3380CC4-5D6E-409C-BE32-E72D297353CC}">
              <c16:uniqueId val="{00000000-6800-48AF-A69E-CA41EB505D4B}"/>
            </c:ext>
          </c:extLst>
        </c:ser>
        <c:ser>
          <c:idx val="1"/>
          <c:order val="1"/>
          <c:tx>
            <c:strRef>
              <c:f>'Graphique 15'!$C$9</c:f>
              <c:strCache>
                <c:ptCount val="1"/>
                <c:pt idx="0">
                  <c:v>Emploi occasionnel</c:v>
                </c:pt>
              </c:strCache>
            </c:strRef>
          </c:tx>
          <c:spPr>
            <a:solidFill>
              <a:srgbClr val="92D050"/>
            </a:solidFill>
            <a:ln>
              <a:solidFill>
                <a:srgbClr val="92D05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15'!$C$10:$C$19</c:f>
              <c:numCache>
                <c:formatCode>0.0%</c:formatCode>
                <c:ptCount val="10"/>
                <c:pt idx="0">
                  <c:v>2.095852E-3</c:v>
                </c:pt>
                <c:pt idx="1">
                  <c:v>5.5245240000000003E-3</c:v>
                </c:pt>
                <c:pt idx="2">
                  <c:v>1.4650946999999999E-2</c:v>
                </c:pt>
                <c:pt idx="3">
                  <c:v>2.9460725E-2</c:v>
                </c:pt>
                <c:pt idx="4">
                  <c:v>3.6838195999999997E-2</c:v>
                </c:pt>
                <c:pt idx="5">
                  <c:v>3.7575378999999999E-2</c:v>
                </c:pt>
                <c:pt idx="6">
                  <c:v>3.8756773000000001E-2</c:v>
                </c:pt>
                <c:pt idx="7">
                  <c:v>3.3300752000000003E-2</c:v>
                </c:pt>
                <c:pt idx="8">
                  <c:v>2.5394224E-2</c:v>
                </c:pt>
                <c:pt idx="9">
                  <c:v>2.1329369000000001E-2</c:v>
                </c:pt>
              </c:numCache>
            </c:numRef>
          </c:val>
          <c:extLst>
            <c:ext xmlns:c16="http://schemas.microsoft.com/office/drawing/2014/chart" uri="{C3380CC4-5D6E-409C-BE32-E72D297353CC}">
              <c16:uniqueId val="{00000001-6800-48AF-A69E-CA41EB505D4B}"/>
            </c:ext>
          </c:extLst>
        </c:ser>
        <c:ser>
          <c:idx val="2"/>
          <c:order val="2"/>
          <c:tx>
            <c:strRef>
              <c:f>'Graphique 15'!$D$9</c:f>
              <c:strCache>
                <c:ptCount val="1"/>
                <c:pt idx="0">
                  <c:v>Alternance</c:v>
                </c:pt>
              </c:strCache>
            </c:strRef>
          </c:tx>
          <c:spPr>
            <a:solidFill>
              <a:srgbClr val="0070C0"/>
            </a:solidFill>
            <a:ln>
              <a:solidFill>
                <a:srgbClr val="0070C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15'!$D$10:$D$19</c:f>
              <c:numCache>
                <c:formatCode>0.0%</c:formatCode>
                <c:ptCount val="10"/>
                <c:pt idx="0">
                  <c:v>3.6542721E-2</c:v>
                </c:pt>
                <c:pt idx="1">
                  <c:v>7.2027553999999994E-2</c:v>
                </c:pt>
                <c:pt idx="2">
                  <c:v>9.4424643000000003E-2</c:v>
                </c:pt>
                <c:pt idx="3">
                  <c:v>0.11317771</c:v>
                </c:pt>
                <c:pt idx="4">
                  <c:v>0.13729470699999999</c:v>
                </c:pt>
                <c:pt idx="5">
                  <c:v>0.159199586</c:v>
                </c:pt>
                <c:pt idx="6">
                  <c:v>0.17695417599999999</c:v>
                </c:pt>
                <c:pt idx="7">
                  <c:v>0.192377731</c:v>
                </c:pt>
                <c:pt idx="8">
                  <c:v>0.18442737400000001</c:v>
                </c:pt>
                <c:pt idx="9">
                  <c:v>0.114571513</c:v>
                </c:pt>
              </c:numCache>
            </c:numRef>
          </c:val>
          <c:extLst>
            <c:ext xmlns:c16="http://schemas.microsoft.com/office/drawing/2014/chart" uri="{C3380CC4-5D6E-409C-BE32-E72D297353CC}">
              <c16:uniqueId val="{00000002-6800-48AF-A69E-CA41EB505D4B}"/>
            </c:ext>
          </c:extLst>
        </c:ser>
        <c:ser>
          <c:idx val="3"/>
          <c:order val="3"/>
          <c:tx>
            <c:strRef>
              <c:f>'Graphique 15'!$E$9</c:f>
              <c:strCache>
                <c:ptCount val="1"/>
                <c:pt idx="0">
                  <c:v>Stage</c:v>
                </c:pt>
              </c:strCache>
            </c:strRef>
          </c:tx>
          <c:spPr>
            <a:solidFill>
              <a:srgbClr val="FFC000"/>
            </a:solidFill>
            <a:ln>
              <a:solidFill>
                <a:srgbClr val="FFC00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15'!$E$10:$E$19</c:f>
              <c:numCache>
                <c:formatCode>0.0%</c:formatCode>
                <c:ptCount val="10"/>
                <c:pt idx="0">
                  <c:v>5.8306099999999995E-4</c:v>
                </c:pt>
                <c:pt idx="1">
                  <c:v>2.0436870000000002E-3</c:v>
                </c:pt>
                <c:pt idx="2">
                  <c:v>2.1612979999999999E-3</c:v>
                </c:pt>
                <c:pt idx="3">
                  <c:v>5.1365839999999996E-3</c:v>
                </c:pt>
                <c:pt idx="4">
                  <c:v>6.4340810000000003E-3</c:v>
                </c:pt>
                <c:pt idx="5">
                  <c:v>1.3602988E-2</c:v>
                </c:pt>
                <c:pt idx="6">
                  <c:v>3.4949236000000002E-2</c:v>
                </c:pt>
                <c:pt idx="7">
                  <c:v>6.4256540000000001E-2</c:v>
                </c:pt>
                <c:pt idx="8">
                  <c:v>8.6905349000000007E-2</c:v>
                </c:pt>
                <c:pt idx="9">
                  <c:v>7.2795768999999996E-2</c:v>
                </c:pt>
              </c:numCache>
            </c:numRef>
          </c:val>
          <c:extLst>
            <c:ext xmlns:c16="http://schemas.microsoft.com/office/drawing/2014/chart" uri="{C3380CC4-5D6E-409C-BE32-E72D297353CC}">
              <c16:uniqueId val="{00000003-6800-48AF-A69E-CA41EB505D4B}"/>
            </c:ext>
          </c:extLst>
        </c:ser>
        <c:dLbls>
          <c:showLegendKey val="0"/>
          <c:showVal val="0"/>
          <c:showCatName val="0"/>
          <c:showSerName val="0"/>
          <c:showPercent val="0"/>
          <c:showBubbleSize val="0"/>
        </c:dLbls>
        <c:gapWidth val="150"/>
        <c:overlap val="100"/>
        <c:axId val="484481000"/>
        <c:axId val="484477720"/>
      </c:barChart>
      <c:catAx>
        <c:axId val="48448100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477720"/>
        <c:crosses val="autoZero"/>
        <c:auto val="1"/>
        <c:lblAlgn val="ctr"/>
        <c:lblOffset val="100"/>
        <c:noMultiLvlLbl val="0"/>
      </c:catAx>
      <c:valAx>
        <c:axId val="484477720"/>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4810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359487036385479E-2"/>
          <c:y val="8.6156242664788843E-2"/>
          <c:w val="0.86322490890487669"/>
          <c:h val="0.86314256449651106"/>
        </c:manualLayout>
      </c:layout>
      <c:barChart>
        <c:barDir val="bar"/>
        <c:grouping val="stacked"/>
        <c:varyColors val="0"/>
        <c:ser>
          <c:idx val="0"/>
          <c:order val="0"/>
          <c:tx>
            <c:strRef>
              <c:f>'Graphique 15'!$G$9</c:f>
              <c:strCache>
                <c:ptCount val="1"/>
                <c:pt idx="0">
                  <c:v>Emploi régulier</c:v>
                </c:pt>
              </c:strCache>
            </c:strRef>
          </c:tx>
          <c:spPr>
            <a:solidFill>
              <a:srgbClr val="00B050"/>
            </a:solidFill>
            <a:ln>
              <a:solidFill>
                <a:srgbClr val="00B05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15'!$G$10:$G$19</c:f>
              <c:numCache>
                <c:formatCode>0.0%</c:formatCode>
                <c:ptCount val="10"/>
                <c:pt idx="0">
                  <c:v>5.0746400000000001E-4</c:v>
                </c:pt>
                <c:pt idx="1">
                  <c:v>3.8639049999999999E-3</c:v>
                </c:pt>
                <c:pt idx="2">
                  <c:v>9.9405980000000001E-3</c:v>
                </c:pt>
                <c:pt idx="3">
                  <c:v>3.0115546E-2</c:v>
                </c:pt>
                <c:pt idx="4">
                  <c:v>5.3488534999999997E-2</c:v>
                </c:pt>
                <c:pt idx="5">
                  <c:v>5.7054233000000003E-2</c:v>
                </c:pt>
                <c:pt idx="6">
                  <c:v>7.1734584000000004E-2</c:v>
                </c:pt>
                <c:pt idx="7">
                  <c:v>0.10098106599999999</c:v>
                </c:pt>
                <c:pt idx="8">
                  <c:v>0.125767253</c:v>
                </c:pt>
                <c:pt idx="9">
                  <c:v>0.31007550699999997</c:v>
                </c:pt>
              </c:numCache>
            </c:numRef>
          </c:val>
          <c:extLst>
            <c:ext xmlns:c16="http://schemas.microsoft.com/office/drawing/2014/chart" uri="{C3380CC4-5D6E-409C-BE32-E72D297353CC}">
              <c16:uniqueId val="{00000004-9F9B-466D-9B11-B398FFA9BFAB}"/>
            </c:ext>
          </c:extLst>
        </c:ser>
        <c:ser>
          <c:idx val="1"/>
          <c:order val="1"/>
          <c:tx>
            <c:strRef>
              <c:f>'Graphique 15'!$H$9</c:f>
              <c:strCache>
                <c:ptCount val="1"/>
                <c:pt idx="0">
                  <c:v>Emploi occasionnel</c:v>
                </c:pt>
              </c:strCache>
            </c:strRef>
          </c:tx>
          <c:spPr>
            <a:solidFill>
              <a:srgbClr val="92D050"/>
            </a:solidFill>
            <a:ln>
              <a:solidFill>
                <a:srgbClr val="92D05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15'!$H$10:$H$19</c:f>
              <c:numCache>
                <c:formatCode>0.0%</c:formatCode>
                <c:ptCount val="10"/>
                <c:pt idx="0">
                  <c:v>1.418461E-3</c:v>
                </c:pt>
                <c:pt idx="1">
                  <c:v>5.2969050000000002E-3</c:v>
                </c:pt>
                <c:pt idx="2">
                  <c:v>1.4593913E-2</c:v>
                </c:pt>
                <c:pt idx="3">
                  <c:v>3.9894067999999998E-2</c:v>
                </c:pt>
                <c:pt idx="4">
                  <c:v>5.1050094999999997E-2</c:v>
                </c:pt>
                <c:pt idx="5">
                  <c:v>4.7894737999999999E-2</c:v>
                </c:pt>
                <c:pt idx="6">
                  <c:v>4.9499058999999998E-2</c:v>
                </c:pt>
                <c:pt idx="7">
                  <c:v>5.0665516000000001E-2</c:v>
                </c:pt>
                <c:pt idx="8">
                  <c:v>3.8355199E-2</c:v>
                </c:pt>
                <c:pt idx="9">
                  <c:v>3.2006621999999998E-2</c:v>
                </c:pt>
              </c:numCache>
            </c:numRef>
          </c:val>
          <c:extLst>
            <c:ext xmlns:c16="http://schemas.microsoft.com/office/drawing/2014/chart" uri="{C3380CC4-5D6E-409C-BE32-E72D297353CC}">
              <c16:uniqueId val="{00000005-9F9B-466D-9B11-B398FFA9BFAB}"/>
            </c:ext>
          </c:extLst>
        </c:ser>
        <c:ser>
          <c:idx val="2"/>
          <c:order val="2"/>
          <c:tx>
            <c:strRef>
              <c:f>'Graphique 15'!$I$9</c:f>
              <c:strCache>
                <c:ptCount val="1"/>
                <c:pt idx="0">
                  <c:v>Alternance</c:v>
                </c:pt>
              </c:strCache>
            </c:strRef>
          </c:tx>
          <c:spPr>
            <a:solidFill>
              <a:srgbClr val="0070C0"/>
            </a:solidFill>
            <a:ln>
              <a:solidFill>
                <a:srgbClr val="0070C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15'!$I$10:$I$19</c:f>
              <c:numCache>
                <c:formatCode>0.0%</c:formatCode>
                <c:ptCount val="10"/>
                <c:pt idx="0">
                  <c:v>1.3841668999999999E-2</c:v>
                </c:pt>
                <c:pt idx="1">
                  <c:v>2.7905035000000002E-2</c:v>
                </c:pt>
                <c:pt idx="2">
                  <c:v>3.4791122000000001E-2</c:v>
                </c:pt>
                <c:pt idx="3">
                  <c:v>5.5151068999999997E-2</c:v>
                </c:pt>
                <c:pt idx="4">
                  <c:v>7.1063794E-2</c:v>
                </c:pt>
                <c:pt idx="5">
                  <c:v>8.4128083000000006E-2</c:v>
                </c:pt>
                <c:pt idx="6">
                  <c:v>8.4581261000000005E-2</c:v>
                </c:pt>
                <c:pt idx="7">
                  <c:v>0.107664856</c:v>
                </c:pt>
                <c:pt idx="8">
                  <c:v>0.12196451899999999</c:v>
                </c:pt>
                <c:pt idx="9">
                  <c:v>0.101770848</c:v>
                </c:pt>
              </c:numCache>
            </c:numRef>
          </c:val>
          <c:extLst>
            <c:ext xmlns:c16="http://schemas.microsoft.com/office/drawing/2014/chart" uri="{C3380CC4-5D6E-409C-BE32-E72D297353CC}">
              <c16:uniqueId val="{00000006-9F9B-466D-9B11-B398FFA9BFAB}"/>
            </c:ext>
          </c:extLst>
        </c:ser>
        <c:ser>
          <c:idx val="3"/>
          <c:order val="3"/>
          <c:tx>
            <c:strRef>
              <c:f>'Graphique 15'!$J$9</c:f>
              <c:strCache>
                <c:ptCount val="1"/>
                <c:pt idx="0">
                  <c:v>Stage</c:v>
                </c:pt>
              </c:strCache>
            </c:strRef>
          </c:tx>
          <c:spPr>
            <a:solidFill>
              <a:srgbClr val="FFC000"/>
            </a:solidFill>
            <a:ln>
              <a:solidFill>
                <a:srgbClr val="FFC000"/>
              </a:solidFill>
            </a:ln>
            <a:effectLst/>
          </c:spPr>
          <c:invertIfNegative val="0"/>
          <c:cat>
            <c:strRef>
              <c:f>'Graphique 15'!$A$10:$A$19</c:f>
              <c:strCache>
                <c:ptCount val="10"/>
                <c:pt idx="0">
                  <c:v>16 ans ou -</c:v>
                </c:pt>
                <c:pt idx="1">
                  <c:v>17</c:v>
                </c:pt>
                <c:pt idx="2">
                  <c:v>18</c:v>
                </c:pt>
                <c:pt idx="3">
                  <c:v>19</c:v>
                </c:pt>
                <c:pt idx="4">
                  <c:v>20</c:v>
                </c:pt>
                <c:pt idx="5">
                  <c:v>21</c:v>
                </c:pt>
                <c:pt idx="6">
                  <c:v>22</c:v>
                </c:pt>
                <c:pt idx="7">
                  <c:v>23</c:v>
                </c:pt>
                <c:pt idx="8">
                  <c:v>24</c:v>
                </c:pt>
                <c:pt idx="9">
                  <c:v>25 ans ou +</c:v>
                </c:pt>
              </c:strCache>
            </c:strRef>
          </c:cat>
          <c:val>
            <c:numRef>
              <c:f>'Graphique 15'!$J$10:$J$19</c:f>
              <c:numCache>
                <c:formatCode>0.0%</c:formatCode>
                <c:ptCount val="10"/>
                <c:pt idx="0">
                  <c:v>2.79244E-4</c:v>
                </c:pt>
                <c:pt idx="1">
                  <c:v>1.531461E-3</c:v>
                </c:pt>
                <c:pt idx="2">
                  <c:v>1.4154529999999999E-3</c:v>
                </c:pt>
                <c:pt idx="3">
                  <c:v>4.7363099999999997E-3</c:v>
                </c:pt>
                <c:pt idx="4">
                  <c:v>1.0748143E-2</c:v>
                </c:pt>
                <c:pt idx="5">
                  <c:v>1.2297386E-2</c:v>
                </c:pt>
                <c:pt idx="6">
                  <c:v>3.2635108000000003E-2</c:v>
                </c:pt>
                <c:pt idx="7">
                  <c:v>5.2226961000000002E-2</c:v>
                </c:pt>
                <c:pt idx="8">
                  <c:v>6.136047E-2</c:v>
                </c:pt>
                <c:pt idx="9">
                  <c:v>9.4158127999999994E-2</c:v>
                </c:pt>
              </c:numCache>
            </c:numRef>
          </c:val>
          <c:extLst>
            <c:ext xmlns:c16="http://schemas.microsoft.com/office/drawing/2014/chart" uri="{C3380CC4-5D6E-409C-BE32-E72D297353CC}">
              <c16:uniqueId val="{00000007-9F9B-466D-9B11-B398FFA9BFAB}"/>
            </c:ext>
          </c:extLst>
        </c:ser>
        <c:dLbls>
          <c:showLegendKey val="0"/>
          <c:showVal val="0"/>
          <c:showCatName val="0"/>
          <c:showSerName val="0"/>
          <c:showPercent val="0"/>
          <c:showBubbleSize val="0"/>
        </c:dLbls>
        <c:gapWidth val="150"/>
        <c:overlap val="100"/>
        <c:axId val="484481000"/>
        <c:axId val="484477720"/>
      </c:barChart>
      <c:catAx>
        <c:axId val="484481000"/>
        <c:scaling>
          <c:orientation val="minMax"/>
        </c:scaling>
        <c:delete val="1"/>
        <c:axPos val="l"/>
        <c:numFmt formatCode="General" sourceLinked="1"/>
        <c:majorTickMark val="none"/>
        <c:minorTickMark val="none"/>
        <c:tickLblPos val="nextTo"/>
        <c:crossAx val="484477720"/>
        <c:crosses val="autoZero"/>
        <c:auto val="1"/>
        <c:lblAlgn val="ctr"/>
        <c:lblOffset val="100"/>
        <c:noMultiLvlLbl val="0"/>
      </c:catAx>
      <c:valAx>
        <c:axId val="4844777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481000"/>
        <c:crosses val="autoZero"/>
        <c:crossBetween val="between"/>
      </c:valAx>
      <c:spPr>
        <a:noFill/>
        <a:ln>
          <a:noFill/>
        </a:ln>
        <a:effectLst/>
      </c:spPr>
    </c:plotArea>
    <c:legend>
      <c:legendPos val="r"/>
      <c:layout>
        <c:manualLayout>
          <c:xMode val="edge"/>
          <c:yMode val="edge"/>
          <c:x val="1.9800783761814055E-2"/>
          <c:y val="2.3712096963489318E-2"/>
          <c:w val="0.81244652584836774"/>
          <c:h val="6.440902204297634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16'!$B$9</c:f>
              <c:strCache>
                <c:ptCount val="1"/>
                <c:pt idx="0">
                  <c:v>Âge moyen à la sortie des études initiales
selon l'enquête SRCV</c:v>
                </c:pt>
              </c:strCache>
            </c:strRef>
          </c:tx>
          <c:spPr>
            <a:ln w="28575" cap="rnd">
              <a:solidFill>
                <a:schemeClr val="accent1"/>
              </a:solidFill>
              <a:round/>
            </a:ln>
            <a:effectLst/>
          </c:spPr>
          <c:marker>
            <c:symbol val="none"/>
          </c:marker>
          <c:cat>
            <c:numRef>
              <c:f>'Graphique 16'!$A$10:$A$65</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16'!$B$10:$B$65</c:f>
              <c:numCache>
                <c:formatCode>0.0</c:formatCode>
                <c:ptCount val="56"/>
                <c:pt idx="0">
                  <c:v>16.144807920000002</c:v>
                </c:pt>
                <c:pt idx="1">
                  <c:v>16.340797309999999</c:v>
                </c:pt>
                <c:pt idx="2">
                  <c:v>16.76697025</c:v>
                </c:pt>
                <c:pt idx="3">
                  <c:v>17.04855328</c:v>
                </c:pt>
                <c:pt idx="4">
                  <c:v>17.032658340000001</c:v>
                </c:pt>
                <c:pt idx="5">
                  <c:v>17.253560920000002</c:v>
                </c:pt>
                <c:pt idx="6">
                  <c:v>17.08101813</c:v>
                </c:pt>
                <c:pt idx="7">
                  <c:v>16.816009709999999</c:v>
                </c:pt>
                <c:pt idx="8">
                  <c:v>17.479485589999999</c:v>
                </c:pt>
                <c:pt idx="9">
                  <c:v>17.738288440000002</c:v>
                </c:pt>
                <c:pt idx="10">
                  <c:v>17.291466960000001</c:v>
                </c:pt>
                <c:pt idx="11">
                  <c:v>17.80198682</c:v>
                </c:pt>
                <c:pt idx="12">
                  <c:v>18.125854069999999</c:v>
                </c:pt>
                <c:pt idx="13">
                  <c:v>18.02759283</c:v>
                </c:pt>
                <c:pt idx="14">
                  <c:v>17.748810079999998</c:v>
                </c:pt>
                <c:pt idx="15">
                  <c:v>17.877952870000001</c:v>
                </c:pt>
                <c:pt idx="16">
                  <c:v>17.844030910000001</c:v>
                </c:pt>
                <c:pt idx="17">
                  <c:v>17.79833227</c:v>
                </c:pt>
                <c:pt idx="18">
                  <c:v>18.233446910000001</c:v>
                </c:pt>
                <c:pt idx="19">
                  <c:v>18.13592834</c:v>
                </c:pt>
                <c:pt idx="20">
                  <c:v>18.61915393</c:v>
                </c:pt>
                <c:pt idx="21">
                  <c:v>18.42423943</c:v>
                </c:pt>
                <c:pt idx="22">
                  <c:v>18.863696619999999</c:v>
                </c:pt>
                <c:pt idx="23">
                  <c:v>18.770609239999999</c:v>
                </c:pt>
                <c:pt idx="24">
                  <c:v>18.647698640000002</c:v>
                </c:pt>
                <c:pt idx="25">
                  <c:v>18.68975773</c:v>
                </c:pt>
                <c:pt idx="26">
                  <c:v>18.917512779999999</c:v>
                </c:pt>
                <c:pt idx="27">
                  <c:v>18.710865630000001</c:v>
                </c:pt>
                <c:pt idx="28">
                  <c:v>19.1391779</c:v>
                </c:pt>
                <c:pt idx="29">
                  <c:v>19.179287859999999</c:v>
                </c:pt>
                <c:pt idx="30">
                  <c:v>19.461594959999999</c:v>
                </c:pt>
                <c:pt idx="31">
                  <c:v>19.520921510000001</c:v>
                </c:pt>
                <c:pt idx="32">
                  <c:v>19.59341792</c:v>
                </c:pt>
                <c:pt idx="33">
                  <c:v>19.828656850000002</c:v>
                </c:pt>
                <c:pt idx="34">
                  <c:v>20.380005830000002</c:v>
                </c:pt>
                <c:pt idx="35">
                  <c:v>20.37298376</c:v>
                </c:pt>
                <c:pt idx="36">
                  <c:v>20.677756389999999</c:v>
                </c:pt>
                <c:pt idx="37">
                  <c:v>20.91086756</c:v>
                </c:pt>
                <c:pt idx="38">
                  <c:v>20.919414979999999</c:v>
                </c:pt>
                <c:pt idx="39">
                  <c:v>20.959593510000001</c:v>
                </c:pt>
                <c:pt idx="40">
                  <c:v>21.319456729999999</c:v>
                </c:pt>
                <c:pt idx="41">
                  <c:v>21.055937159999999</c:v>
                </c:pt>
                <c:pt idx="42">
                  <c:v>21.118156899999999</c:v>
                </c:pt>
                <c:pt idx="43">
                  <c:v>21.22936485</c:v>
                </c:pt>
                <c:pt idx="44">
                  <c:v>21.52241884</c:v>
                </c:pt>
                <c:pt idx="45">
                  <c:v>21.247901120000002</c:v>
                </c:pt>
                <c:pt idx="46">
                  <c:v>21.127835080000001</c:v>
                </c:pt>
                <c:pt idx="47">
                  <c:v>20.964723960000001</c:v>
                </c:pt>
                <c:pt idx="48">
                  <c:v>21.19507003</c:v>
                </c:pt>
                <c:pt idx="49">
                  <c:v>21.040504009999999</c:v>
                </c:pt>
                <c:pt idx="50">
                  <c:v>21.21001515</c:v>
                </c:pt>
                <c:pt idx="51">
                  <c:v>20.942928800000001</c:v>
                </c:pt>
                <c:pt idx="52">
                  <c:v>20.976001969999999</c:v>
                </c:pt>
                <c:pt idx="53">
                  <c:v>20.996361400000001</c:v>
                </c:pt>
                <c:pt idx="54">
                  <c:v>21.222342009999998</c:v>
                </c:pt>
                <c:pt idx="55">
                  <c:v>20.93334007</c:v>
                </c:pt>
              </c:numCache>
            </c:numRef>
          </c:val>
          <c:smooth val="0"/>
          <c:extLst>
            <c:ext xmlns:c16="http://schemas.microsoft.com/office/drawing/2014/chart" uri="{C3380CC4-5D6E-409C-BE32-E72D297353CC}">
              <c16:uniqueId val="{00000000-E040-43BD-B6E0-81390CFEB67D}"/>
            </c:ext>
          </c:extLst>
        </c:ser>
        <c:ser>
          <c:idx val="3"/>
          <c:order val="1"/>
          <c:tx>
            <c:strRef>
              <c:f>'Graphique 16'!$E$9</c:f>
              <c:strCache>
                <c:ptCount val="1"/>
                <c:pt idx="0">
                  <c:v>Âge moyen à la sortie des études initiales
selon l'enquête Emploi</c:v>
                </c:pt>
              </c:strCache>
            </c:strRef>
          </c:tx>
          <c:spPr>
            <a:ln w="28575" cap="rnd">
              <a:solidFill>
                <a:schemeClr val="accent1"/>
              </a:solidFill>
              <a:prstDash val="sysDash"/>
              <a:round/>
            </a:ln>
            <a:effectLst/>
          </c:spPr>
          <c:marker>
            <c:symbol val="none"/>
          </c:marker>
          <c:cat>
            <c:numRef>
              <c:f>'Graphique 16'!$A$10:$A$65</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16'!$E$10:$E$65</c:f>
              <c:numCache>
                <c:formatCode>0.0</c:formatCode>
                <c:ptCount val="56"/>
                <c:pt idx="0">
                  <c:v>16.113687822743799</c:v>
                </c:pt>
                <c:pt idx="1">
                  <c:v>16.23046860638857</c:v>
                </c:pt>
                <c:pt idx="2">
                  <c:v>16.389223149078941</c:v>
                </c:pt>
                <c:pt idx="3">
                  <c:v>16.549894691623582</c:v>
                </c:pt>
                <c:pt idx="4">
                  <c:v>16.71420107996201</c:v>
                </c:pt>
                <c:pt idx="5">
                  <c:v>16.910456438989691</c:v>
                </c:pt>
                <c:pt idx="6">
                  <c:v>17.009236818370699</c:v>
                </c:pt>
                <c:pt idx="7">
                  <c:v>17.301559640392419</c:v>
                </c:pt>
                <c:pt idx="8">
                  <c:v>17.431976566671342</c:v>
                </c:pt>
                <c:pt idx="9">
                  <c:v>17.416791266739232</c:v>
                </c:pt>
                <c:pt idx="10">
                  <c:v>17.579747612010198</c:v>
                </c:pt>
                <c:pt idx="11">
                  <c:v>17.65136509994122</c:v>
                </c:pt>
                <c:pt idx="12">
                  <c:v>17.824251986877179</c:v>
                </c:pt>
                <c:pt idx="13">
                  <c:v>17.858524857485531</c:v>
                </c:pt>
                <c:pt idx="14">
                  <c:v>18.051150896205069</c:v>
                </c:pt>
                <c:pt idx="15">
                  <c:v>17.9493749295602</c:v>
                </c:pt>
                <c:pt idx="16">
                  <c:v>18.009648918183469</c:v>
                </c:pt>
                <c:pt idx="17">
                  <c:v>18.005963264364269</c:v>
                </c:pt>
                <c:pt idx="18">
                  <c:v>18.189393586701719</c:v>
                </c:pt>
                <c:pt idx="19">
                  <c:v>18.26988013327475</c:v>
                </c:pt>
                <c:pt idx="20">
                  <c:v>18.385497663477</c:v>
                </c:pt>
                <c:pt idx="21">
                  <c:v>18.424868159829821</c:v>
                </c:pt>
                <c:pt idx="22">
                  <c:v>18.39460814049238</c:v>
                </c:pt>
                <c:pt idx="23">
                  <c:v>18.6573709005057</c:v>
                </c:pt>
                <c:pt idx="24">
                  <c:v>18.711104181716792</c:v>
                </c:pt>
                <c:pt idx="25">
                  <c:v>18.766367561731411</c:v>
                </c:pt>
                <c:pt idx="26">
                  <c:v>18.84401390049139</c:v>
                </c:pt>
                <c:pt idx="27">
                  <c:v>18.86675546404642</c:v>
                </c:pt>
                <c:pt idx="28">
                  <c:v>18.963668768957699</c:v>
                </c:pt>
                <c:pt idx="29">
                  <c:v>19.082113802097489</c:v>
                </c:pt>
                <c:pt idx="30">
                  <c:v>19.298140546991199</c:v>
                </c:pt>
                <c:pt idx="31">
                  <c:v>19.443020722036369</c:v>
                </c:pt>
                <c:pt idx="32">
                  <c:v>19.613024933291371</c:v>
                </c:pt>
                <c:pt idx="33">
                  <c:v>19.713157839326211</c:v>
                </c:pt>
                <c:pt idx="34">
                  <c:v>19.95727751115831</c:v>
                </c:pt>
                <c:pt idx="35">
                  <c:v>20.206069781871101</c:v>
                </c:pt>
                <c:pt idx="36">
                  <c:v>20.403520553570331</c:v>
                </c:pt>
                <c:pt idx="37">
                  <c:v>20.535094331395541</c:v>
                </c:pt>
                <c:pt idx="38">
                  <c:v>20.75552508748741</c:v>
                </c:pt>
                <c:pt idx="39">
                  <c:v>20.863583787538751</c:v>
                </c:pt>
                <c:pt idx="40">
                  <c:v>20.957837194902289</c:v>
                </c:pt>
                <c:pt idx="41">
                  <c:v>20.999169446475811</c:v>
                </c:pt>
                <c:pt idx="42">
                  <c:v>20.957994050743601</c:v>
                </c:pt>
                <c:pt idx="43">
                  <c:v>21.01989206679702</c:v>
                </c:pt>
                <c:pt idx="44">
                  <c:v>21.03614765884744</c:v>
                </c:pt>
                <c:pt idx="45">
                  <c:v>20.996652304038371</c:v>
                </c:pt>
                <c:pt idx="46">
                  <c:v>20.878020597876329</c:v>
                </c:pt>
                <c:pt idx="47">
                  <c:v>20.900235872150681</c:v>
                </c:pt>
                <c:pt idx="48">
                  <c:v>20.875778596795669</c:v>
                </c:pt>
                <c:pt idx="49">
                  <c:v>20.99399286526247</c:v>
                </c:pt>
                <c:pt idx="50">
                  <c:v>20.99007305190516</c:v>
                </c:pt>
                <c:pt idx="51">
                  <c:v>20.94397684095027</c:v>
                </c:pt>
                <c:pt idx="52">
                  <c:v>20.95595258174658</c:v>
                </c:pt>
                <c:pt idx="53">
                  <c:v>20.855188779536181</c:v>
                </c:pt>
                <c:pt idx="54">
                  <c:v>20.9061774159238</c:v>
                </c:pt>
                <c:pt idx="55">
                  <c:v>20.78120899533873</c:v>
                </c:pt>
              </c:numCache>
            </c:numRef>
          </c:val>
          <c:smooth val="0"/>
          <c:extLst>
            <c:ext xmlns:c16="http://schemas.microsoft.com/office/drawing/2014/chart" uri="{C3380CC4-5D6E-409C-BE32-E72D297353CC}">
              <c16:uniqueId val="{00000001-FACD-467D-84AB-5F0EB483B6C0}"/>
            </c:ext>
          </c:extLst>
        </c:ser>
        <c:ser>
          <c:idx val="1"/>
          <c:order val="2"/>
          <c:tx>
            <c:strRef>
              <c:f>'Graphique 16'!$C$9</c:f>
              <c:strCache>
                <c:ptCount val="1"/>
                <c:pt idx="0">
                  <c:v>Âge moyen à l'entrée dans l'emploi
selon l'enquête SRCV</c:v>
                </c:pt>
              </c:strCache>
            </c:strRef>
          </c:tx>
          <c:spPr>
            <a:ln w="28575" cap="rnd">
              <a:solidFill>
                <a:schemeClr val="accent2"/>
              </a:solidFill>
              <a:round/>
            </a:ln>
            <a:effectLst/>
          </c:spPr>
          <c:marker>
            <c:symbol val="none"/>
          </c:marker>
          <c:cat>
            <c:numRef>
              <c:f>'Graphique 16'!$A$10:$A$65</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16'!$C$10:$C$65</c:f>
              <c:numCache>
                <c:formatCode>0.0</c:formatCode>
                <c:ptCount val="56"/>
                <c:pt idx="0">
                  <c:v>17.102704129999999</c:v>
                </c:pt>
                <c:pt idx="1">
                  <c:v>17.560522420000002</c:v>
                </c:pt>
                <c:pt idx="2">
                  <c:v>17.22686749</c:v>
                </c:pt>
                <c:pt idx="3">
                  <c:v>17.534075980000001</c:v>
                </c:pt>
                <c:pt idx="4">
                  <c:v>17.58268988</c:v>
                </c:pt>
                <c:pt idx="5">
                  <c:v>17.685908879999999</c:v>
                </c:pt>
                <c:pt idx="6">
                  <c:v>17.338123809999999</c:v>
                </c:pt>
                <c:pt idx="7">
                  <c:v>16.8874578</c:v>
                </c:pt>
                <c:pt idx="8">
                  <c:v>17.531777170000002</c:v>
                </c:pt>
                <c:pt idx="9">
                  <c:v>17.956886879999999</c:v>
                </c:pt>
                <c:pt idx="10">
                  <c:v>17.750905079999999</c:v>
                </c:pt>
                <c:pt idx="11">
                  <c:v>17.911019249999999</c:v>
                </c:pt>
                <c:pt idx="12">
                  <c:v>18.25023891</c:v>
                </c:pt>
                <c:pt idx="13">
                  <c:v>18.364200090000001</c:v>
                </c:pt>
                <c:pt idx="14">
                  <c:v>17.952038300000002</c:v>
                </c:pt>
                <c:pt idx="15">
                  <c:v>17.988726459999999</c:v>
                </c:pt>
                <c:pt idx="16">
                  <c:v>18.003297849999999</c:v>
                </c:pt>
                <c:pt idx="17">
                  <c:v>18.10571337</c:v>
                </c:pt>
                <c:pt idx="18">
                  <c:v>18.379782800000001</c:v>
                </c:pt>
                <c:pt idx="19">
                  <c:v>18.373925440000001</c:v>
                </c:pt>
                <c:pt idx="20">
                  <c:v>18.64332533</c:v>
                </c:pt>
                <c:pt idx="21">
                  <c:v>18.822861679999999</c:v>
                </c:pt>
                <c:pt idx="22">
                  <c:v>19.264646859999999</c:v>
                </c:pt>
                <c:pt idx="23">
                  <c:v>19.054663529999999</c:v>
                </c:pt>
                <c:pt idx="24">
                  <c:v>18.776196209999998</c:v>
                </c:pt>
                <c:pt idx="25">
                  <c:v>18.978879129999999</c:v>
                </c:pt>
                <c:pt idx="26">
                  <c:v>19.323702149999999</c:v>
                </c:pt>
                <c:pt idx="27">
                  <c:v>19.290598249999999</c:v>
                </c:pt>
                <c:pt idx="28">
                  <c:v>19.417555839999999</c:v>
                </c:pt>
                <c:pt idx="29">
                  <c:v>19.7293542</c:v>
                </c:pt>
                <c:pt idx="30">
                  <c:v>20.033515420000001</c:v>
                </c:pt>
                <c:pt idx="31">
                  <c:v>20.092997789999998</c:v>
                </c:pt>
                <c:pt idx="32">
                  <c:v>20.27315269</c:v>
                </c:pt>
                <c:pt idx="33">
                  <c:v>20.536494520000002</c:v>
                </c:pt>
                <c:pt idx="34">
                  <c:v>20.89063178</c:v>
                </c:pt>
                <c:pt idx="35">
                  <c:v>20.580620209999999</c:v>
                </c:pt>
                <c:pt idx="36">
                  <c:v>21.276764759999999</c:v>
                </c:pt>
                <c:pt idx="37">
                  <c:v>21.58328406</c:v>
                </c:pt>
                <c:pt idx="38">
                  <c:v>21.545347589999999</c:v>
                </c:pt>
                <c:pt idx="39">
                  <c:v>21.420645969999999</c:v>
                </c:pt>
                <c:pt idx="40">
                  <c:v>21.628330850000001</c:v>
                </c:pt>
                <c:pt idx="41">
                  <c:v>21.251413410000001</c:v>
                </c:pt>
                <c:pt idx="42">
                  <c:v>21.23322288</c:v>
                </c:pt>
                <c:pt idx="43">
                  <c:v>21.428795489999999</c:v>
                </c:pt>
                <c:pt idx="44">
                  <c:v>21.813386820000002</c:v>
                </c:pt>
                <c:pt idx="45">
                  <c:v>20.9298444</c:v>
                </c:pt>
                <c:pt idx="46">
                  <c:v>20.892505409999998</c:v>
                </c:pt>
                <c:pt idx="47">
                  <c:v>20.690363640000001</c:v>
                </c:pt>
                <c:pt idx="48">
                  <c:v>20.863574939999999</c:v>
                </c:pt>
                <c:pt idx="49">
                  <c:v>20.564577719999999</c:v>
                </c:pt>
                <c:pt idx="50">
                  <c:v>20.969223209999999</c:v>
                </c:pt>
                <c:pt idx="51">
                  <c:v>20.69385119</c:v>
                </c:pt>
                <c:pt idx="52">
                  <c:v>20.923683759999999</c:v>
                </c:pt>
                <c:pt idx="53">
                  <c:v>20.90735269</c:v>
                </c:pt>
                <c:pt idx="54">
                  <c:v>20.917587860000001</c:v>
                </c:pt>
                <c:pt idx="55">
                  <c:v>20.501914280000001</c:v>
                </c:pt>
              </c:numCache>
            </c:numRef>
          </c:val>
          <c:smooth val="0"/>
          <c:extLst>
            <c:ext xmlns:c16="http://schemas.microsoft.com/office/drawing/2014/chart" uri="{C3380CC4-5D6E-409C-BE32-E72D297353CC}">
              <c16:uniqueId val="{00000001-E040-43BD-B6E0-81390CFEB67D}"/>
            </c:ext>
          </c:extLst>
        </c:ser>
        <c:dLbls>
          <c:showLegendKey val="0"/>
          <c:showVal val="0"/>
          <c:showCatName val="0"/>
          <c:showSerName val="0"/>
          <c:showPercent val="0"/>
          <c:showBubbleSize val="0"/>
        </c:dLbls>
        <c:smooth val="0"/>
        <c:axId val="431126320"/>
        <c:axId val="508942848"/>
      </c:lineChart>
      <c:catAx>
        <c:axId val="43112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8942848"/>
        <c:crosses val="autoZero"/>
        <c:auto val="1"/>
        <c:lblAlgn val="ctr"/>
        <c:lblOffset val="100"/>
        <c:noMultiLvlLbl val="0"/>
      </c:catAx>
      <c:valAx>
        <c:axId val="508942848"/>
        <c:scaling>
          <c:orientation val="minMax"/>
          <c:min val="1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126320"/>
        <c:crosses val="autoZero"/>
        <c:crossBetween val="between"/>
      </c:valAx>
      <c:spPr>
        <a:noFill/>
        <a:ln>
          <a:noFill/>
        </a:ln>
        <a:effectLst/>
      </c:spPr>
    </c:plotArea>
    <c:legend>
      <c:legendPos val="r"/>
      <c:layout>
        <c:manualLayout>
          <c:xMode val="edge"/>
          <c:yMode val="edge"/>
          <c:x val="0.69203278615596775"/>
          <c:y val="0.10420491223907746"/>
          <c:w val="0.30090506695137681"/>
          <c:h val="0.271815966507011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62879640044992E-2"/>
          <c:y val="2.2022022022022022E-2"/>
          <c:w val="0.70037471457146694"/>
          <c:h val="0.90757374888132347"/>
        </c:manualLayout>
      </c:layout>
      <c:areaChart>
        <c:grouping val="standard"/>
        <c:varyColors val="0"/>
        <c:ser>
          <c:idx val="1"/>
          <c:order val="0"/>
          <c:tx>
            <c:strRef>
              <c:f>'Graphique 17'!$L$30</c:f>
              <c:strCache>
                <c:ptCount val="1"/>
                <c:pt idx="0">
                  <c:v>3 ans avant ou +</c:v>
                </c:pt>
              </c:strCache>
            </c:strRef>
          </c:tx>
          <c:spPr>
            <a:solidFill>
              <a:srgbClr val="0070C0"/>
            </a:solidFill>
            <a:ln>
              <a:solidFill>
                <a:srgbClr val="0070C0"/>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17'!$L$31:$L$40</c:f>
              <c:numCache>
                <c:formatCode>0%</c:formatCode>
                <c:ptCount val="10"/>
                <c:pt idx="0">
                  <c:v>1.0000000159999998</c:v>
                </c:pt>
                <c:pt idx="1">
                  <c:v>0.99999999900000003</c:v>
                </c:pt>
                <c:pt idx="2">
                  <c:v>1.000000005</c:v>
                </c:pt>
                <c:pt idx="3">
                  <c:v>0.99999994199999998</c:v>
                </c:pt>
                <c:pt idx="4">
                  <c:v>0.99999992300000007</c:v>
                </c:pt>
                <c:pt idx="5">
                  <c:v>1.000000022</c:v>
                </c:pt>
                <c:pt idx="6">
                  <c:v>1.0000000039999999</c:v>
                </c:pt>
                <c:pt idx="7">
                  <c:v>0.99999998200000018</c:v>
                </c:pt>
                <c:pt idx="8">
                  <c:v>0.99999998099999998</c:v>
                </c:pt>
                <c:pt idx="9">
                  <c:v>1.0000000410000001</c:v>
                </c:pt>
              </c:numCache>
            </c:numRef>
          </c:val>
          <c:extLst>
            <c:ext xmlns:c16="http://schemas.microsoft.com/office/drawing/2014/chart" uri="{C3380CC4-5D6E-409C-BE32-E72D297353CC}">
              <c16:uniqueId val="{00000000-9AB5-4A94-994E-BA7C9D357A15}"/>
            </c:ext>
          </c:extLst>
        </c:ser>
        <c:ser>
          <c:idx val="0"/>
          <c:order val="1"/>
          <c:tx>
            <c:strRef>
              <c:f>'Graphique 17'!$M$30</c:f>
              <c:strCache>
                <c:ptCount val="1"/>
                <c:pt idx="0">
                  <c:v>2 ans avant</c:v>
                </c:pt>
              </c:strCache>
            </c:strRef>
          </c:tx>
          <c:spPr>
            <a:solidFill>
              <a:srgbClr val="00B0F0"/>
            </a:solidFill>
            <a:ln>
              <a:solidFill>
                <a:srgbClr val="00B0F0"/>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17'!$M$31:$M$40</c:f>
              <c:numCache>
                <c:formatCode>0%</c:formatCode>
                <c:ptCount val="10"/>
                <c:pt idx="0">
                  <c:v>0.99453345599999987</c:v>
                </c:pt>
                <c:pt idx="1">
                  <c:v>0.90292448700000005</c:v>
                </c:pt>
                <c:pt idx="2">
                  <c:v>0.92845699599999998</c:v>
                </c:pt>
                <c:pt idx="3">
                  <c:v>0.88738542899999995</c:v>
                </c:pt>
                <c:pt idx="4">
                  <c:v>0.90445755500000002</c:v>
                </c:pt>
                <c:pt idx="5">
                  <c:v>0.89570734099999993</c:v>
                </c:pt>
                <c:pt idx="6">
                  <c:v>0.89166696199999995</c:v>
                </c:pt>
                <c:pt idx="7">
                  <c:v>0.86780139600000017</c:v>
                </c:pt>
                <c:pt idx="8">
                  <c:v>0.83441368900000001</c:v>
                </c:pt>
                <c:pt idx="9">
                  <c:v>0.618966554</c:v>
                </c:pt>
              </c:numCache>
            </c:numRef>
          </c:val>
          <c:extLst>
            <c:ext xmlns:c16="http://schemas.microsoft.com/office/drawing/2014/chart" uri="{C3380CC4-5D6E-409C-BE32-E72D297353CC}">
              <c16:uniqueId val="{00000001-9AB5-4A94-994E-BA7C9D357A15}"/>
            </c:ext>
          </c:extLst>
        </c:ser>
        <c:ser>
          <c:idx val="8"/>
          <c:order val="2"/>
          <c:tx>
            <c:strRef>
              <c:f>'Graphique 17'!$N$30</c:f>
              <c:strCache>
                <c:ptCount val="1"/>
                <c:pt idx="0">
                  <c:v>1 an avant</c:v>
                </c:pt>
              </c:strCache>
            </c:strRef>
          </c:tx>
          <c:spPr>
            <a:solidFill>
              <a:schemeClr val="accent1">
                <a:lumMod val="40000"/>
                <a:lumOff val="60000"/>
              </a:schemeClr>
            </a:solidFill>
            <a:ln>
              <a:solidFill>
                <a:schemeClr val="accent1">
                  <a:lumMod val="40000"/>
                  <a:lumOff val="60000"/>
                </a:schemeClr>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17'!$N$31:$N$40</c:f>
              <c:numCache>
                <c:formatCode>0%</c:formatCode>
                <c:ptCount val="10"/>
                <c:pt idx="0">
                  <c:v>0.97038005599999988</c:v>
                </c:pt>
                <c:pt idx="1">
                  <c:v>0.85363728700000008</c:v>
                </c:pt>
                <c:pt idx="2">
                  <c:v>0.82479083799999997</c:v>
                </c:pt>
                <c:pt idx="3">
                  <c:v>0.83830912899999999</c:v>
                </c:pt>
                <c:pt idx="4">
                  <c:v>0.796063258</c:v>
                </c:pt>
                <c:pt idx="5">
                  <c:v>0.81615506699999996</c:v>
                </c:pt>
                <c:pt idx="6">
                  <c:v>0.820070623</c:v>
                </c:pt>
                <c:pt idx="7">
                  <c:v>0.82086719600000013</c:v>
                </c:pt>
                <c:pt idx="8">
                  <c:v>0.78140958900000002</c:v>
                </c:pt>
                <c:pt idx="9">
                  <c:v>0.54150834199999998</c:v>
                </c:pt>
              </c:numCache>
            </c:numRef>
          </c:val>
          <c:extLst>
            <c:ext xmlns:c16="http://schemas.microsoft.com/office/drawing/2014/chart" uri="{C3380CC4-5D6E-409C-BE32-E72D297353CC}">
              <c16:uniqueId val="{00000002-9AB5-4A94-994E-BA7C9D357A15}"/>
            </c:ext>
          </c:extLst>
        </c:ser>
        <c:ser>
          <c:idx val="7"/>
          <c:order val="3"/>
          <c:tx>
            <c:strRef>
              <c:f>'Graphique 17'!$O$30</c:f>
              <c:strCache>
                <c:ptCount val="1"/>
                <c:pt idx="0">
                  <c:v>L'année de sortie des études initiales</c:v>
                </c:pt>
              </c:strCache>
            </c:strRef>
          </c:tx>
          <c:spPr>
            <a:solidFill>
              <a:srgbClr val="00B050"/>
            </a:solidFill>
            <a:ln w="9525">
              <a:solidFill>
                <a:srgbClr val="00B050"/>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17'!$O$31:$O$40</c:f>
              <c:numCache>
                <c:formatCode>0%</c:formatCode>
                <c:ptCount val="10"/>
                <c:pt idx="0">
                  <c:v>0.94256555599999992</c:v>
                </c:pt>
                <c:pt idx="1">
                  <c:v>0.77812350400000008</c:v>
                </c:pt>
                <c:pt idx="2">
                  <c:v>0.75853884900000002</c:v>
                </c:pt>
                <c:pt idx="3">
                  <c:v>0.76210635399999993</c:v>
                </c:pt>
                <c:pt idx="4">
                  <c:v>0.702933158</c:v>
                </c:pt>
                <c:pt idx="5">
                  <c:v>0.709972202</c:v>
                </c:pt>
                <c:pt idx="6">
                  <c:v>0.73474550699999996</c:v>
                </c:pt>
                <c:pt idx="7">
                  <c:v>0.76355649600000008</c:v>
                </c:pt>
                <c:pt idx="8">
                  <c:v>0.69485243600000002</c:v>
                </c:pt>
                <c:pt idx="9">
                  <c:v>0.47691552700000001</c:v>
                </c:pt>
              </c:numCache>
            </c:numRef>
          </c:val>
          <c:extLst>
            <c:ext xmlns:c16="http://schemas.microsoft.com/office/drawing/2014/chart" uri="{C3380CC4-5D6E-409C-BE32-E72D297353CC}">
              <c16:uniqueId val="{00000003-9AB5-4A94-994E-BA7C9D357A15}"/>
            </c:ext>
          </c:extLst>
        </c:ser>
        <c:ser>
          <c:idx val="2"/>
          <c:order val="4"/>
          <c:tx>
            <c:strRef>
              <c:f>'Graphique 17'!$P$30</c:f>
              <c:strCache>
                <c:ptCount val="1"/>
                <c:pt idx="0">
                  <c:v>1 an après</c:v>
                </c:pt>
              </c:strCache>
            </c:strRef>
          </c:tx>
          <c:spPr>
            <a:solidFill>
              <a:srgbClr val="92D050"/>
            </a:solidFill>
            <a:ln>
              <a:solidFill>
                <a:srgbClr val="92D050"/>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17'!$P$31:$P$40</c:f>
              <c:numCache>
                <c:formatCode>0%</c:formatCode>
                <c:ptCount val="10"/>
                <c:pt idx="0">
                  <c:v>0.57640426999999994</c:v>
                </c:pt>
                <c:pt idx="1">
                  <c:v>0.43007890800000004</c:v>
                </c:pt>
                <c:pt idx="2">
                  <c:v>0.39826671899999999</c:v>
                </c:pt>
                <c:pt idx="3">
                  <c:v>0.42913501900000001</c:v>
                </c:pt>
                <c:pt idx="4">
                  <c:v>0.355416328</c:v>
                </c:pt>
                <c:pt idx="5">
                  <c:v>0.36092121999999999</c:v>
                </c:pt>
                <c:pt idx="6">
                  <c:v>0.38616367400000001</c:v>
                </c:pt>
                <c:pt idx="7">
                  <c:v>0.383393331</c:v>
                </c:pt>
                <c:pt idx="8">
                  <c:v>0.34733593500000004</c:v>
                </c:pt>
                <c:pt idx="9">
                  <c:v>0.19849645199999999</c:v>
                </c:pt>
              </c:numCache>
            </c:numRef>
          </c:val>
          <c:extLst>
            <c:ext xmlns:c16="http://schemas.microsoft.com/office/drawing/2014/chart" uri="{C3380CC4-5D6E-409C-BE32-E72D297353CC}">
              <c16:uniqueId val="{00000004-9AB5-4A94-994E-BA7C9D357A15}"/>
            </c:ext>
          </c:extLst>
        </c:ser>
        <c:ser>
          <c:idx val="3"/>
          <c:order val="5"/>
          <c:tx>
            <c:strRef>
              <c:f>'Graphique 17'!$Q$30</c:f>
              <c:strCache>
                <c:ptCount val="1"/>
                <c:pt idx="0">
                  <c:v>2 ans après</c:v>
                </c:pt>
              </c:strCache>
            </c:strRef>
          </c:tx>
          <c:spPr>
            <a:solidFill>
              <a:srgbClr val="FFC000"/>
            </a:solidFill>
            <a:ln>
              <a:solidFill>
                <a:srgbClr val="FFC000"/>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17'!$Q$31:$Q$40</c:f>
              <c:numCache>
                <c:formatCode>0%</c:formatCode>
                <c:ptCount val="10"/>
                <c:pt idx="0">
                  <c:v>0.37162148899999997</c:v>
                </c:pt>
                <c:pt idx="1">
                  <c:v>0.21023750600000002</c:v>
                </c:pt>
                <c:pt idx="2">
                  <c:v>0.22729757</c:v>
                </c:pt>
                <c:pt idx="3">
                  <c:v>0.212580245</c:v>
                </c:pt>
                <c:pt idx="4">
                  <c:v>0.17680731499999999</c:v>
                </c:pt>
                <c:pt idx="5">
                  <c:v>0.17339342499999999</c:v>
                </c:pt>
                <c:pt idx="6">
                  <c:v>0.18742325800000001</c:v>
                </c:pt>
                <c:pt idx="7">
                  <c:v>0.141489278</c:v>
                </c:pt>
                <c:pt idx="8">
                  <c:v>0.15154357600000001</c:v>
                </c:pt>
                <c:pt idx="9">
                  <c:v>7.7897899999999992E-2</c:v>
                </c:pt>
              </c:numCache>
            </c:numRef>
          </c:val>
          <c:extLst>
            <c:ext xmlns:c16="http://schemas.microsoft.com/office/drawing/2014/chart" uri="{C3380CC4-5D6E-409C-BE32-E72D297353CC}">
              <c16:uniqueId val="{00000005-9AB5-4A94-994E-BA7C9D357A15}"/>
            </c:ext>
          </c:extLst>
        </c:ser>
        <c:ser>
          <c:idx val="4"/>
          <c:order val="6"/>
          <c:tx>
            <c:strRef>
              <c:f>'Graphique 17'!$R$30</c:f>
              <c:strCache>
                <c:ptCount val="1"/>
                <c:pt idx="0">
                  <c:v>3 ans après</c:v>
                </c:pt>
              </c:strCache>
            </c:strRef>
          </c:tx>
          <c:spPr>
            <a:solidFill>
              <a:schemeClr val="accent2"/>
            </a:solidFill>
            <a:ln>
              <a:solidFill>
                <a:schemeClr val="accent2"/>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17'!$R$31:$R$40</c:f>
              <c:numCache>
                <c:formatCode>0%</c:formatCode>
                <c:ptCount val="10"/>
                <c:pt idx="0">
                  <c:v>0.23397991699999998</c:v>
                </c:pt>
                <c:pt idx="1">
                  <c:v>0.1196889</c:v>
                </c:pt>
                <c:pt idx="2">
                  <c:v>0.11795409999999999</c:v>
                </c:pt>
                <c:pt idx="3">
                  <c:v>0.10278999999999999</c:v>
                </c:pt>
                <c:pt idx="4">
                  <c:v>8.6650199999999997E-2</c:v>
                </c:pt>
                <c:pt idx="5">
                  <c:v>9.2163599999999998E-2</c:v>
                </c:pt>
                <c:pt idx="6">
                  <c:v>9.4536900000000007E-2</c:v>
                </c:pt>
                <c:pt idx="7">
                  <c:v>6.7468200000000006E-2</c:v>
                </c:pt>
                <c:pt idx="8">
                  <c:v>6.4597700000000008E-2</c:v>
                </c:pt>
                <c:pt idx="9">
                  <c:v>3.9280200000000001E-2</c:v>
                </c:pt>
              </c:numCache>
            </c:numRef>
          </c:val>
          <c:extLst>
            <c:ext xmlns:c16="http://schemas.microsoft.com/office/drawing/2014/chart" uri="{C3380CC4-5D6E-409C-BE32-E72D297353CC}">
              <c16:uniqueId val="{00000006-9AB5-4A94-994E-BA7C9D357A15}"/>
            </c:ext>
          </c:extLst>
        </c:ser>
        <c:ser>
          <c:idx val="5"/>
          <c:order val="7"/>
          <c:tx>
            <c:strRef>
              <c:f>'Graphique 17'!$S$30</c:f>
              <c:strCache>
                <c:ptCount val="1"/>
                <c:pt idx="0">
                  <c:v>4 ans après</c:v>
                </c:pt>
              </c:strCache>
            </c:strRef>
          </c:tx>
          <c:spPr>
            <a:solidFill>
              <a:srgbClr val="FF0000"/>
            </a:solidFill>
            <a:ln>
              <a:solidFill>
                <a:srgbClr val="FF0000"/>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17'!$S$31:$S$40</c:f>
              <c:numCache>
                <c:formatCode>0%</c:formatCode>
                <c:ptCount val="10"/>
                <c:pt idx="0">
                  <c:v>0.151810797</c:v>
                </c:pt>
                <c:pt idx="1">
                  <c:v>6.1699999999999998E-2</c:v>
                </c:pt>
                <c:pt idx="2">
                  <c:v>6.4266099999999993E-2</c:v>
                </c:pt>
                <c:pt idx="3">
                  <c:v>5.1974399999999997E-2</c:v>
                </c:pt>
                <c:pt idx="4">
                  <c:v>4.7004199999999996E-2</c:v>
                </c:pt>
                <c:pt idx="5">
                  <c:v>5.5422699999999998E-2</c:v>
                </c:pt>
                <c:pt idx="6">
                  <c:v>5.0527700000000002E-2</c:v>
                </c:pt>
                <c:pt idx="7">
                  <c:v>3.1698999999999998E-2</c:v>
                </c:pt>
                <c:pt idx="8">
                  <c:v>3.3243099999999998E-2</c:v>
                </c:pt>
                <c:pt idx="9">
                  <c:v>2.2532799999999999E-2</c:v>
                </c:pt>
              </c:numCache>
            </c:numRef>
          </c:val>
          <c:extLst>
            <c:ext xmlns:c16="http://schemas.microsoft.com/office/drawing/2014/chart" uri="{C3380CC4-5D6E-409C-BE32-E72D297353CC}">
              <c16:uniqueId val="{00000007-9AB5-4A94-994E-BA7C9D357A15}"/>
            </c:ext>
          </c:extLst>
        </c:ser>
        <c:ser>
          <c:idx val="6"/>
          <c:order val="8"/>
          <c:tx>
            <c:strRef>
              <c:f>'Graphique 17'!$T$30</c:f>
              <c:strCache>
                <c:ptCount val="1"/>
                <c:pt idx="0">
                  <c:v>5 ans après ou +</c:v>
                </c:pt>
              </c:strCache>
            </c:strRef>
          </c:tx>
          <c:spPr>
            <a:solidFill>
              <a:srgbClr val="C00000"/>
            </a:solidFill>
            <a:ln>
              <a:solidFill>
                <a:srgbClr val="C00000"/>
              </a:solidFill>
            </a:ln>
            <a:effectLst/>
          </c:spPr>
          <c:cat>
            <c:strRef>
              <c:f>'Graphique 17'!$K$31:$K$40</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17'!$T$31:$T$40</c:f>
              <c:numCache>
                <c:formatCode>0%</c:formatCode>
                <c:ptCount val="10"/>
                <c:pt idx="0">
                  <c:v>8.9498197000000002E-2</c:v>
                </c:pt>
                <c:pt idx="1">
                  <c:v>3.8640399999999998E-2</c:v>
                </c:pt>
                <c:pt idx="2">
                  <c:v>3.5101399999999998E-2</c:v>
                </c:pt>
                <c:pt idx="3">
                  <c:v>2.9273899999999999E-2</c:v>
                </c:pt>
                <c:pt idx="4">
                  <c:v>2.409E-2</c:v>
                </c:pt>
                <c:pt idx="5">
                  <c:v>2.9341699999999998E-2</c:v>
                </c:pt>
                <c:pt idx="6">
                  <c:v>1.53005E-2</c:v>
                </c:pt>
                <c:pt idx="7">
                  <c:v>1.92528E-2</c:v>
                </c:pt>
                <c:pt idx="8">
                  <c:v>1.7701399999999999E-2</c:v>
                </c:pt>
                <c:pt idx="9">
                  <c:v>1.4605999999999999E-2</c:v>
                </c:pt>
              </c:numCache>
            </c:numRef>
          </c:val>
          <c:extLst>
            <c:ext xmlns:c16="http://schemas.microsoft.com/office/drawing/2014/chart" uri="{C3380CC4-5D6E-409C-BE32-E72D297353CC}">
              <c16:uniqueId val="{00000008-9AB5-4A94-994E-BA7C9D357A15}"/>
            </c:ext>
          </c:extLst>
        </c:ser>
        <c:dLbls>
          <c:showLegendKey val="0"/>
          <c:showVal val="0"/>
          <c:showCatName val="0"/>
          <c:showSerName val="0"/>
          <c:showPercent val="0"/>
          <c:showBubbleSize val="0"/>
        </c:dLbls>
        <c:axId val="523863896"/>
        <c:axId val="523863568"/>
      </c:areaChart>
      <c:catAx>
        <c:axId val="523863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midCat"/>
        <c:majorUnit val="0.1"/>
      </c:valAx>
      <c:spPr>
        <a:noFill/>
        <a:ln>
          <a:noFill/>
        </a:ln>
        <a:effectLst/>
      </c:spPr>
    </c:plotArea>
    <c:legend>
      <c:legendPos val="r"/>
      <c:layout>
        <c:manualLayout>
          <c:xMode val="edge"/>
          <c:yMode val="edge"/>
          <c:x val="0.80104580288459792"/>
          <c:y val="2.9125169698615287E-2"/>
          <c:w val="0.18788919019977274"/>
          <c:h val="0.924403722261990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71982807128359"/>
          <c:y val="2.8918635170603668E-2"/>
          <c:w val="0.70037471457146694"/>
          <c:h val="0.90757374888132347"/>
        </c:manualLayout>
      </c:layout>
      <c:barChart>
        <c:barDir val="col"/>
        <c:grouping val="percentStacked"/>
        <c:varyColors val="0"/>
        <c:ser>
          <c:idx val="9"/>
          <c:order val="0"/>
          <c:tx>
            <c:strRef>
              <c:f>'Graphique 18'!$K$7</c:f>
              <c:strCache>
                <c:ptCount val="1"/>
                <c:pt idx="0">
                  <c:v>5 ans après ou +</c:v>
                </c:pt>
              </c:strCache>
            </c:strRef>
          </c:tx>
          <c:spPr>
            <a:solidFill>
              <a:srgbClr val="C00000"/>
            </a:solidFill>
            <a:ln>
              <a:solidFill>
                <a:srgbClr val="C00000"/>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18'!$K$8:$K$12</c:f>
              <c:numCache>
                <c:formatCode>0%</c:formatCode>
                <c:ptCount val="5"/>
                <c:pt idx="0">
                  <c:v>6.6925903999999994E-2</c:v>
                </c:pt>
                <c:pt idx="1">
                  <c:v>9.5841998999999997E-2</c:v>
                </c:pt>
                <c:pt idx="2">
                  <c:v>0.160715673</c:v>
                </c:pt>
                <c:pt idx="3">
                  <c:v>0.181954583</c:v>
                </c:pt>
                <c:pt idx="4">
                  <c:v>0.23891526499999999</c:v>
                </c:pt>
              </c:numCache>
            </c:numRef>
          </c:val>
          <c:extLst>
            <c:ext xmlns:c16="http://schemas.microsoft.com/office/drawing/2014/chart" uri="{C3380CC4-5D6E-409C-BE32-E72D297353CC}">
              <c16:uniqueId val="{00000000-41F8-41DB-B8A2-E74713E6BAC0}"/>
            </c:ext>
          </c:extLst>
        </c:ser>
        <c:ser>
          <c:idx val="3"/>
          <c:order val="1"/>
          <c:tx>
            <c:strRef>
              <c:f>'Graphique 18'!$J$7</c:f>
              <c:strCache>
                <c:ptCount val="1"/>
                <c:pt idx="0">
                  <c:v>4 ans après</c:v>
                </c:pt>
              </c:strCache>
            </c:strRef>
          </c:tx>
          <c:spPr>
            <a:solidFill>
              <a:srgbClr val="FF0000"/>
            </a:solidFill>
            <a:ln>
              <a:solidFill>
                <a:srgbClr val="FF0000"/>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18'!$J$8:$J$12</c:f>
              <c:numCache>
                <c:formatCode>0%</c:formatCode>
                <c:ptCount val="5"/>
                <c:pt idx="0">
                  <c:v>5.1290599999999999E-2</c:v>
                </c:pt>
                <c:pt idx="1">
                  <c:v>7.3066963999999998E-2</c:v>
                </c:pt>
                <c:pt idx="2">
                  <c:v>9.9801824999999997E-2</c:v>
                </c:pt>
                <c:pt idx="3">
                  <c:v>9.6656739000000005E-2</c:v>
                </c:pt>
                <c:pt idx="4">
                  <c:v>9.8607217999999996E-2</c:v>
                </c:pt>
              </c:numCache>
            </c:numRef>
          </c:val>
          <c:extLst>
            <c:ext xmlns:c16="http://schemas.microsoft.com/office/drawing/2014/chart" uri="{C3380CC4-5D6E-409C-BE32-E72D297353CC}">
              <c16:uniqueId val="{00000001-41F8-41DB-B8A2-E74713E6BAC0}"/>
            </c:ext>
          </c:extLst>
        </c:ser>
        <c:ser>
          <c:idx val="4"/>
          <c:order val="2"/>
          <c:tx>
            <c:strRef>
              <c:f>'Graphique 18'!$I$7</c:f>
              <c:strCache>
                <c:ptCount val="1"/>
                <c:pt idx="0">
                  <c:v>3 ans après</c:v>
                </c:pt>
              </c:strCache>
            </c:strRef>
          </c:tx>
          <c:spPr>
            <a:solidFill>
              <a:schemeClr val="accent2"/>
            </a:solidFill>
            <a:ln>
              <a:solidFill>
                <a:schemeClr val="accent2"/>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18'!$I$8:$I$12</c:f>
              <c:numCache>
                <c:formatCode>0%</c:formatCode>
                <c:ptCount val="5"/>
                <c:pt idx="0">
                  <c:v>7.7861354999999993E-2</c:v>
                </c:pt>
                <c:pt idx="1">
                  <c:v>6.8902863999999994E-2</c:v>
                </c:pt>
                <c:pt idx="2">
                  <c:v>9.6772580999999996E-2</c:v>
                </c:pt>
                <c:pt idx="3">
                  <c:v>0.119636516</c:v>
                </c:pt>
                <c:pt idx="4">
                  <c:v>0.167891452</c:v>
                </c:pt>
              </c:numCache>
            </c:numRef>
          </c:val>
          <c:extLst>
            <c:ext xmlns:c16="http://schemas.microsoft.com/office/drawing/2014/chart" uri="{C3380CC4-5D6E-409C-BE32-E72D297353CC}">
              <c16:uniqueId val="{00000002-41F8-41DB-B8A2-E74713E6BAC0}"/>
            </c:ext>
          </c:extLst>
        </c:ser>
        <c:ser>
          <c:idx val="5"/>
          <c:order val="3"/>
          <c:tx>
            <c:strRef>
              <c:f>'Graphique 18'!$H$7</c:f>
              <c:strCache>
                <c:ptCount val="1"/>
                <c:pt idx="0">
                  <c:v>2 ans après</c:v>
                </c:pt>
              </c:strCache>
            </c:strRef>
          </c:tx>
          <c:spPr>
            <a:solidFill>
              <a:srgbClr val="FFC000"/>
            </a:solidFill>
            <a:ln>
              <a:solidFill>
                <a:srgbClr val="FFC000"/>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18'!$H$8:$H$12</c:f>
              <c:numCache>
                <c:formatCode>0%</c:formatCode>
                <c:ptCount val="5"/>
                <c:pt idx="0">
                  <c:v>0.124429809</c:v>
                </c:pt>
                <c:pt idx="1">
                  <c:v>0.14150098699999999</c:v>
                </c:pt>
                <c:pt idx="2">
                  <c:v>0.174049603</c:v>
                </c:pt>
                <c:pt idx="3">
                  <c:v>0.19965169699999999</c:v>
                </c:pt>
                <c:pt idx="4">
                  <c:v>0.22585867300000001</c:v>
                </c:pt>
              </c:numCache>
            </c:numRef>
          </c:val>
          <c:extLst>
            <c:ext xmlns:c16="http://schemas.microsoft.com/office/drawing/2014/chart" uri="{C3380CC4-5D6E-409C-BE32-E72D297353CC}">
              <c16:uniqueId val="{00000003-41F8-41DB-B8A2-E74713E6BAC0}"/>
            </c:ext>
          </c:extLst>
        </c:ser>
        <c:ser>
          <c:idx val="6"/>
          <c:order val="4"/>
          <c:tx>
            <c:strRef>
              <c:f>'Graphique 18'!$G$7</c:f>
              <c:strCache>
                <c:ptCount val="1"/>
                <c:pt idx="0">
                  <c:v>1 an après</c:v>
                </c:pt>
              </c:strCache>
            </c:strRef>
          </c:tx>
          <c:spPr>
            <a:solidFill>
              <a:srgbClr val="92D050"/>
            </a:solidFill>
            <a:ln>
              <a:solidFill>
                <a:srgbClr val="92D050"/>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18'!$G$8:$G$12</c:f>
              <c:numCache>
                <c:formatCode>0%</c:formatCode>
                <c:ptCount val="5"/>
                <c:pt idx="0">
                  <c:v>0.213468783</c:v>
                </c:pt>
                <c:pt idx="1">
                  <c:v>0.220061214</c:v>
                </c:pt>
                <c:pt idx="2">
                  <c:v>0.151029577</c:v>
                </c:pt>
                <c:pt idx="3">
                  <c:v>0.177256092</c:v>
                </c:pt>
                <c:pt idx="4">
                  <c:v>9.1156927999999998E-2</c:v>
                </c:pt>
              </c:numCache>
            </c:numRef>
          </c:val>
          <c:extLst>
            <c:ext xmlns:c16="http://schemas.microsoft.com/office/drawing/2014/chart" uri="{C3380CC4-5D6E-409C-BE32-E72D297353CC}">
              <c16:uniqueId val="{00000004-41F8-41DB-B8A2-E74713E6BAC0}"/>
            </c:ext>
          </c:extLst>
        </c:ser>
        <c:ser>
          <c:idx val="7"/>
          <c:order val="5"/>
          <c:tx>
            <c:strRef>
              <c:f>'Graphique 18'!$F$7</c:f>
              <c:strCache>
                <c:ptCount val="1"/>
                <c:pt idx="0">
                  <c:v>L'année de sortie des études initiales</c:v>
                </c:pt>
              </c:strCache>
            </c:strRef>
          </c:tx>
          <c:spPr>
            <a:solidFill>
              <a:srgbClr val="00B050"/>
            </a:solidFill>
            <a:ln w="9525">
              <a:solidFill>
                <a:srgbClr val="00B050"/>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18'!$F$8:$F$12</c:f>
              <c:numCache>
                <c:formatCode>0%</c:formatCode>
                <c:ptCount val="5"/>
                <c:pt idx="0">
                  <c:v>0.404502107</c:v>
                </c:pt>
                <c:pt idx="1">
                  <c:v>0.34354126899999998</c:v>
                </c:pt>
                <c:pt idx="2">
                  <c:v>0.27646412199999998</c:v>
                </c:pt>
                <c:pt idx="3">
                  <c:v>0.18654944900000001</c:v>
                </c:pt>
                <c:pt idx="4">
                  <c:v>0.14185793199999999</c:v>
                </c:pt>
              </c:numCache>
            </c:numRef>
          </c:val>
          <c:extLst>
            <c:ext xmlns:c16="http://schemas.microsoft.com/office/drawing/2014/chart" uri="{C3380CC4-5D6E-409C-BE32-E72D297353CC}">
              <c16:uniqueId val="{00000005-41F8-41DB-B8A2-E74713E6BAC0}"/>
            </c:ext>
          </c:extLst>
        </c:ser>
        <c:ser>
          <c:idx val="8"/>
          <c:order val="6"/>
          <c:tx>
            <c:strRef>
              <c:f>'Graphique 18'!$E$7</c:f>
              <c:strCache>
                <c:ptCount val="1"/>
                <c:pt idx="0">
                  <c:v>1 an avant</c:v>
                </c:pt>
              </c:strCache>
            </c:strRef>
          </c:tx>
          <c:spPr>
            <a:solidFill>
              <a:schemeClr val="accent1">
                <a:lumMod val="40000"/>
                <a:lumOff val="60000"/>
              </a:schemeClr>
            </a:solidFill>
            <a:ln>
              <a:solidFill>
                <a:schemeClr val="accent1">
                  <a:lumMod val="40000"/>
                  <a:lumOff val="60000"/>
                </a:schemeClr>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18'!$E$8:$E$12</c:f>
              <c:numCache>
                <c:formatCode>0%</c:formatCode>
                <c:ptCount val="5"/>
                <c:pt idx="0">
                  <c:v>2.9536E-2</c:v>
                </c:pt>
                <c:pt idx="1">
                  <c:v>2.1036900000000001E-2</c:v>
                </c:pt>
                <c:pt idx="2">
                  <c:v>3.46056E-2</c:v>
                </c:pt>
                <c:pt idx="3">
                  <c:v>2.0936300000000001E-2</c:v>
                </c:pt>
                <c:pt idx="4">
                  <c:v>2.67511E-2</c:v>
                </c:pt>
              </c:numCache>
            </c:numRef>
          </c:val>
          <c:extLst>
            <c:ext xmlns:c16="http://schemas.microsoft.com/office/drawing/2014/chart" uri="{C3380CC4-5D6E-409C-BE32-E72D297353CC}">
              <c16:uniqueId val="{00000006-41F8-41DB-B8A2-E74713E6BAC0}"/>
            </c:ext>
          </c:extLst>
        </c:ser>
        <c:ser>
          <c:idx val="0"/>
          <c:order val="7"/>
          <c:tx>
            <c:strRef>
              <c:f>'Graphique 18'!$D$7</c:f>
              <c:strCache>
                <c:ptCount val="1"/>
                <c:pt idx="0">
                  <c:v>2 ans avant</c:v>
                </c:pt>
              </c:strCache>
            </c:strRef>
          </c:tx>
          <c:spPr>
            <a:solidFill>
              <a:srgbClr val="00B0F0"/>
            </a:solidFill>
            <a:ln>
              <a:solidFill>
                <a:srgbClr val="00B0F0"/>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18'!$D$8:$D$12</c:f>
              <c:numCache>
                <c:formatCode>0%</c:formatCode>
                <c:ptCount val="5"/>
                <c:pt idx="0">
                  <c:v>2.69736E-2</c:v>
                </c:pt>
                <c:pt idx="1">
                  <c:v>2.8347899999999999E-2</c:v>
                </c:pt>
                <c:pt idx="2">
                  <c:v>3.7603300000000001E-3</c:v>
                </c:pt>
                <c:pt idx="3">
                  <c:v>1.13823E-2</c:v>
                </c:pt>
                <c:pt idx="4">
                  <c:v>2.372E-3</c:v>
                </c:pt>
              </c:numCache>
            </c:numRef>
          </c:val>
          <c:extLst>
            <c:ext xmlns:c16="http://schemas.microsoft.com/office/drawing/2014/chart" uri="{C3380CC4-5D6E-409C-BE32-E72D297353CC}">
              <c16:uniqueId val="{00000007-41F8-41DB-B8A2-E74713E6BAC0}"/>
            </c:ext>
          </c:extLst>
        </c:ser>
        <c:ser>
          <c:idx val="1"/>
          <c:order val="8"/>
          <c:tx>
            <c:strRef>
              <c:f>'Graphique 18'!$C$7</c:f>
              <c:strCache>
                <c:ptCount val="1"/>
                <c:pt idx="0">
                  <c:v>3 ans avant ou +</c:v>
                </c:pt>
              </c:strCache>
            </c:strRef>
          </c:tx>
          <c:spPr>
            <a:solidFill>
              <a:srgbClr val="0070C0"/>
            </a:solidFill>
            <a:ln>
              <a:solidFill>
                <a:srgbClr val="0070C0"/>
              </a:solidFill>
            </a:ln>
            <a:effectLst/>
          </c:spPr>
          <c:invertIfNegative val="0"/>
          <c:cat>
            <c:strRef>
              <c:f>'Graphique 18'!$B$8:$B$12</c:f>
              <c:strCache>
                <c:ptCount val="5"/>
                <c:pt idx="0">
                  <c:v>Jusqu'en 1973</c:v>
                </c:pt>
                <c:pt idx="1">
                  <c:v>1974-1983</c:v>
                </c:pt>
                <c:pt idx="2">
                  <c:v>1984-1993</c:v>
                </c:pt>
                <c:pt idx="3">
                  <c:v>1994-2001</c:v>
                </c:pt>
                <c:pt idx="4">
                  <c:v>Depuis 2002</c:v>
                </c:pt>
              </c:strCache>
            </c:strRef>
          </c:cat>
          <c:val>
            <c:numRef>
              <c:f>'Graphique 18'!$C$8:$C$12</c:f>
              <c:numCache>
                <c:formatCode>0%</c:formatCode>
                <c:ptCount val="5"/>
                <c:pt idx="0">
                  <c:v>5.01185E-3</c:v>
                </c:pt>
                <c:pt idx="1">
                  <c:v>7.6999E-3</c:v>
                </c:pt>
                <c:pt idx="2">
                  <c:v>2.8006900000000002E-3</c:v>
                </c:pt>
                <c:pt idx="3">
                  <c:v>5.9763000000000004E-3</c:v>
                </c:pt>
                <c:pt idx="4">
                  <c:v>6.5894200000000003E-3</c:v>
                </c:pt>
              </c:numCache>
            </c:numRef>
          </c:val>
          <c:extLst>
            <c:ext xmlns:c16="http://schemas.microsoft.com/office/drawing/2014/chart" uri="{C3380CC4-5D6E-409C-BE32-E72D297353CC}">
              <c16:uniqueId val="{00000008-41F8-41DB-B8A2-E74713E6BAC0}"/>
            </c:ext>
          </c:extLst>
        </c:ser>
        <c:dLbls>
          <c:showLegendKey val="0"/>
          <c:showVal val="0"/>
          <c:showCatName val="0"/>
          <c:showSerName val="0"/>
          <c:showPercent val="0"/>
          <c:showBubbleSize val="0"/>
        </c:dLbls>
        <c:gapWidth val="30"/>
        <c:overlap val="100"/>
        <c:axId val="523863896"/>
        <c:axId val="523863568"/>
      </c:barChart>
      <c:catAx>
        <c:axId val="523863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between"/>
        <c:majorUnit val="0.1"/>
      </c:valAx>
      <c:spPr>
        <a:noFill/>
        <a:ln>
          <a:noFill/>
        </a:ln>
        <a:effectLst/>
      </c:spPr>
    </c:plotArea>
    <c:legend>
      <c:legendPos val="r"/>
      <c:layout>
        <c:manualLayout>
          <c:xMode val="edge"/>
          <c:yMode val="edge"/>
          <c:x val="0"/>
          <c:y val="2.1981536790659787E-2"/>
          <c:w val="0.21186337185030299"/>
          <c:h val="0.9624391347633269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71982807128359"/>
          <c:y val="2.8918635170603668E-2"/>
          <c:w val="0.70037471457146694"/>
          <c:h val="0.90757374888132347"/>
        </c:manualLayout>
      </c:layout>
      <c:barChart>
        <c:barDir val="col"/>
        <c:grouping val="percentStacked"/>
        <c:varyColors val="0"/>
        <c:ser>
          <c:idx val="2"/>
          <c:order val="0"/>
          <c:tx>
            <c:strRef>
              <c:f>'Graphique 18'!$K$13</c:f>
              <c:strCache>
                <c:ptCount val="1"/>
                <c:pt idx="0">
                  <c:v>5 ans après ou +</c:v>
                </c:pt>
              </c:strCache>
            </c:strRef>
          </c:tx>
          <c:spPr>
            <a:solidFill>
              <a:srgbClr val="C00000"/>
            </a:solidFill>
            <a:ln>
              <a:solidFill>
                <a:srgbClr val="C00000"/>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18'!$K$14:$K$18</c:f>
              <c:numCache>
                <c:formatCode>0%</c:formatCode>
                <c:ptCount val="5"/>
                <c:pt idx="0">
                  <c:v>2.50989E-2</c:v>
                </c:pt>
                <c:pt idx="1">
                  <c:v>2.80246E-2</c:v>
                </c:pt>
                <c:pt idx="2">
                  <c:v>5.0045100000000002E-2</c:v>
                </c:pt>
                <c:pt idx="3">
                  <c:v>3.4256300000000003E-2</c:v>
                </c:pt>
                <c:pt idx="4">
                  <c:v>5.0911600000000001E-2</c:v>
                </c:pt>
              </c:numCache>
            </c:numRef>
          </c:val>
          <c:extLst>
            <c:ext xmlns:c16="http://schemas.microsoft.com/office/drawing/2014/chart" uri="{C3380CC4-5D6E-409C-BE32-E72D297353CC}">
              <c16:uniqueId val="{00000000-7DB9-4D61-A483-0588B6F005D7}"/>
            </c:ext>
          </c:extLst>
        </c:ser>
        <c:ser>
          <c:idx val="1"/>
          <c:order val="1"/>
          <c:tx>
            <c:strRef>
              <c:f>'Graphique 18'!$J$13</c:f>
              <c:strCache>
                <c:ptCount val="1"/>
                <c:pt idx="0">
                  <c:v>4 ans après</c:v>
                </c:pt>
              </c:strCache>
            </c:strRef>
          </c:tx>
          <c:spPr>
            <a:solidFill>
              <a:srgbClr val="FF0000"/>
            </a:solidFill>
            <a:ln>
              <a:solidFill>
                <a:srgbClr val="FF0000"/>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18'!$J$14:$J$18</c:f>
              <c:numCache>
                <c:formatCode>0%</c:formatCode>
                <c:ptCount val="5"/>
                <c:pt idx="0">
                  <c:v>2.1030099999999999E-2</c:v>
                </c:pt>
                <c:pt idx="1">
                  <c:v>1.8781699999999998E-2</c:v>
                </c:pt>
                <c:pt idx="2">
                  <c:v>2.9057300000000001E-2</c:v>
                </c:pt>
                <c:pt idx="3">
                  <c:v>4.5016199999999999E-2</c:v>
                </c:pt>
                <c:pt idx="4">
                  <c:v>3.1215300000000001E-2</c:v>
                </c:pt>
              </c:numCache>
            </c:numRef>
          </c:val>
          <c:extLst>
            <c:ext xmlns:c16="http://schemas.microsoft.com/office/drawing/2014/chart" uri="{C3380CC4-5D6E-409C-BE32-E72D297353CC}">
              <c16:uniqueId val="{00000001-7DB9-4D61-A483-0588B6F005D7}"/>
            </c:ext>
          </c:extLst>
        </c:ser>
        <c:ser>
          <c:idx val="0"/>
          <c:order val="2"/>
          <c:tx>
            <c:strRef>
              <c:f>'Graphique 18'!$I$13</c:f>
              <c:strCache>
                <c:ptCount val="1"/>
                <c:pt idx="0">
                  <c:v>3 ans après</c:v>
                </c:pt>
              </c:strCache>
            </c:strRef>
          </c:tx>
          <c:spPr>
            <a:solidFill>
              <a:schemeClr val="accent2"/>
            </a:solidFill>
            <a:ln>
              <a:solidFill>
                <a:schemeClr val="accent2"/>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18'!$I$14:$I$18</c:f>
              <c:numCache>
                <c:formatCode>0%</c:formatCode>
                <c:ptCount val="5"/>
                <c:pt idx="0">
                  <c:v>3.3506899999999999E-2</c:v>
                </c:pt>
                <c:pt idx="1">
                  <c:v>5.92969E-2</c:v>
                </c:pt>
                <c:pt idx="2">
                  <c:v>7.5610412000000002E-2</c:v>
                </c:pt>
                <c:pt idx="3">
                  <c:v>6.7733679000000005E-2</c:v>
                </c:pt>
                <c:pt idx="4">
                  <c:v>5.52787E-2</c:v>
                </c:pt>
              </c:numCache>
            </c:numRef>
          </c:val>
          <c:extLst>
            <c:ext xmlns:c16="http://schemas.microsoft.com/office/drawing/2014/chart" uri="{C3380CC4-5D6E-409C-BE32-E72D297353CC}">
              <c16:uniqueId val="{00000002-7DB9-4D61-A483-0588B6F005D7}"/>
            </c:ext>
          </c:extLst>
        </c:ser>
        <c:ser>
          <c:idx val="8"/>
          <c:order val="3"/>
          <c:tx>
            <c:strRef>
              <c:f>'Graphique 18'!$H$13</c:f>
              <c:strCache>
                <c:ptCount val="1"/>
                <c:pt idx="0">
                  <c:v>2 ans après</c:v>
                </c:pt>
              </c:strCache>
            </c:strRef>
          </c:tx>
          <c:spPr>
            <a:solidFill>
              <a:srgbClr val="FFC000"/>
            </a:solidFill>
            <a:ln>
              <a:solidFill>
                <a:srgbClr val="FFC000"/>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18'!$H$14:$H$18</c:f>
              <c:numCache>
                <c:formatCode>0%</c:formatCode>
                <c:ptCount val="5"/>
                <c:pt idx="0">
                  <c:v>7.9260860000000002E-2</c:v>
                </c:pt>
                <c:pt idx="1">
                  <c:v>8.9508832999999996E-2</c:v>
                </c:pt>
                <c:pt idx="2">
                  <c:v>0.14362386999999999</c:v>
                </c:pt>
                <c:pt idx="3">
                  <c:v>0.138547641</c:v>
                </c:pt>
                <c:pt idx="4">
                  <c:v>0.1059708</c:v>
                </c:pt>
              </c:numCache>
            </c:numRef>
          </c:val>
          <c:extLst>
            <c:ext xmlns:c16="http://schemas.microsoft.com/office/drawing/2014/chart" uri="{C3380CC4-5D6E-409C-BE32-E72D297353CC}">
              <c16:uniqueId val="{00000003-7DB9-4D61-A483-0588B6F005D7}"/>
            </c:ext>
          </c:extLst>
        </c:ser>
        <c:ser>
          <c:idx val="7"/>
          <c:order val="4"/>
          <c:tx>
            <c:strRef>
              <c:f>'Graphique 18'!$G$13</c:f>
              <c:strCache>
                <c:ptCount val="1"/>
                <c:pt idx="0">
                  <c:v>1 an après</c:v>
                </c:pt>
              </c:strCache>
            </c:strRef>
          </c:tx>
          <c:spPr>
            <a:solidFill>
              <a:srgbClr val="92D050"/>
            </a:solidFill>
            <a:ln w="9525">
              <a:solidFill>
                <a:srgbClr val="92D050"/>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18'!$G$14:$G$18</c:f>
              <c:numCache>
                <c:formatCode>0%</c:formatCode>
                <c:ptCount val="5"/>
                <c:pt idx="0">
                  <c:v>0.17935489900000001</c:v>
                </c:pt>
                <c:pt idx="1">
                  <c:v>0.20147157700000001</c:v>
                </c:pt>
                <c:pt idx="2">
                  <c:v>0.207852072</c:v>
                </c:pt>
                <c:pt idx="3">
                  <c:v>0.20857832700000001</c:v>
                </c:pt>
                <c:pt idx="4">
                  <c:v>0.20476312799999999</c:v>
                </c:pt>
              </c:numCache>
            </c:numRef>
          </c:val>
          <c:extLst>
            <c:ext xmlns:c16="http://schemas.microsoft.com/office/drawing/2014/chart" uri="{C3380CC4-5D6E-409C-BE32-E72D297353CC}">
              <c16:uniqueId val="{00000004-7DB9-4D61-A483-0588B6F005D7}"/>
            </c:ext>
          </c:extLst>
        </c:ser>
        <c:ser>
          <c:idx val="6"/>
          <c:order val="5"/>
          <c:tx>
            <c:strRef>
              <c:f>'Graphique 18'!$F$13</c:f>
              <c:strCache>
                <c:ptCount val="1"/>
                <c:pt idx="0">
                  <c:v>L'année de sortie des études initiales</c:v>
                </c:pt>
              </c:strCache>
            </c:strRef>
          </c:tx>
          <c:spPr>
            <a:solidFill>
              <a:srgbClr val="00B050"/>
            </a:solidFill>
            <a:ln>
              <a:solidFill>
                <a:srgbClr val="00B050"/>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18'!$F$14:$F$18</c:f>
              <c:numCache>
                <c:formatCode>0%</c:formatCode>
                <c:ptCount val="5"/>
                <c:pt idx="0">
                  <c:v>0.41074377400000001</c:v>
                </c:pt>
                <c:pt idx="1">
                  <c:v>0.39271637100000001</c:v>
                </c:pt>
                <c:pt idx="2">
                  <c:v>0.26441820999999999</c:v>
                </c:pt>
                <c:pt idx="3">
                  <c:v>0.26608992100000001</c:v>
                </c:pt>
                <c:pt idx="4">
                  <c:v>0.30774300300000001</c:v>
                </c:pt>
              </c:numCache>
            </c:numRef>
          </c:val>
          <c:extLst>
            <c:ext xmlns:c16="http://schemas.microsoft.com/office/drawing/2014/chart" uri="{C3380CC4-5D6E-409C-BE32-E72D297353CC}">
              <c16:uniqueId val="{00000005-7DB9-4D61-A483-0588B6F005D7}"/>
            </c:ext>
          </c:extLst>
        </c:ser>
        <c:ser>
          <c:idx val="5"/>
          <c:order val="6"/>
          <c:tx>
            <c:strRef>
              <c:f>'Graphique 18'!$E$13</c:f>
              <c:strCache>
                <c:ptCount val="1"/>
                <c:pt idx="0">
                  <c:v>1 an avant</c:v>
                </c:pt>
              </c:strCache>
            </c:strRef>
          </c:tx>
          <c:spPr>
            <a:solidFill>
              <a:schemeClr val="accent1">
                <a:lumMod val="40000"/>
                <a:lumOff val="60000"/>
              </a:schemeClr>
            </a:solidFill>
            <a:ln>
              <a:solidFill>
                <a:schemeClr val="accent1">
                  <a:lumMod val="40000"/>
                  <a:lumOff val="60000"/>
                </a:schemeClr>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18'!$E$14:$E$18</c:f>
              <c:numCache>
                <c:formatCode>0%</c:formatCode>
                <c:ptCount val="5"/>
                <c:pt idx="0">
                  <c:v>7.0091476E-2</c:v>
                </c:pt>
                <c:pt idx="1">
                  <c:v>7.6813885999999998E-2</c:v>
                </c:pt>
                <c:pt idx="2">
                  <c:v>6.9049083999999997E-2</c:v>
                </c:pt>
                <c:pt idx="3">
                  <c:v>6.7251325000000001E-2</c:v>
                </c:pt>
                <c:pt idx="4">
                  <c:v>7.1286594999999994E-2</c:v>
                </c:pt>
              </c:numCache>
            </c:numRef>
          </c:val>
          <c:extLst>
            <c:ext xmlns:c16="http://schemas.microsoft.com/office/drawing/2014/chart" uri="{C3380CC4-5D6E-409C-BE32-E72D297353CC}">
              <c16:uniqueId val="{00000006-7DB9-4D61-A483-0588B6F005D7}"/>
            </c:ext>
          </c:extLst>
        </c:ser>
        <c:ser>
          <c:idx val="4"/>
          <c:order val="7"/>
          <c:tx>
            <c:strRef>
              <c:f>'Graphique 18'!$D$13</c:f>
              <c:strCache>
                <c:ptCount val="1"/>
                <c:pt idx="0">
                  <c:v>2 ans avant</c:v>
                </c:pt>
              </c:strCache>
            </c:strRef>
          </c:tx>
          <c:spPr>
            <a:solidFill>
              <a:srgbClr val="00B0F0"/>
            </a:solidFill>
            <a:ln>
              <a:solidFill>
                <a:srgbClr val="00B0F0"/>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18'!$D$14:$D$18</c:f>
              <c:numCache>
                <c:formatCode>0%</c:formatCode>
                <c:ptCount val="5"/>
                <c:pt idx="0">
                  <c:v>4.1893E-2</c:v>
                </c:pt>
                <c:pt idx="1">
                  <c:v>7.9698691000000002E-2</c:v>
                </c:pt>
                <c:pt idx="2">
                  <c:v>9.6921304E-2</c:v>
                </c:pt>
                <c:pt idx="3">
                  <c:v>0.119561078</c:v>
                </c:pt>
                <c:pt idx="4">
                  <c:v>7.6435139999999999E-2</c:v>
                </c:pt>
              </c:numCache>
            </c:numRef>
          </c:val>
          <c:extLst>
            <c:ext xmlns:c16="http://schemas.microsoft.com/office/drawing/2014/chart" uri="{C3380CC4-5D6E-409C-BE32-E72D297353CC}">
              <c16:uniqueId val="{00000007-7DB9-4D61-A483-0588B6F005D7}"/>
            </c:ext>
          </c:extLst>
        </c:ser>
        <c:ser>
          <c:idx val="3"/>
          <c:order val="8"/>
          <c:tx>
            <c:strRef>
              <c:f>'Graphique 18'!$C$13</c:f>
              <c:strCache>
                <c:ptCount val="1"/>
                <c:pt idx="0">
                  <c:v>3 ans avant ou +</c:v>
                </c:pt>
              </c:strCache>
            </c:strRef>
          </c:tx>
          <c:spPr>
            <a:solidFill>
              <a:srgbClr val="0070C0"/>
            </a:solidFill>
            <a:ln>
              <a:solidFill>
                <a:srgbClr val="0070C0"/>
              </a:solidFill>
            </a:ln>
            <a:effectLst/>
          </c:spPr>
          <c:invertIfNegative val="0"/>
          <c:cat>
            <c:strRef>
              <c:f>'Graphique 18'!$B$14:$B$18</c:f>
              <c:strCache>
                <c:ptCount val="5"/>
                <c:pt idx="0">
                  <c:v>Jusqu'en 1973</c:v>
                </c:pt>
                <c:pt idx="1">
                  <c:v>1974-1983</c:v>
                </c:pt>
                <c:pt idx="2">
                  <c:v>1984-1993</c:v>
                </c:pt>
                <c:pt idx="3">
                  <c:v>1994-2001</c:v>
                </c:pt>
                <c:pt idx="4">
                  <c:v>Depuis 2002</c:v>
                </c:pt>
              </c:strCache>
            </c:strRef>
          </c:cat>
          <c:val>
            <c:numRef>
              <c:f>'Graphique 18'!$C$14:$C$18</c:f>
              <c:numCache>
                <c:formatCode>0%</c:formatCode>
                <c:ptCount val="5"/>
                <c:pt idx="0">
                  <c:v>0.13902003199999999</c:v>
                </c:pt>
                <c:pt idx="1">
                  <c:v>5.3687400000000003E-2</c:v>
                </c:pt>
                <c:pt idx="2">
                  <c:v>6.3422608000000005E-2</c:v>
                </c:pt>
                <c:pt idx="3">
                  <c:v>5.2965600000000002E-2</c:v>
                </c:pt>
                <c:pt idx="4">
                  <c:v>9.6395709999999996E-2</c:v>
                </c:pt>
              </c:numCache>
            </c:numRef>
          </c:val>
          <c:extLst>
            <c:ext xmlns:c16="http://schemas.microsoft.com/office/drawing/2014/chart" uri="{C3380CC4-5D6E-409C-BE32-E72D297353CC}">
              <c16:uniqueId val="{00000008-7DB9-4D61-A483-0588B6F005D7}"/>
            </c:ext>
          </c:extLst>
        </c:ser>
        <c:dLbls>
          <c:showLegendKey val="0"/>
          <c:showVal val="0"/>
          <c:showCatName val="0"/>
          <c:showSerName val="0"/>
          <c:showPercent val="0"/>
          <c:showBubbleSize val="0"/>
        </c:dLbls>
        <c:gapWidth val="30"/>
        <c:overlap val="100"/>
        <c:axId val="523863896"/>
        <c:axId val="523863568"/>
      </c:barChart>
      <c:catAx>
        <c:axId val="523863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between"/>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71982807128359"/>
          <c:y val="2.8918635170603668E-2"/>
          <c:w val="0.70037471457146694"/>
          <c:h val="0.90757374888132347"/>
        </c:manualLayout>
      </c:layout>
      <c:barChart>
        <c:barDir val="col"/>
        <c:grouping val="percentStacked"/>
        <c:varyColors val="0"/>
        <c:ser>
          <c:idx val="2"/>
          <c:order val="0"/>
          <c:tx>
            <c:strRef>
              <c:f>'Graphique 18'!$K$19</c:f>
              <c:strCache>
                <c:ptCount val="1"/>
                <c:pt idx="0">
                  <c:v>5 ans après ou +</c:v>
                </c:pt>
              </c:strCache>
            </c:strRef>
          </c:tx>
          <c:spPr>
            <a:solidFill>
              <a:srgbClr val="C00000"/>
            </a:solidFill>
            <a:ln>
              <a:solidFill>
                <a:srgbClr val="C00000"/>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18'!$K$20:$K$24</c:f>
              <c:numCache>
                <c:formatCode>0%</c:formatCode>
                <c:ptCount val="5"/>
                <c:pt idx="0">
                  <c:v>1.7912999999999998E-2</c:v>
                </c:pt>
                <c:pt idx="1">
                  <c:v>2.40872E-2</c:v>
                </c:pt>
                <c:pt idx="2">
                  <c:v>3.1621099999999999E-2</c:v>
                </c:pt>
                <c:pt idx="3">
                  <c:v>1.9493699999999999E-2</c:v>
                </c:pt>
                <c:pt idx="4">
                  <c:v>1.4251399999999999E-2</c:v>
                </c:pt>
              </c:numCache>
            </c:numRef>
          </c:val>
          <c:extLst>
            <c:ext xmlns:c16="http://schemas.microsoft.com/office/drawing/2014/chart" uri="{C3380CC4-5D6E-409C-BE32-E72D297353CC}">
              <c16:uniqueId val="{00000000-7650-4910-87E8-FBAE7B0D91F8}"/>
            </c:ext>
          </c:extLst>
        </c:ser>
        <c:ser>
          <c:idx val="1"/>
          <c:order val="1"/>
          <c:tx>
            <c:strRef>
              <c:f>'Graphique 18'!$J$19</c:f>
              <c:strCache>
                <c:ptCount val="1"/>
                <c:pt idx="0">
                  <c:v>4 ans après</c:v>
                </c:pt>
              </c:strCache>
            </c:strRef>
          </c:tx>
          <c:spPr>
            <a:solidFill>
              <a:srgbClr val="FF0000"/>
            </a:solidFill>
            <a:ln>
              <a:solidFill>
                <a:srgbClr val="FF0000"/>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18'!$J$20:$J$24</c:f>
              <c:numCache>
                <c:formatCode>0%</c:formatCode>
                <c:ptCount val="5"/>
                <c:pt idx="0">
                  <c:v>1.5186399999999999E-2</c:v>
                </c:pt>
                <c:pt idx="1">
                  <c:v>2.3421500000000001E-2</c:v>
                </c:pt>
                <c:pt idx="2">
                  <c:v>3.2010900000000002E-2</c:v>
                </c:pt>
                <c:pt idx="3">
                  <c:v>2.1770899999999999E-2</c:v>
                </c:pt>
                <c:pt idx="4">
                  <c:v>1.27069E-2</c:v>
                </c:pt>
              </c:numCache>
            </c:numRef>
          </c:val>
          <c:extLst>
            <c:ext xmlns:c16="http://schemas.microsoft.com/office/drawing/2014/chart" uri="{C3380CC4-5D6E-409C-BE32-E72D297353CC}">
              <c16:uniqueId val="{00000001-7650-4910-87E8-FBAE7B0D91F8}"/>
            </c:ext>
          </c:extLst>
        </c:ser>
        <c:ser>
          <c:idx val="0"/>
          <c:order val="2"/>
          <c:tx>
            <c:strRef>
              <c:f>'Graphique 18'!$I$19</c:f>
              <c:strCache>
                <c:ptCount val="1"/>
                <c:pt idx="0">
                  <c:v>3 ans après</c:v>
                </c:pt>
              </c:strCache>
            </c:strRef>
          </c:tx>
          <c:spPr>
            <a:solidFill>
              <a:schemeClr val="accent2"/>
            </a:solidFill>
            <a:ln>
              <a:solidFill>
                <a:schemeClr val="accent2"/>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18'!$I$20:$I$24</c:f>
              <c:numCache>
                <c:formatCode>0%</c:formatCode>
                <c:ptCount val="5"/>
                <c:pt idx="0">
                  <c:v>2.4552399999999999E-2</c:v>
                </c:pt>
                <c:pt idx="1">
                  <c:v>2.12847E-2</c:v>
                </c:pt>
                <c:pt idx="2">
                  <c:v>4.9763799999999997E-2</c:v>
                </c:pt>
                <c:pt idx="3">
                  <c:v>4.5029699999999999E-2</c:v>
                </c:pt>
                <c:pt idx="4">
                  <c:v>2.5639800000000001E-2</c:v>
                </c:pt>
              </c:numCache>
            </c:numRef>
          </c:val>
          <c:extLst>
            <c:ext xmlns:c16="http://schemas.microsoft.com/office/drawing/2014/chart" uri="{C3380CC4-5D6E-409C-BE32-E72D297353CC}">
              <c16:uniqueId val="{00000002-7650-4910-87E8-FBAE7B0D91F8}"/>
            </c:ext>
          </c:extLst>
        </c:ser>
        <c:ser>
          <c:idx val="8"/>
          <c:order val="3"/>
          <c:tx>
            <c:strRef>
              <c:f>'Graphique 18'!$H$19</c:f>
              <c:strCache>
                <c:ptCount val="1"/>
                <c:pt idx="0">
                  <c:v>2 ans après</c:v>
                </c:pt>
              </c:strCache>
            </c:strRef>
          </c:tx>
          <c:spPr>
            <a:solidFill>
              <a:srgbClr val="FFC000"/>
            </a:solidFill>
            <a:ln>
              <a:solidFill>
                <a:srgbClr val="FFC000"/>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18'!$H$20:$H$24</c:f>
              <c:numCache>
                <c:formatCode>0%</c:formatCode>
                <c:ptCount val="5"/>
                <c:pt idx="0">
                  <c:v>7.4092944999999993E-2</c:v>
                </c:pt>
                <c:pt idx="1">
                  <c:v>6.9706568999999996E-2</c:v>
                </c:pt>
                <c:pt idx="2">
                  <c:v>0.115233533</c:v>
                </c:pt>
                <c:pt idx="3">
                  <c:v>9.1213317000000002E-2</c:v>
                </c:pt>
                <c:pt idx="4">
                  <c:v>4.35667E-2</c:v>
                </c:pt>
              </c:numCache>
            </c:numRef>
          </c:val>
          <c:extLst>
            <c:ext xmlns:c16="http://schemas.microsoft.com/office/drawing/2014/chart" uri="{C3380CC4-5D6E-409C-BE32-E72D297353CC}">
              <c16:uniqueId val="{00000003-7650-4910-87E8-FBAE7B0D91F8}"/>
            </c:ext>
          </c:extLst>
        </c:ser>
        <c:ser>
          <c:idx val="7"/>
          <c:order val="4"/>
          <c:tx>
            <c:strRef>
              <c:f>'Graphique 18'!$G$19</c:f>
              <c:strCache>
                <c:ptCount val="1"/>
                <c:pt idx="0">
                  <c:v>1 an après</c:v>
                </c:pt>
              </c:strCache>
            </c:strRef>
          </c:tx>
          <c:spPr>
            <a:solidFill>
              <a:srgbClr val="92D050"/>
            </a:solidFill>
            <a:ln w="9525">
              <a:solidFill>
                <a:srgbClr val="92D050"/>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18'!$G$20:$G$24</c:f>
              <c:numCache>
                <c:formatCode>0%</c:formatCode>
                <c:ptCount val="5"/>
                <c:pt idx="0">
                  <c:v>0.15177802300000001</c:v>
                </c:pt>
                <c:pt idx="1">
                  <c:v>0.14948497999999999</c:v>
                </c:pt>
                <c:pt idx="2">
                  <c:v>0.20300359200000001</c:v>
                </c:pt>
                <c:pt idx="3">
                  <c:v>0.21734543100000001</c:v>
                </c:pt>
                <c:pt idx="4">
                  <c:v>0.17408931999999999</c:v>
                </c:pt>
              </c:numCache>
            </c:numRef>
          </c:val>
          <c:extLst>
            <c:ext xmlns:c16="http://schemas.microsoft.com/office/drawing/2014/chart" uri="{C3380CC4-5D6E-409C-BE32-E72D297353CC}">
              <c16:uniqueId val="{00000004-7650-4910-87E8-FBAE7B0D91F8}"/>
            </c:ext>
          </c:extLst>
        </c:ser>
        <c:ser>
          <c:idx val="6"/>
          <c:order val="5"/>
          <c:tx>
            <c:strRef>
              <c:f>'Graphique 18'!$F$19</c:f>
              <c:strCache>
                <c:ptCount val="1"/>
                <c:pt idx="0">
                  <c:v>L'année de sortie des études initiales</c:v>
                </c:pt>
              </c:strCache>
            </c:strRef>
          </c:tx>
          <c:spPr>
            <a:solidFill>
              <a:srgbClr val="00B050"/>
            </a:solidFill>
            <a:ln>
              <a:solidFill>
                <a:srgbClr val="00B050"/>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18'!$F$20:$F$24</c:f>
              <c:numCache>
                <c:formatCode>0%</c:formatCode>
                <c:ptCount val="5"/>
                <c:pt idx="0">
                  <c:v>0.30401002500000002</c:v>
                </c:pt>
                <c:pt idx="1">
                  <c:v>0.33710754199999998</c:v>
                </c:pt>
                <c:pt idx="2">
                  <c:v>0.31259503300000002</c:v>
                </c:pt>
                <c:pt idx="3">
                  <c:v>0.33980677100000001</c:v>
                </c:pt>
                <c:pt idx="4">
                  <c:v>0.38499066399999998</c:v>
                </c:pt>
              </c:numCache>
            </c:numRef>
          </c:val>
          <c:extLst>
            <c:ext xmlns:c16="http://schemas.microsoft.com/office/drawing/2014/chart" uri="{C3380CC4-5D6E-409C-BE32-E72D297353CC}">
              <c16:uniqueId val="{00000005-7650-4910-87E8-FBAE7B0D91F8}"/>
            </c:ext>
          </c:extLst>
        </c:ser>
        <c:ser>
          <c:idx val="5"/>
          <c:order val="6"/>
          <c:tx>
            <c:strRef>
              <c:f>'Graphique 18'!$E$19</c:f>
              <c:strCache>
                <c:ptCount val="1"/>
                <c:pt idx="0">
                  <c:v>1 an avant</c:v>
                </c:pt>
              </c:strCache>
            </c:strRef>
          </c:tx>
          <c:spPr>
            <a:solidFill>
              <a:schemeClr val="accent1">
                <a:lumMod val="40000"/>
                <a:lumOff val="60000"/>
              </a:schemeClr>
            </a:solidFill>
            <a:ln>
              <a:solidFill>
                <a:schemeClr val="accent1">
                  <a:lumMod val="40000"/>
                  <a:lumOff val="60000"/>
                </a:schemeClr>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18'!$E$20:$E$24</c:f>
              <c:numCache>
                <c:formatCode>0%</c:formatCode>
                <c:ptCount val="5"/>
                <c:pt idx="0">
                  <c:v>0.105299505</c:v>
                </c:pt>
                <c:pt idx="1">
                  <c:v>0.10257936199999999</c:v>
                </c:pt>
                <c:pt idx="2">
                  <c:v>7.9657798000000002E-2</c:v>
                </c:pt>
                <c:pt idx="3">
                  <c:v>7.3864471000000001E-2</c:v>
                </c:pt>
                <c:pt idx="4">
                  <c:v>7.7477189000000002E-2</c:v>
                </c:pt>
              </c:numCache>
            </c:numRef>
          </c:val>
          <c:extLst>
            <c:ext xmlns:c16="http://schemas.microsoft.com/office/drawing/2014/chart" uri="{C3380CC4-5D6E-409C-BE32-E72D297353CC}">
              <c16:uniqueId val="{00000006-7650-4910-87E8-FBAE7B0D91F8}"/>
            </c:ext>
          </c:extLst>
        </c:ser>
        <c:ser>
          <c:idx val="4"/>
          <c:order val="7"/>
          <c:tx>
            <c:strRef>
              <c:f>'Graphique 18'!$D$19</c:f>
              <c:strCache>
                <c:ptCount val="1"/>
                <c:pt idx="0">
                  <c:v>2 ans avant</c:v>
                </c:pt>
              </c:strCache>
            </c:strRef>
          </c:tx>
          <c:spPr>
            <a:solidFill>
              <a:srgbClr val="00B0F0"/>
            </a:solidFill>
            <a:ln>
              <a:solidFill>
                <a:srgbClr val="00B0F0"/>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18'!$D$20:$D$24</c:f>
              <c:numCache>
                <c:formatCode>0%</c:formatCode>
                <c:ptCount val="5"/>
                <c:pt idx="0">
                  <c:v>9.9912114999999996E-2</c:v>
                </c:pt>
                <c:pt idx="1">
                  <c:v>9.1894764000000004E-2</c:v>
                </c:pt>
                <c:pt idx="2">
                  <c:v>4.8486300000000003E-2</c:v>
                </c:pt>
                <c:pt idx="3">
                  <c:v>6.9521574000000003E-2</c:v>
                </c:pt>
                <c:pt idx="4">
                  <c:v>9.1322767999999999E-2</c:v>
                </c:pt>
              </c:numCache>
            </c:numRef>
          </c:val>
          <c:extLst>
            <c:ext xmlns:c16="http://schemas.microsoft.com/office/drawing/2014/chart" uri="{C3380CC4-5D6E-409C-BE32-E72D297353CC}">
              <c16:uniqueId val="{00000007-7650-4910-87E8-FBAE7B0D91F8}"/>
            </c:ext>
          </c:extLst>
        </c:ser>
        <c:ser>
          <c:idx val="3"/>
          <c:order val="8"/>
          <c:tx>
            <c:strRef>
              <c:f>'Graphique 18'!$C$19</c:f>
              <c:strCache>
                <c:ptCount val="1"/>
                <c:pt idx="0">
                  <c:v>3 ans avant ou +</c:v>
                </c:pt>
              </c:strCache>
            </c:strRef>
          </c:tx>
          <c:spPr>
            <a:solidFill>
              <a:srgbClr val="0070C0"/>
            </a:solidFill>
            <a:ln>
              <a:solidFill>
                <a:srgbClr val="0070C0"/>
              </a:solidFill>
            </a:ln>
            <a:effectLst/>
          </c:spPr>
          <c:invertIfNegative val="0"/>
          <c:cat>
            <c:strRef>
              <c:f>'Graphique 18'!$B$20:$B$24</c:f>
              <c:strCache>
                <c:ptCount val="5"/>
                <c:pt idx="0">
                  <c:v>Jusqu'en 1973</c:v>
                </c:pt>
                <c:pt idx="1">
                  <c:v>1974-1983</c:v>
                </c:pt>
                <c:pt idx="2">
                  <c:v>1984-1993</c:v>
                </c:pt>
                <c:pt idx="3">
                  <c:v>1994-2001</c:v>
                </c:pt>
                <c:pt idx="4">
                  <c:v>Depuis 2002</c:v>
                </c:pt>
              </c:strCache>
            </c:strRef>
          </c:cat>
          <c:val>
            <c:numRef>
              <c:f>'Graphique 18'!$C$20:$C$24</c:f>
              <c:numCache>
                <c:formatCode>0%</c:formatCode>
                <c:ptCount val="5"/>
                <c:pt idx="0">
                  <c:v>0.20725566300000001</c:v>
                </c:pt>
                <c:pt idx="1">
                  <c:v>0.18043336500000001</c:v>
                </c:pt>
                <c:pt idx="2">
                  <c:v>0.12762801800000001</c:v>
                </c:pt>
                <c:pt idx="3">
                  <c:v>0.121954116</c:v>
                </c:pt>
                <c:pt idx="4">
                  <c:v>0.175955309</c:v>
                </c:pt>
              </c:numCache>
            </c:numRef>
          </c:val>
          <c:extLst>
            <c:ext xmlns:c16="http://schemas.microsoft.com/office/drawing/2014/chart" uri="{C3380CC4-5D6E-409C-BE32-E72D297353CC}">
              <c16:uniqueId val="{00000008-7650-4910-87E8-FBAE7B0D91F8}"/>
            </c:ext>
          </c:extLst>
        </c:ser>
        <c:dLbls>
          <c:showLegendKey val="0"/>
          <c:showVal val="0"/>
          <c:showCatName val="0"/>
          <c:showSerName val="0"/>
          <c:showPercent val="0"/>
          <c:showBubbleSize val="0"/>
        </c:dLbls>
        <c:gapWidth val="30"/>
        <c:overlap val="100"/>
        <c:axId val="523863896"/>
        <c:axId val="523863568"/>
      </c:barChart>
      <c:catAx>
        <c:axId val="523863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between"/>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0831340019915E-2"/>
          <c:y val="2.7110289587184228E-2"/>
          <c:w val="0.75482429754950764"/>
          <c:h val="0.90370083591676731"/>
        </c:manualLayout>
      </c:layout>
      <c:barChart>
        <c:barDir val="col"/>
        <c:grouping val="percentStacked"/>
        <c:varyColors val="0"/>
        <c:ser>
          <c:idx val="1"/>
          <c:order val="0"/>
          <c:tx>
            <c:strRef>
              <c:f>'Graphique 3'!$B$35</c:f>
              <c:strCache>
                <c:ptCount val="1"/>
                <c:pt idx="0">
                  <c:v>Aucun diplôme, CEP ou Brevet des collèges</c:v>
                </c:pt>
              </c:strCache>
            </c:strRef>
          </c:tx>
          <c:spPr>
            <a:solidFill>
              <a:srgbClr val="FFC000"/>
            </a:solidFill>
            <a:ln>
              <a:solidFill>
                <a:srgbClr val="FFC000"/>
              </a:solidFill>
            </a:ln>
            <a:effectLst/>
          </c:spPr>
          <c:invertIfNegative val="0"/>
          <c:cat>
            <c:numRef>
              <c:f>'Graphique 3'!$A$36:$A$91</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3'!$B$36:$B$91</c:f>
              <c:numCache>
                <c:formatCode>0%</c:formatCode>
                <c:ptCount val="56"/>
                <c:pt idx="0">
                  <c:v>0.66886910673214472</c:v>
                </c:pt>
                <c:pt idx="1">
                  <c:v>0.63209974604435404</c:v>
                </c:pt>
                <c:pt idx="2">
                  <c:v>0.55038781613523147</c:v>
                </c:pt>
                <c:pt idx="3">
                  <c:v>0.54787226046158488</c:v>
                </c:pt>
                <c:pt idx="4">
                  <c:v>0.52108383603766184</c:v>
                </c:pt>
                <c:pt idx="5">
                  <c:v>0.48519969802027685</c:v>
                </c:pt>
                <c:pt idx="6">
                  <c:v>0.46850882801416244</c:v>
                </c:pt>
                <c:pt idx="7">
                  <c:v>0.47174481711851368</c:v>
                </c:pt>
                <c:pt idx="8">
                  <c:v>0.41661954073119839</c:v>
                </c:pt>
                <c:pt idx="9">
                  <c:v>0.45781909719688685</c:v>
                </c:pt>
                <c:pt idx="10">
                  <c:v>0.41139195580651489</c:v>
                </c:pt>
                <c:pt idx="11">
                  <c:v>0.402956331405671</c:v>
                </c:pt>
                <c:pt idx="12">
                  <c:v>0.38437748344439515</c:v>
                </c:pt>
                <c:pt idx="13">
                  <c:v>0.38971942326273029</c:v>
                </c:pt>
                <c:pt idx="14">
                  <c:v>0.33883129514751026</c:v>
                </c:pt>
                <c:pt idx="15">
                  <c:v>0.35108296069012634</c:v>
                </c:pt>
                <c:pt idx="16">
                  <c:v>0.35273714928599653</c:v>
                </c:pt>
                <c:pt idx="17">
                  <c:v>0.33007514182628339</c:v>
                </c:pt>
                <c:pt idx="18">
                  <c:v>0.33357575478017254</c:v>
                </c:pt>
                <c:pt idx="19">
                  <c:v>0.30590512971272427</c:v>
                </c:pt>
                <c:pt idx="20">
                  <c:v>0.30501457541249993</c:v>
                </c:pt>
                <c:pt idx="21">
                  <c:v>0.3054230354656618</c:v>
                </c:pt>
                <c:pt idx="22">
                  <c:v>0.30440235017308814</c:v>
                </c:pt>
                <c:pt idx="23">
                  <c:v>0.26246497926485751</c:v>
                </c:pt>
                <c:pt idx="24">
                  <c:v>0.24694424468571113</c:v>
                </c:pt>
                <c:pt idx="25">
                  <c:v>0.28166503522948239</c:v>
                </c:pt>
                <c:pt idx="26">
                  <c:v>0.24004979273201202</c:v>
                </c:pt>
                <c:pt idx="27">
                  <c:v>0.2182784719592375</c:v>
                </c:pt>
                <c:pt idx="28">
                  <c:v>0.21176612690101754</c:v>
                </c:pt>
                <c:pt idx="29">
                  <c:v>0.19306415690482789</c:v>
                </c:pt>
                <c:pt idx="30">
                  <c:v>0.18847987125596372</c:v>
                </c:pt>
                <c:pt idx="31">
                  <c:v>0.16433053147601387</c:v>
                </c:pt>
                <c:pt idx="32">
                  <c:v>0.15128139368499929</c:v>
                </c:pt>
                <c:pt idx="33">
                  <c:v>0.14713953710843469</c:v>
                </c:pt>
                <c:pt idx="34">
                  <c:v>0.15050682283769254</c:v>
                </c:pt>
                <c:pt idx="35">
                  <c:v>0.133541729183593</c:v>
                </c:pt>
                <c:pt idx="36">
                  <c:v>0.14619790649916548</c:v>
                </c:pt>
                <c:pt idx="37">
                  <c:v>0.13769762638677402</c:v>
                </c:pt>
                <c:pt idx="38">
                  <c:v>0.12240111010757508</c:v>
                </c:pt>
                <c:pt idx="39">
                  <c:v>0.13325590808048535</c:v>
                </c:pt>
                <c:pt idx="40">
                  <c:v>0.1019016785788162</c:v>
                </c:pt>
                <c:pt idx="41">
                  <c:v>0.10439240631675452</c:v>
                </c:pt>
                <c:pt idx="42">
                  <c:v>9.9570766056125137E-2</c:v>
                </c:pt>
                <c:pt idx="43">
                  <c:v>8.9460359126029954E-2</c:v>
                </c:pt>
                <c:pt idx="44">
                  <c:v>8.1163835878997351E-2</c:v>
                </c:pt>
                <c:pt idx="45">
                  <c:v>7.9698094276467901E-2</c:v>
                </c:pt>
                <c:pt idx="46">
                  <c:v>0.10634363693739933</c:v>
                </c:pt>
                <c:pt idx="47">
                  <c:v>0.1023003179457205</c:v>
                </c:pt>
                <c:pt idx="48">
                  <c:v>9.8679869440698537E-2</c:v>
                </c:pt>
                <c:pt idx="49">
                  <c:v>0.12052267415893482</c:v>
                </c:pt>
                <c:pt idx="50">
                  <c:v>9.0131891194770428E-2</c:v>
                </c:pt>
                <c:pt idx="51">
                  <c:v>8.7463347657292093E-2</c:v>
                </c:pt>
                <c:pt idx="52">
                  <c:v>9.3101350177971109E-2</c:v>
                </c:pt>
                <c:pt idx="53">
                  <c:v>9.9618661273700754E-2</c:v>
                </c:pt>
                <c:pt idx="54">
                  <c:v>0.1032741781022026</c:v>
                </c:pt>
                <c:pt idx="55">
                  <c:v>0.11243390588757714</c:v>
                </c:pt>
              </c:numCache>
            </c:numRef>
          </c:val>
          <c:extLst>
            <c:ext xmlns:c16="http://schemas.microsoft.com/office/drawing/2014/chart" uri="{C3380CC4-5D6E-409C-BE32-E72D297353CC}">
              <c16:uniqueId val="{00000000-0714-438F-8101-288A9C02AF27}"/>
            </c:ext>
          </c:extLst>
        </c:ser>
        <c:ser>
          <c:idx val="2"/>
          <c:order val="1"/>
          <c:tx>
            <c:strRef>
              <c:f>'Graphique 3'!$C$35</c:f>
              <c:strCache>
                <c:ptCount val="1"/>
                <c:pt idx="0">
                  <c:v>CAP, BEP ou équivalent</c:v>
                </c:pt>
              </c:strCache>
            </c:strRef>
          </c:tx>
          <c:spPr>
            <a:solidFill>
              <a:srgbClr val="92D050"/>
            </a:solidFill>
            <a:ln>
              <a:solidFill>
                <a:srgbClr val="92D050"/>
              </a:solidFill>
            </a:ln>
            <a:effectLst/>
          </c:spPr>
          <c:invertIfNegative val="0"/>
          <c:cat>
            <c:numRef>
              <c:f>'Graphique 3'!$A$36:$A$91</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3'!$C$36:$C$91</c:f>
              <c:numCache>
                <c:formatCode>0%</c:formatCode>
                <c:ptCount val="56"/>
                <c:pt idx="0">
                  <c:v>0.16431673740939287</c:v>
                </c:pt>
                <c:pt idx="1">
                  <c:v>0.13703999480632612</c:v>
                </c:pt>
                <c:pt idx="2">
                  <c:v>0.21144146271515188</c:v>
                </c:pt>
                <c:pt idx="3">
                  <c:v>0.23965894024676565</c:v>
                </c:pt>
                <c:pt idx="4">
                  <c:v>0.24460959905634999</c:v>
                </c:pt>
                <c:pt idx="5">
                  <c:v>0.23630791660218867</c:v>
                </c:pt>
                <c:pt idx="6">
                  <c:v>0.23646337901256576</c:v>
                </c:pt>
                <c:pt idx="7">
                  <c:v>0.23709611143436907</c:v>
                </c:pt>
                <c:pt idx="8">
                  <c:v>0.25349288689312777</c:v>
                </c:pt>
                <c:pt idx="9">
                  <c:v>0.23503387025269931</c:v>
                </c:pt>
                <c:pt idx="10">
                  <c:v>0.25865282863015598</c:v>
                </c:pt>
                <c:pt idx="11">
                  <c:v>0.26713268500707565</c:v>
                </c:pt>
                <c:pt idx="12">
                  <c:v>0.24930958337755355</c:v>
                </c:pt>
                <c:pt idx="13">
                  <c:v>0.26776210302947279</c:v>
                </c:pt>
                <c:pt idx="14">
                  <c:v>0.29632714451954151</c:v>
                </c:pt>
                <c:pt idx="15">
                  <c:v>0.29406845278813815</c:v>
                </c:pt>
                <c:pt idx="16">
                  <c:v>0.30215019758982176</c:v>
                </c:pt>
                <c:pt idx="17">
                  <c:v>0.30470780030587558</c:v>
                </c:pt>
                <c:pt idx="18">
                  <c:v>0.31151504326673224</c:v>
                </c:pt>
                <c:pt idx="19">
                  <c:v>0.30484798415563685</c:v>
                </c:pt>
                <c:pt idx="20">
                  <c:v>0.32702173495301151</c:v>
                </c:pt>
                <c:pt idx="21">
                  <c:v>0.32978991890448489</c:v>
                </c:pt>
                <c:pt idx="22">
                  <c:v>0.31612071318123497</c:v>
                </c:pt>
                <c:pt idx="23">
                  <c:v>0.33905726683930631</c:v>
                </c:pt>
                <c:pt idx="24">
                  <c:v>0.35856434180741575</c:v>
                </c:pt>
                <c:pt idx="25">
                  <c:v>0.31642388604453259</c:v>
                </c:pt>
                <c:pt idx="26">
                  <c:v>0.3528485686016552</c:v>
                </c:pt>
                <c:pt idx="27">
                  <c:v>0.37609581078818416</c:v>
                </c:pt>
                <c:pt idx="28">
                  <c:v>0.35515846331533302</c:v>
                </c:pt>
                <c:pt idx="29">
                  <c:v>0.35632904145853378</c:v>
                </c:pt>
                <c:pt idx="30">
                  <c:v>0.35084052217035699</c:v>
                </c:pt>
                <c:pt idx="31">
                  <c:v>0.38434276153990349</c:v>
                </c:pt>
                <c:pt idx="32">
                  <c:v>0.36307703314008527</c:v>
                </c:pt>
                <c:pt idx="33">
                  <c:v>0.34104229160779542</c:v>
                </c:pt>
                <c:pt idx="34">
                  <c:v>0.32515576917109867</c:v>
                </c:pt>
                <c:pt idx="35">
                  <c:v>0.28881112445536655</c:v>
                </c:pt>
                <c:pt idx="36">
                  <c:v>0.2393724248463491</c:v>
                </c:pt>
                <c:pt idx="37">
                  <c:v>0.23897551029775935</c:v>
                </c:pt>
                <c:pt idx="38">
                  <c:v>0.23720969765598179</c:v>
                </c:pt>
                <c:pt idx="39">
                  <c:v>0.20903857761135905</c:v>
                </c:pt>
                <c:pt idx="40">
                  <c:v>0.21100828944938854</c:v>
                </c:pt>
                <c:pt idx="41">
                  <c:v>0.20911488174517753</c:v>
                </c:pt>
                <c:pt idx="42">
                  <c:v>0.20087796635181882</c:v>
                </c:pt>
                <c:pt idx="43">
                  <c:v>0.17308211197170389</c:v>
                </c:pt>
                <c:pt idx="44">
                  <c:v>0.19565382646086812</c:v>
                </c:pt>
                <c:pt idx="45">
                  <c:v>0.19609879729400251</c:v>
                </c:pt>
                <c:pt idx="46">
                  <c:v>0.19854328042821487</c:v>
                </c:pt>
                <c:pt idx="47">
                  <c:v>0.21705556734159243</c:v>
                </c:pt>
                <c:pt idx="48">
                  <c:v>0.21482845953463053</c:v>
                </c:pt>
                <c:pt idx="49">
                  <c:v>0.17960536879422465</c:v>
                </c:pt>
                <c:pt idx="50">
                  <c:v>0.20156196633505991</c:v>
                </c:pt>
                <c:pt idx="51">
                  <c:v>0.20381543934400378</c:v>
                </c:pt>
                <c:pt idx="52">
                  <c:v>0.20935573759443082</c:v>
                </c:pt>
                <c:pt idx="53">
                  <c:v>0.16783255790101154</c:v>
                </c:pt>
                <c:pt idx="54">
                  <c:v>0.20569575254138731</c:v>
                </c:pt>
                <c:pt idx="55">
                  <c:v>0.18344110895124768</c:v>
                </c:pt>
              </c:numCache>
            </c:numRef>
          </c:val>
          <c:extLst>
            <c:ext xmlns:c16="http://schemas.microsoft.com/office/drawing/2014/chart" uri="{C3380CC4-5D6E-409C-BE32-E72D297353CC}">
              <c16:uniqueId val="{00000001-0714-438F-8101-288A9C02AF27}"/>
            </c:ext>
          </c:extLst>
        </c:ser>
        <c:ser>
          <c:idx val="3"/>
          <c:order val="2"/>
          <c:tx>
            <c:strRef>
              <c:f>'Graphique 3'!$D$35</c:f>
              <c:strCache>
                <c:ptCount val="1"/>
                <c:pt idx="0">
                  <c:v>Bac ou équivalent</c:v>
                </c:pt>
              </c:strCache>
            </c:strRef>
          </c:tx>
          <c:spPr>
            <a:solidFill>
              <a:srgbClr val="00B050"/>
            </a:solidFill>
            <a:ln>
              <a:solidFill>
                <a:srgbClr val="00B050"/>
              </a:solidFill>
            </a:ln>
            <a:effectLst/>
          </c:spPr>
          <c:invertIfNegative val="0"/>
          <c:cat>
            <c:numRef>
              <c:f>'Graphique 3'!$A$36:$A$91</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3'!$D$36:$D$91</c:f>
              <c:numCache>
                <c:formatCode>0%</c:formatCode>
                <c:ptCount val="56"/>
                <c:pt idx="0">
                  <c:v>7.3704241423928618E-2</c:v>
                </c:pt>
                <c:pt idx="1">
                  <c:v>9.9102157755529982E-2</c:v>
                </c:pt>
                <c:pt idx="2">
                  <c:v>0.1089184492218591</c:v>
                </c:pt>
                <c:pt idx="3">
                  <c:v>9.171491589267039E-2</c:v>
                </c:pt>
                <c:pt idx="4">
                  <c:v>0.12675120927544128</c:v>
                </c:pt>
                <c:pt idx="5">
                  <c:v>0.11675286244594718</c:v>
                </c:pt>
                <c:pt idx="6">
                  <c:v>0.12628033267312117</c:v>
                </c:pt>
                <c:pt idx="7">
                  <c:v>0.1237876109873963</c:v>
                </c:pt>
                <c:pt idx="8">
                  <c:v>0.12018254563586753</c:v>
                </c:pt>
                <c:pt idx="9">
                  <c:v>0.13505598778521394</c:v>
                </c:pt>
                <c:pt idx="10">
                  <c:v>0.14080054548559121</c:v>
                </c:pt>
                <c:pt idx="11">
                  <c:v>0.13169578707826957</c:v>
                </c:pt>
                <c:pt idx="12">
                  <c:v>0.15138958375538972</c:v>
                </c:pt>
                <c:pt idx="13">
                  <c:v>0.12108506035890911</c:v>
                </c:pt>
                <c:pt idx="14">
                  <c:v>0.13583137817632379</c:v>
                </c:pt>
                <c:pt idx="15">
                  <c:v>0.12245396296785627</c:v>
                </c:pt>
                <c:pt idx="16">
                  <c:v>0.13610641398915296</c:v>
                </c:pt>
                <c:pt idx="17">
                  <c:v>0.12849181162212206</c:v>
                </c:pt>
                <c:pt idx="18">
                  <c:v>0.14399270945550191</c:v>
                </c:pt>
                <c:pt idx="19">
                  <c:v>0.14019357350399625</c:v>
                </c:pt>
                <c:pt idx="20">
                  <c:v>0.14753300352676849</c:v>
                </c:pt>
                <c:pt idx="21">
                  <c:v>0.12269098872350302</c:v>
                </c:pt>
                <c:pt idx="22">
                  <c:v>0.13406357612795378</c:v>
                </c:pt>
                <c:pt idx="23">
                  <c:v>0.1325074225596046</c:v>
                </c:pt>
                <c:pt idx="24">
                  <c:v>0.12573236221294076</c:v>
                </c:pt>
                <c:pt idx="25">
                  <c:v>0.15592835735154051</c:v>
                </c:pt>
                <c:pt idx="26">
                  <c:v>0.14227605719988137</c:v>
                </c:pt>
                <c:pt idx="27">
                  <c:v>0.12787553445561925</c:v>
                </c:pt>
                <c:pt idx="28">
                  <c:v>0.14451705835608078</c:v>
                </c:pt>
                <c:pt idx="29">
                  <c:v>0.16443841393597552</c:v>
                </c:pt>
                <c:pt idx="30">
                  <c:v>0.15186647131335931</c:v>
                </c:pt>
                <c:pt idx="31">
                  <c:v>0.14032862427394133</c:v>
                </c:pt>
                <c:pt idx="32">
                  <c:v>0.14615684518738184</c:v>
                </c:pt>
                <c:pt idx="33">
                  <c:v>0.14416891891416514</c:v>
                </c:pt>
                <c:pt idx="34">
                  <c:v>0.15819645588301434</c:v>
                </c:pt>
                <c:pt idx="35">
                  <c:v>0.16486957823761869</c:v>
                </c:pt>
                <c:pt idx="36">
                  <c:v>0.21290597738664793</c:v>
                </c:pt>
                <c:pt idx="37">
                  <c:v>0.19782822806999598</c:v>
                </c:pt>
                <c:pt idx="38">
                  <c:v>0.19151975505918734</c:v>
                </c:pt>
                <c:pt idx="39">
                  <c:v>0.18355510739800485</c:v>
                </c:pt>
                <c:pt idx="40">
                  <c:v>0.20222822153585504</c:v>
                </c:pt>
                <c:pt idx="41">
                  <c:v>0.21186764159524762</c:v>
                </c:pt>
                <c:pt idx="42">
                  <c:v>0.1945741218852397</c:v>
                </c:pt>
                <c:pt idx="43">
                  <c:v>0.22138514437416976</c:v>
                </c:pt>
                <c:pt idx="44">
                  <c:v>0.22652475430195407</c:v>
                </c:pt>
                <c:pt idx="45">
                  <c:v>0.21864672403260457</c:v>
                </c:pt>
                <c:pt idx="46">
                  <c:v>0.22660306487961562</c:v>
                </c:pt>
                <c:pt idx="47">
                  <c:v>0.21940094875446547</c:v>
                </c:pt>
                <c:pt idx="48">
                  <c:v>0.19649374452227339</c:v>
                </c:pt>
                <c:pt idx="49">
                  <c:v>0.20832213388164134</c:v>
                </c:pt>
                <c:pt idx="50">
                  <c:v>0.2037008442820516</c:v>
                </c:pt>
                <c:pt idx="51">
                  <c:v>0.22371233856914707</c:v>
                </c:pt>
                <c:pt idx="52">
                  <c:v>0.19421094212829496</c:v>
                </c:pt>
                <c:pt idx="53">
                  <c:v>0.22840502001228136</c:v>
                </c:pt>
                <c:pt idx="54">
                  <c:v>0.20028720853188117</c:v>
                </c:pt>
                <c:pt idx="55">
                  <c:v>0.21580481260757212</c:v>
                </c:pt>
              </c:numCache>
            </c:numRef>
          </c:val>
          <c:extLst>
            <c:ext xmlns:c16="http://schemas.microsoft.com/office/drawing/2014/chart" uri="{C3380CC4-5D6E-409C-BE32-E72D297353CC}">
              <c16:uniqueId val="{00000002-0714-438F-8101-288A9C02AF27}"/>
            </c:ext>
          </c:extLst>
        </c:ser>
        <c:ser>
          <c:idx val="4"/>
          <c:order val="3"/>
          <c:tx>
            <c:strRef>
              <c:f>'Graphique 3'!$E$35</c:f>
              <c:strCache>
                <c:ptCount val="1"/>
                <c:pt idx="0">
                  <c:v>Supérieur court</c:v>
                </c:pt>
              </c:strCache>
            </c:strRef>
          </c:tx>
          <c:spPr>
            <a:solidFill>
              <a:srgbClr val="00B0F0"/>
            </a:solidFill>
            <a:ln>
              <a:solidFill>
                <a:srgbClr val="00B0F0"/>
              </a:solidFill>
            </a:ln>
            <a:effectLst/>
          </c:spPr>
          <c:invertIfNegative val="0"/>
          <c:cat>
            <c:numRef>
              <c:f>'Graphique 3'!$A$36:$A$91</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3'!$E$36:$E$91</c:f>
              <c:numCache>
                <c:formatCode>0%</c:formatCode>
                <c:ptCount val="56"/>
                <c:pt idx="0">
                  <c:v>2.8732842437757138E-2</c:v>
                </c:pt>
                <c:pt idx="1">
                  <c:v>6.5700534907438116E-2</c:v>
                </c:pt>
                <c:pt idx="2">
                  <c:v>5.3501845756495574E-2</c:v>
                </c:pt>
                <c:pt idx="3">
                  <c:v>5.4159021145417881E-2</c:v>
                </c:pt>
                <c:pt idx="4">
                  <c:v>3.7525832134355633E-2</c:v>
                </c:pt>
                <c:pt idx="5">
                  <c:v>6.7819540850901583E-2</c:v>
                </c:pt>
                <c:pt idx="6">
                  <c:v>7.0159207735823931E-2</c:v>
                </c:pt>
                <c:pt idx="7">
                  <c:v>6.9847639398831485E-2</c:v>
                </c:pt>
                <c:pt idx="8">
                  <c:v>8.3462074071146058E-2</c:v>
                </c:pt>
                <c:pt idx="9">
                  <c:v>7.3814146370420719E-2</c:v>
                </c:pt>
                <c:pt idx="10">
                  <c:v>6.2887663021435516E-2</c:v>
                </c:pt>
                <c:pt idx="11">
                  <c:v>8.1463986848189271E-2</c:v>
                </c:pt>
                <c:pt idx="12">
                  <c:v>7.1363051097914132E-2</c:v>
                </c:pt>
                <c:pt idx="13">
                  <c:v>9.922397713203554E-2</c:v>
                </c:pt>
                <c:pt idx="14">
                  <c:v>0.10069901867054559</c:v>
                </c:pt>
                <c:pt idx="15">
                  <c:v>0.10494601887798888</c:v>
                </c:pt>
                <c:pt idx="16">
                  <c:v>0.11337805820422607</c:v>
                </c:pt>
                <c:pt idx="17">
                  <c:v>0.11017289077275101</c:v>
                </c:pt>
                <c:pt idx="18">
                  <c:v>9.3469474956682438E-2</c:v>
                </c:pt>
                <c:pt idx="19">
                  <c:v>0.12110560792267658</c:v>
                </c:pt>
                <c:pt idx="20">
                  <c:v>0.11012764189825416</c:v>
                </c:pt>
                <c:pt idx="21">
                  <c:v>0.12617238460976826</c:v>
                </c:pt>
                <c:pt idx="22">
                  <c:v>0.10876032911345099</c:v>
                </c:pt>
                <c:pt idx="23">
                  <c:v>0.14002259234243172</c:v>
                </c:pt>
                <c:pt idx="24">
                  <c:v>0.12708772376254393</c:v>
                </c:pt>
                <c:pt idx="25">
                  <c:v>0.12129448224334877</c:v>
                </c:pt>
                <c:pt idx="26">
                  <c:v>0.11953215599817843</c:v>
                </c:pt>
                <c:pt idx="27">
                  <c:v>0.11798990344521947</c:v>
                </c:pt>
                <c:pt idx="28">
                  <c:v>0.15159546735525423</c:v>
                </c:pt>
                <c:pt idx="29">
                  <c:v>0.12515095351480116</c:v>
                </c:pt>
                <c:pt idx="30">
                  <c:v>0.13796985958786726</c:v>
                </c:pt>
                <c:pt idx="31">
                  <c:v>0.1449761240888128</c:v>
                </c:pt>
                <c:pt idx="32">
                  <c:v>0.15171726120735307</c:v>
                </c:pt>
                <c:pt idx="33">
                  <c:v>0.16740177681714191</c:v>
                </c:pt>
                <c:pt idx="34">
                  <c:v>0.16467352029080645</c:v>
                </c:pt>
                <c:pt idx="35">
                  <c:v>0.19253472631202764</c:v>
                </c:pt>
                <c:pt idx="36">
                  <c:v>0.16640621162304803</c:v>
                </c:pt>
                <c:pt idx="37">
                  <c:v>0.20334660085704265</c:v>
                </c:pt>
                <c:pt idx="38">
                  <c:v>0.18589022956529758</c:v>
                </c:pt>
                <c:pt idx="39">
                  <c:v>0.20454982181921624</c:v>
                </c:pt>
                <c:pt idx="40">
                  <c:v>0.19627458987868571</c:v>
                </c:pt>
                <c:pt idx="41">
                  <c:v>0.19909335954810617</c:v>
                </c:pt>
                <c:pt idx="42">
                  <c:v>0.22506803560232957</c:v>
                </c:pt>
                <c:pt idx="43">
                  <c:v>0.22036220305839124</c:v>
                </c:pt>
                <c:pt idx="44">
                  <c:v>0.21718764833892801</c:v>
                </c:pt>
                <c:pt idx="45">
                  <c:v>0.21856936283619108</c:v>
                </c:pt>
                <c:pt idx="46">
                  <c:v>0.19200882644223463</c:v>
                </c:pt>
                <c:pt idx="47">
                  <c:v>0.18368280342737045</c:v>
                </c:pt>
                <c:pt idx="48">
                  <c:v>0.19609423651381197</c:v>
                </c:pt>
                <c:pt idx="49">
                  <c:v>0.16898372773496684</c:v>
                </c:pt>
                <c:pt idx="50">
                  <c:v>0.18115389188890338</c:v>
                </c:pt>
                <c:pt idx="51">
                  <c:v>0.17018648513308454</c:v>
                </c:pt>
                <c:pt idx="52">
                  <c:v>0.16873988435919887</c:v>
                </c:pt>
                <c:pt idx="53">
                  <c:v>0.16472949668489525</c:v>
                </c:pt>
                <c:pt idx="54">
                  <c:v>0.12440851219840997</c:v>
                </c:pt>
                <c:pt idx="55">
                  <c:v>0.13597774938262924</c:v>
                </c:pt>
              </c:numCache>
            </c:numRef>
          </c:val>
          <c:extLst>
            <c:ext xmlns:c16="http://schemas.microsoft.com/office/drawing/2014/chart" uri="{C3380CC4-5D6E-409C-BE32-E72D297353CC}">
              <c16:uniqueId val="{00000003-0714-438F-8101-288A9C02AF27}"/>
            </c:ext>
          </c:extLst>
        </c:ser>
        <c:ser>
          <c:idx val="5"/>
          <c:order val="4"/>
          <c:tx>
            <c:strRef>
              <c:f>'Graphique 3'!$F$35</c:f>
              <c:strCache>
                <c:ptCount val="1"/>
                <c:pt idx="0">
                  <c:v>Supérieur long</c:v>
                </c:pt>
              </c:strCache>
            </c:strRef>
          </c:tx>
          <c:spPr>
            <a:solidFill>
              <a:srgbClr val="0070C0"/>
            </a:solidFill>
            <a:ln>
              <a:solidFill>
                <a:srgbClr val="0070C0"/>
              </a:solidFill>
            </a:ln>
            <a:effectLst/>
          </c:spPr>
          <c:invertIfNegative val="0"/>
          <c:cat>
            <c:numRef>
              <c:f>'Graphique 3'!$A$36:$A$91</c:f>
              <c:numCache>
                <c:formatCode>General</c:formatCod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numCache>
            </c:numRef>
          </c:cat>
          <c:val>
            <c:numRef>
              <c:f>'Graphique 3'!$F$36:$F$91</c:f>
              <c:numCache>
                <c:formatCode>0%</c:formatCode>
                <c:ptCount val="56"/>
                <c:pt idx="0">
                  <c:v>6.4377071996776655E-2</c:v>
                </c:pt>
                <c:pt idx="1">
                  <c:v>6.6057566486351721E-2</c:v>
                </c:pt>
                <c:pt idx="2">
                  <c:v>7.5750426171262014E-2</c:v>
                </c:pt>
                <c:pt idx="3">
                  <c:v>6.6594862253561288E-2</c:v>
                </c:pt>
                <c:pt idx="4">
                  <c:v>7.002952349619114E-2</c:v>
                </c:pt>
                <c:pt idx="5">
                  <c:v>9.3919982080685513E-2</c:v>
                </c:pt>
                <c:pt idx="6">
                  <c:v>9.8588252564326836E-2</c:v>
                </c:pt>
                <c:pt idx="7">
                  <c:v>9.752382106088936E-2</c:v>
                </c:pt>
                <c:pt idx="8">
                  <c:v>0.12624295266866026</c:v>
                </c:pt>
                <c:pt idx="9">
                  <c:v>9.8276898394779155E-2</c:v>
                </c:pt>
                <c:pt idx="10">
                  <c:v>0.12626700705630242</c:v>
                </c:pt>
                <c:pt idx="11">
                  <c:v>0.11675120966079454</c:v>
                </c:pt>
                <c:pt idx="12">
                  <c:v>0.14356029832474748</c:v>
                </c:pt>
                <c:pt idx="13">
                  <c:v>0.12220943621685222</c:v>
                </c:pt>
                <c:pt idx="14">
                  <c:v>0.12831116348607891</c:v>
                </c:pt>
                <c:pt idx="15">
                  <c:v>0.12744860467589036</c:v>
                </c:pt>
                <c:pt idx="16">
                  <c:v>9.5628180930802748E-2</c:v>
                </c:pt>
                <c:pt idx="17">
                  <c:v>0.12655235547296795</c:v>
                </c:pt>
                <c:pt idx="18">
                  <c:v>0.11744701754091082</c:v>
                </c:pt>
                <c:pt idx="19">
                  <c:v>0.12794770470496597</c:v>
                </c:pt>
                <c:pt idx="20">
                  <c:v>0.11030304420946584</c:v>
                </c:pt>
                <c:pt idx="21">
                  <c:v>0.115923672296582</c:v>
                </c:pt>
                <c:pt idx="22">
                  <c:v>0.13665303140427229</c:v>
                </c:pt>
                <c:pt idx="23">
                  <c:v>0.12594773899379988</c:v>
                </c:pt>
                <c:pt idx="24">
                  <c:v>0.14167132753138831</c:v>
                </c:pt>
                <c:pt idx="25">
                  <c:v>0.12468823913109557</c:v>
                </c:pt>
                <c:pt idx="26">
                  <c:v>0.14529342546827298</c:v>
                </c:pt>
                <c:pt idx="27">
                  <c:v>0.15976027935173956</c:v>
                </c:pt>
                <c:pt idx="28">
                  <c:v>0.13696288407231438</c:v>
                </c:pt>
                <c:pt idx="29">
                  <c:v>0.1610174341858617</c:v>
                </c:pt>
                <c:pt idx="30">
                  <c:v>0.17084327567245272</c:v>
                </c:pt>
                <c:pt idx="31">
                  <c:v>0.16602195862132846</c:v>
                </c:pt>
                <c:pt idx="32">
                  <c:v>0.18776746678018044</c:v>
                </c:pt>
                <c:pt idx="33">
                  <c:v>0.20024747555246272</c:v>
                </c:pt>
                <c:pt idx="34">
                  <c:v>0.20146743181738794</c:v>
                </c:pt>
                <c:pt idx="35">
                  <c:v>0.22024284181139409</c:v>
                </c:pt>
                <c:pt idx="36">
                  <c:v>0.2351174796447896</c:v>
                </c:pt>
                <c:pt idx="37">
                  <c:v>0.22215203438842801</c:v>
                </c:pt>
                <c:pt idx="38">
                  <c:v>0.2629792076119582</c:v>
                </c:pt>
                <c:pt idx="39">
                  <c:v>0.2696005850909346</c:v>
                </c:pt>
                <c:pt idx="40">
                  <c:v>0.28858722055725461</c:v>
                </c:pt>
                <c:pt idx="41">
                  <c:v>0.27553171079471417</c:v>
                </c:pt>
                <c:pt idx="42">
                  <c:v>0.27990911010448677</c:v>
                </c:pt>
                <c:pt idx="43">
                  <c:v>0.29571018146970529</c:v>
                </c:pt>
                <c:pt idx="44">
                  <c:v>0.27946993501925255</c:v>
                </c:pt>
                <c:pt idx="45">
                  <c:v>0.28698702156073408</c:v>
                </c:pt>
                <c:pt idx="46">
                  <c:v>0.2765011913125357</c:v>
                </c:pt>
                <c:pt idx="47">
                  <c:v>0.2775603625308512</c:v>
                </c:pt>
                <c:pt idx="48">
                  <c:v>0.29390368998858557</c:v>
                </c:pt>
                <c:pt idx="49">
                  <c:v>0.32256609543023235</c:v>
                </c:pt>
                <c:pt idx="50">
                  <c:v>0.32345140629921454</c:v>
                </c:pt>
                <c:pt idx="51">
                  <c:v>0.31482238929647238</c:v>
                </c:pt>
                <c:pt idx="52">
                  <c:v>0.33459208574010424</c:v>
                </c:pt>
                <c:pt idx="53">
                  <c:v>0.33941426412811121</c:v>
                </c:pt>
                <c:pt idx="54">
                  <c:v>0.36633434862611897</c:v>
                </c:pt>
                <c:pt idx="55">
                  <c:v>0.35234242317097386</c:v>
                </c:pt>
              </c:numCache>
            </c:numRef>
          </c:val>
          <c:extLst>
            <c:ext xmlns:c16="http://schemas.microsoft.com/office/drawing/2014/chart" uri="{C3380CC4-5D6E-409C-BE32-E72D297353CC}">
              <c16:uniqueId val="{00000004-0714-438F-8101-288A9C02AF27}"/>
            </c:ext>
          </c:extLst>
        </c:ser>
        <c:dLbls>
          <c:showLegendKey val="0"/>
          <c:showVal val="0"/>
          <c:showCatName val="0"/>
          <c:showSerName val="0"/>
          <c:showPercent val="0"/>
          <c:showBubbleSize val="0"/>
        </c:dLbls>
        <c:gapWidth val="20"/>
        <c:overlap val="100"/>
        <c:axId val="496590120"/>
        <c:axId val="496597664"/>
      </c:barChart>
      <c:catAx>
        <c:axId val="496590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6597664"/>
        <c:crosses val="autoZero"/>
        <c:auto val="1"/>
        <c:lblAlgn val="ctr"/>
        <c:lblOffset val="100"/>
        <c:noMultiLvlLbl val="0"/>
      </c:catAx>
      <c:valAx>
        <c:axId val="4965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6590120"/>
        <c:crosses val="autoZero"/>
        <c:crossBetween val="between"/>
      </c:valAx>
      <c:spPr>
        <a:noFill/>
        <a:ln>
          <a:noFill/>
        </a:ln>
        <a:effectLst/>
      </c:spPr>
    </c:plotArea>
    <c:legend>
      <c:legendPos val="r"/>
      <c:layout>
        <c:manualLayout>
          <c:xMode val="edge"/>
          <c:yMode val="edge"/>
          <c:x val="0.8208216215476325"/>
          <c:y val="5.0985003953988188E-2"/>
          <c:w val="0.177440003832637"/>
          <c:h val="0.930069231179743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62879640044992E-2"/>
          <c:y val="2.2022022022022022E-2"/>
          <c:w val="0.70037471457146694"/>
          <c:h val="0.90757374888132347"/>
        </c:manualLayout>
      </c:layout>
      <c:areaChart>
        <c:grouping val="standard"/>
        <c:varyColors val="0"/>
        <c:ser>
          <c:idx val="1"/>
          <c:order val="0"/>
          <c:tx>
            <c:strRef>
              <c:f>'Graphique 19'!$M$38</c:f>
              <c:strCache>
                <c:ptCount val="1"/>
                <c:pt idx="0">
                  <c:v>3 ans avant ou +</c:v>
                </c:pt>
              </c:strCache>
            </c:strRef>
          </c:tx>
          <c:spPr>
            <a:solidFill>
              <a:srgbClr val="0070C0"/>
            </a:solidFill>
            <a:ln>
              <a:solidFill>
                <a:srgbClr val="0070C0"/>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19'!$M$39:$M$48</c:f>
              <c:numCache>
                <c:formatCode>0%</c:formatCode>
                <c:ptCount val="10"/>
                <c:pt idx="0">
                  <c:v>1.0000001089999999</c:v>
                </c:pt>
                <c:pt idx="1">
                  <c:v>0.99999996600000007</c:v>
                </c:pt>
                <c:pt idx="2">
                  <c:v>0.9999999690000001</c:v>
                </c:pt>
                <c:pt idx="3">
                  <c:v>1.0000000789999999</c:v>
                </c:pt>
                <c:pt idx="4">
                  <c:v>1.000000043</c:v>
                </c:pt>
                <c:pt idx="5">
                  <c:v>1.000000013</c:v>
                </c:pt>
                <c:pt idx="6">
                  <c:v>1.000000003</c:v>
                </c:pt>
                <c:pt idx="7">
                  <c:v>0.99999999100000014</c:v>
                </c:pt>
                <c:pt idx="8">
                  <c:v>0.99999995799999997</c:v>
                </c:pt>
                <c:pt idx="9">
                  <c:v>0.99999995800000008</c:v>
                </c:pt>
              </c:numCache>
            </c:numRef>
          </c:val>
          <c:extLst>
            <c:ext xmlns:c16="http://schemas.microsoft.com/office/drawing/2014/chart" uri="{C3380CC4-5D6E-409C-BE32-E72D297353CC}">
              <c16:uniqueId val="{00000000-9C02-445A-973A-ECB8EF9C7F3B}"/>
            </c:ext>
          </c:extLst>
        </c:ser>
        <c:ser>
          <c:idx val="0"/>
          <c:order val="1"/>
          <c:tx>
            <c:strRef>
              <c:f>'Graphique 19'!$N$38</c:f>
              <c:strCache>
                <c:ptCount val="1"/>
                <c:pt idx="0">
                  <c:v>2 ans avant</c:v>
                </c:pt>
              </c:strCache>
            </c:strRef>
          </c:tx>
          <c:spPr>
            <a:solidFill>
              <a:srgbClr val="00B0F0"/>
            </a:solidFill>
            <a:ln>
              <a:solidFill>
                <a:srgbClr val="00B0F0"/>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19'!$N$39:$N$48</c:f>
              <c:numCache>
                <c:formatCode>0%</c:formatCode>
                <c:ptCount val="10"/>
                <c:pt idx="0">
                  <c:v>0.9942469089999999</c:v>
                </c:pt>
                <c:pt idx="1">
                  <c:v>0.86231250100000001</c:v>
                </c:pt>
                <c:pt idx="2">
                  <c:v>0.89116766300000005</c:v>
                </c:pt>
                <c:pt idx="3">
                  <c:v>0.83390843599999998</c:v>
                </c:pt>
                <c:pt idx="4">
                  <c:v>0.8482392740000001</c:v>
                </c:pt>
                <c:pt idx="5">
                  <c:v>0.87858257900000003</c:v>
                </c:pt>
                <c:pt idx="6">
                  <c:v>0.87893879499999994</c:v>
                </c:pt>
                <c:pt idx="7">
                  <c:v>0.84711274500000011</c:v>
                </c:pt>
                <c:pt idx="8">
                  <c:v>0.85230519199999999</c:v>
                </c:pt>
                <c:pt idx="9">
                  <c:v>0.64935331600000001</c:v>
                </c:pt>
              </c:numCache>
            </c:numRef>
          </c:val>
          <c:extLst>
            <c:ext xmlns:c16="http://schemas.microsoft.com/office/drawing/2014/chart" uri="{C3380CC4-5D6E-409C-BE32-E72D297353CC}">
              <c16:uniqueId val="{00000001-9C02-445A-973A-ECB8EF9C7F3B}"/>
            </c:ext>
          </c:extLst>
        </c:ser>
        <c:ser>
          <c:idx val="8"/>
          <c:order val="2"/>
          <c:tx>
            <c:strRef>
              <c:f>'Graphique 19'!$O$38</c:f>
              <c:strCache>
                <c:ptCount val="1"/>
                <c:pt idx="0">
                  <c:v>1 an avant</c:v>
                </c:pt>
              </c:strCache>
            </c:strRef>
          </c:tx>
          <c:spPr>
            <a:solidFill>
              <a:schemeClr val="accent1">
                <a:lumMod val="40000"/>
                <a:lumOff val="60000"/>
              </a:schemeClr>
            </a:solidFill>
            <a:ln>
              <a:solidFill>
                <a:schemeClr val="accent1">
                  <a:lumMod val="40000"/>
                  <a:lumOff val="60000"/>
                </a:schemeClr>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19'!$O$39:$O$48</c:f>
              <c:numCache>
                <c:formatCode>0%</c:formatCode>
                <c:ptCount val="10"/>
                <c:pt idx="0">
                  <c:v>0.96210650899999994</c:v>
                </c:pt>
                <c:pt idx="1">
                  <c:v>0.79547248000000004</c:v>
                </c:pt>
                <c:pt idx="2">
                  <c:v>0.75358838400000006</c:v>
                </c:pt>
                <c:pt idx="3">
                  <c:v>0.78349353599999993</c:v>
                </c:pt>
                <c:pt idx="4">
                  <c:v>0.74357800000000007</c:v>
                </c:pt>
                <c:pt idx="5">
                  <c:v>0.80607693700000005</c:v>
                </c:pt>
                <c:pt idx="6">
                  <c:v>0.80608992099999999</c:v>
                </c:pt>
                <c:pt idx="7">
                  <c:v>0.79734884500000014</c:v>
                </c:pt>
                <c:pt idx="8">
                  <c:v>0.79009179200000001</c:v>
                </c:pt>
                <c:pt idx="9">
                  <c:v>0.55722402800000004</c:v>
                </c:pt>
              </c:numCache>
            </c:numRef>
          </c:val>
          <c:extLst>
            <c:ext xmlns:c16="http://schemas.microsoft.com/office/drawing/2014/chart" uri="{C3380CC4-5D6E-409C-BE32-E72D297353CC}">
              <c16:uniqueId val="{00000002-9C02-445A-973A-ECB8EF9C7F3B}"/>
            </c:ext>
          </c:extLst>
        </c:ser>
        <c:ser>
          <c:idx val="7"/>
          <c:order val="3"/>
          <c:tx>
            <c:strRef>
              <c:f>'Graphique 19'!$P$38</c:f>
              <c:strCache>
                <c:ptCount val="1"/>
                <c:pt idx="0">
                  <c:v>L'année de sortie des études initiales</c:v>
                </c:pt>
              </c:strCache>
            </c:strRef>
          </c:tx>
          <c:spPr>
            <a:solidFill>
              <a:srgbClr val="00B050"/>
            </a:solidFill>
            <a:ln>
              <a:solidFill>
                <a:srgbClr val="00B050"/>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19'!$P$39:$P$48</c:f>
              <c:numCache>
                <c:formatCode>0%</c:formatCode>
                <c:ptCount val="10"/>
                <c:pt idx="0">
                  <c:v>0.92626860899999997</c:v>
                </c:pt>
                <c:pt idx="1">
                  <c:v>0.713159286</c:v>
                </c:pt>
                <c:pt idx="2">
                  <c:v>0.68262776000000003</c:v>
                </c:pt>
                <c:pt idx="3">
                  <c:v>0.72888083599999998</c:v>
                </c:pt>
                <c:pt idx="4">
                  <c:v>0.66370312500000006</c:v>
                </c:pt>
                <c:pt idx="5">
                  <c:v>0.70275332300000004</c:v>
                </c:pt>
                <c:pt idx="6">
                  <c:v>0.72069406000000003</c:v>
                </c:pt>
                <c:pt idx="7">
                  <c:v>0.75225204500000009</c:v>
                </c:pt>
                <c:pt idx="8">
                  <c:v>0.71474572199999997</c:v>
                </c:pt>
                <c:pt idx="9">
                  <c:v>0.49147153399999999</c:v>
                </c:pt>
              </c:numCache>
            </c:numRef>
          </c:val>
          <c:extLst>
            <c:ext xmlns:c16="http://schemas.microsoft.com/office/drawing/2014/chart" uri="{C3380CC4-5D6E-409C-BE32-E72D297353CC}">
              <c16:uniqueId val="{00000003-9C02-445A-973A-ECB8EF9C7F3B}"/>
            </c:ext>
          </c:extLst>
        </c:ser>
        <c:ser>
          <c:idx val="2"/>
          <c:order val="4"/>
          <c:tx>
            <c:strRef>
              <c:f>'Graphique 19'!$Q$38</c:f>
              <c:strCache>
                <c:ptCount val="1"/>
                <c:pt idx="0">
                  <c:v>1 an après</c:v>
                </c:pt>
              </c:strCache>
            </c:strRef>
          </c:tx>
          <c:spPr>
            <a:solidFill>
              <a:srgbClr val="92D050"/>
            </a:solidFill>
            <a:ln>
              <a:solidFill>
                <a:srgbClr val="92D050"/>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19'!$Q$39:$Q$48</c:f>
              <c:numCache>
                <c:formatCode>0%</c:formatCode>
                <c:ptCount val="10"/>
                <c:pt idx="0">
                  <c:v>0.54554776699999996</c:v>
                </c:pt>
                <c:pt idx="1">
                  <c:v>0.38164977700000002</c:v>
                </c:pt>
                <c:pt idx="2">
                  <c:v>0.37023714400000002</c:v>
                </c:pt>
                <c:pt idx="3">
                  <c:v>0.41528285399999998</c:v>
                </c:pt>
                <c:pt idx="4">
                  <c:v>0.36820789100000001</c:v>
                </c:pt>
                <c:pt idx="5">
                  <c:v>0.395895104</c:v>
                </c:pt>
                <c:pt idx="6">
                  <c:v>0.45299115000000001</c:v>
                </c:pt>
                <c:pt idx="7">
                  <c:v>0.41451063500000002</c:v>
                </c:pt>
                <c:pt idx="8">
                  <c:v>0.40838928299999999</c:v>
                </c:pt>
                <c:pt idx="9">
                  <c:v>0.21282611999999998</c:v>
                </c:pt>
              </c:numCache>
            </c:numRef>
          </c:val>
          <c:extLst>
            <c:ext xmlns:c16="http://schemas.microsoft.com/office/drawing/2014/chart" uri="{C3380CC4-5D6E-409C-BE32-E72D297353CC}">
              <c16:uniqueId val="{00000004-9C02-445A-973A-ECB8EF9C7F3B}"/>
            </c:ext>
          </c:extLst>
        </c:ser>
        <c:ser>
          <c:idx val="3"/>
          <c:order val="5"/>
          <c:tx>
            <c:strRef>
              <c:f>'Graphique 19'!$R$38</c:f>
              <c:strCache>
                <c:ptCount val="1"/>
                <c:pt idx="0">
                  <c:v>2 ans après</c:v>
                </c:pt>
              </c:strCache>
            </c:strRef>
          </c:tx>
          <c:spPr>
            <a:solidFill>
              <a:srgbClr val="FFC000"/>
            </a:solidFill>
            <a:ln>
              <a:solidFill>
                <a:srgbClr val="FFC000"/>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19'!$R$39:$R$48</c:f>
              <c:numCache>
                <c:formatCode>0%</c:formatCode>
                <c:ptCount val="10"/>
                <c:pt idx="0">
                  <c:v>0.35154117200000001</c:v>
                </c:pt>
                <c:pt idx="1">
                  <c:v>0.192565404</c:v>
                </c:pt>
                <c:pt idx="2">
                  <c:v>0.21298647300000001</c:v>
                </c:pt>
                <c:pt idx="3">
                  <c:v>0.22811463499999998</c:v>
                </c:pt>
                <c:pt idx="4">
                  <c:v>0.20270993800000001</c:v>
                </c:pt>
                <c:pt idx="5">
                  <c:v>0.19912634600000001</c:v>
                </c:pt>
                <c:pt idx="6">
                  <c:v>0.238234742</c:v>
                </c:pt>
                <c:pt idx="7">
                  <c:v>0.16135329500000001</c:v>
                </c:pt>
                <c:pt idx="8">
                  <c:v>0.20523779199999997</c:v>
                </c:pt>
                <c:pt idx="9">
                  <c:v>8.1804199999999994E-2</c:v>
                </c:pt>
              </c:numCache>
            </c:numRef>
          </c:val>
          <c:extLst>
            <c:ext xmlns:c16="http://schemas.microsoft.com/office/drawing/2014/chart" uri="{C3380CC4-5D6E-409C-BE32-E72D297353CC}">
              <c16:uniqueId val="{00000005-9C02-445A-973A-ECB8EF9C7F3B}"/>
            </c:ext>
          </c:extLst>
        </c:ser>
        <c:ser>
          <c:idx val="4"/>
          <c:order val="6"/>
          <c:tx>
            <c:strRef>
              <c:f>'Graphique 19'!$S$38</c:f>
              <c:strCache>
                <c:ptCount val="1"/>
                <c:pt idx="0">
                  <c:v>3 ans après</c:v>
                </c:pt>
              </c:strCache>
            </c:strRef>
          </c:tx>
          <c:spPr>
            <a:solidFill>
              <a:schemeClr val="accent2"/>
            </a:solidFill>
            <a:ln>
              <a:solidFill>
                <a:schemeClr val="accent2"/>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19'!$S$39:$S$48</c:f>
              <c:numCache>
                <c:formatCode>0%</c:formatCode>
                <c:ptCount val="10"/>
                <c:pt idx="0">
                  <c:v>0.22222560800000002</c:v>
                </c:pt>
                <c:pt idx="1">
                  <c:v>0.10779659999999999</c:v>
                </c:pt>
                <c:pt idx="2">
                  <c:v>0.1114835</c:v>
                </c:pt>
                <c:pt idx="3">
                  <c:v>9.1943799999999992E-2</c:v>
                </c:pt>
                <c:pt idx="4">
                  <c:v>9.0126100000000001E-2</c:v>
                </c:pt>
                <c:pt idx="5">
                  <c:v>0.10269590000000001</c:v>
                </c:pt>
                <c:pt idx="6">
                  <c:v>0.11497982000000001</c:v>
                </c:pt>
                <c:pt idx="7">
                  <c:v>7.2319099999999997E-2</c:v>
                </c:pt>
                <c:pt idx="8">
                  <c:v>8.8738199999999989E-2</c:v>
                </c:pt>
                <c:pt idx="9">
                  <c:v>3.6267199999999999E-2</c:v>
                </c:pt>
              </c:numCache>
            </c:numRef>
          </c:val>
          <c:extLst>
            <c:ext xmlns:c16="http://schemas.microsoft.com/office/drawing/2014/chart" uri="{C3380CC4-5D6E-409C-BE32-E72D297353CC}">
              <c16:uniqueId val="{00000006-9C02-445A-973A-ECB8EF9C7F3B}"/>
            </c:ext>
          </c:extLst>
        </c:ser>
        <c:ser>
          <c:idx val="5"/>
          <c:order val="7"/>
          <c:tx>
            <c:strRef>
              <c:f>'Graphique 19'!$T$38</c:f>
              <c:strCache>
                <c:ptCount val="1"/>
                <c:pt idx="0">
                  <c:v>4 ans après</c:v>
                </c:pt>
              </c:strCache>
            </c:strRef>
          </c:tx>
          <c:spPr>
            <a:solidFill>
              <a:srgbClr val="FF0000"/>
            </a:solidFill>
            <a:ln>
              <a:solidFill>
                <a:srgbClr val="FF0000"/>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19'!$T$39:$T$48</c:f>
              <c:numCache>
                <c:formatCode>0%</c:formatCode>
                <c:ptCount val="10"/>
                <c:pt idx="0">
                  <c:v>0.149231682</c:v>
                </c:pt>
                <c:pt idx="1">
                  <c:v>4.7438099999999997E-2</c:v>
                </c:pt>
                <c:pt idx="2">
                  <c:v>5.8036400000000002E-2</c:v>
                </c:pt>
                <c:pt idx="3">
                  <c:v>4.3526099999999998E-2</c:v>
                </c:pt>
                <c:pt idx="4">
                  <c:v>4.8190999999999998E-2</c:v>
                </c:pt>
                <c:pt idx="5">
                  <c:v>5.7324699999999999E-2</c:v>
                </c:pt>
                <c:pt idx="6">
                  <c:v>5.8985120000000002E-2</c:v>
                </c:pt>
                <c:pt idx="7">
                  <c:v>2.8846299999999998E-2</c:v>
                </c:pt>
                <c:pt idx="8">
                  <c:v>4.2533299999999996E-2</c:v>
                </c:pt>
                <c:pt idx="9">
                  <c:v>1.81505E-2</c:v>
                </c:pt>
              </c:numCache>
            </c:numRef>
          </c:val>
          <c:extLst>
            <c:ext xmlns:c16="http://schemas.microsoft.com/office/drawing/2014/chart" uri="{C3380CC4-5D6E-409C-BE32-E72D297353CC}">
              <c16:uniqueId val="{00000007-9C02-445A-973A-ECB8EF9C7F3B}"/>
            </c:ext>
          </c:extLst>
        </c:ser>
        <c:ser>
          <c:idx val="6"/>
          <c:order val="8"/>
          <c:tx>
            <c:strRef>
              <c:f>'Graphique 19'!$U$38</c:f>
              <c:strCache>
                <c:ptCount val="1"/>
                <c:pt idx="0">
                  <c:v>5 ans après ou +</c:v>
                </c:pt>
              </c:strCache>
            </c:strRef>
          </c:tx>
          <c:spPr>
            <a:solidFill>
              <a:srgbClr val="C00000"/>
            </a:solidFill>
            <a:ln>
              <a:solidFill>
                <a:srgbClr val="C00000"/>
              </a:solidFill>
            </a:ln>
            <a:effectLst/>
          </c:spPr>
          <c:cat>
            <c:strRef>
              <c:f>'Graphique 19'!$L$39:$L$48</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19'!$U$39:$U$48</c:f>
              <c:numCache>
                <c:formatCode>0%</c:formatCode>
                <c:ptCount val="10"/>
                <c:pt idx="0">
                  <c:v>8.6924682000000003E-2</c:v>
                </c:pt>
                <c:pt idx="1">
                  <c:v>2.9304E-2</c:v>
                </c:pt>
                <c:pt idx="2">
                  <c:v>3.1614900000000001E-2</c:v>
                </c:pt>
                <c:pt idx="3">
                  <c:v>1.7331300000000001E-2</c:v>
                </c:pt>
                <c:pt idx="4">
                  <c:v>2.2913200000000002E-2</c:v>
                </c:pt>
                <c:pt idx="5">
                  <c:v>2.8837100000000001E-2</c:v>
                </c:pt>
                <c:pt idx="6">
                  <c:v>7.3277200000000002E-3</c:v>
                </c:pt>
                <c:pt idx="7">
                  <c:v>1.7187399999999999E-2</c:v>
                </c:pt>
                <c:pt idx="8">
                  <c:v>2.3483799999999999E-2</c:v>
                </c:pt>
                <c:pt idx="9">
                  <c:v>1.02968E-2</c:v>
                </c:pt>
              </c:numCache>
            </c:numRef>
          </c:val>
          <c:extLst>
            <c:ext xmlns:c16="http://schemas.microsoft.com/office/drawing/2014/chart" uri="{C3380CC4-5D6E-409C-BE32-E72D297353CC}">
              <c16:uniqueId val="{00000008-9C02-445A-973A-ECB8EF9C7F3B}"/>
            </c:ext>
          </c:extLst>
        </c:ser>
        <c:dLbls>
          <c:showLegendKey val="0"/>
          <c:showVal val="0"/>
          <c:showCatName val="0"/>
          <c:showSerName val="0"/>
          <c:showPercent val="0"/>
          <c:showBubbleSize val="0"/>
        </c:dLbls>
        <c:axId val="523863896"/>
        <c:axId val="523863568"/>
      </c:areaChart>
      <c:catAx>
        <c:axId val="523863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midCat"/>
        <c:majorUnit val="0.1"/>
      </c:valAx>
      <c:spPr>
        <a:noFill/>
        <a:ln>
          <a:noFill/>
        </a:ln>
        <a:effectLst/>
      </c:spPr>
    </c:plotArea>
    <c:legend>
      <c:legendPos val="r"/>
      <c:layout>
        <c:manualLayout>
          <c:xMode val="edge"/>
          <c:yMode val="edge"/>
          <c:x val="0.80104580288459792"/>
          <c:y val="2.9125169698615287E-2"/>
          <c:w val="0.18788919019977274"/>
          <c:h val="0.881979364648384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74564642075337"/>
          <c:y val="2.2022083446465741E-2"/>
          <c:w val="0.70037471457146694"/>
          <c:h val="0.84780360213593986"/>
        </c:manualLayout>
      </c:layout>
      <c:areaChart>
        <c:grouping val="standard"/>
        <c:varyColors val="0"/>
        <c:ser>
          <c:idx val="1"/>
          <c:order val="0"/>
          <c:tx>
            <c:strRef>
              <c:f>'Graphique 19'!$M$49</c:f>
              <c:strCache>
                <c:ptCount val="1"/>
                <c:pt idx="0">
                  <c:v>3 ans avant ou +</c:v>
                </c:pt>
              </c:strCache>
            </c:strRef>
          </c:tx>
          <c:spPr>
            <a:solidFill>
              <a:srgbClr val="0070C0"/>
            </a:solidFill>
            <a:ln>
              <a:solidFill>
                <a:srgbClr val="0070C0"/>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19'!$M$50:$M$59</c:f>
              <c:numCache>
                <c:formatCode>0%</c:formatCode>
                <c:ptCount val="10"/>
                <c:pt idx="0">
                  <c:v>0.99999997200000001</c:v>
                </c:pt>
                <c:pt idx="1">
                  <c:v>1.0000000529999999</c:v>
                </c:pt>
                <c:pt idx="2">
                  <c:v>0.99999991100000007</c:v>
                </c:pt>
                <c:pt idx="3">
                  <c:v>0.99999994599999997</c:v>
                </c:pt>
                <c:pt idx="4">
                  <c:v>0.99999998700000003</c:v>
                </c:pt>
                <c:pt idx="5">
                  <c:v>0.99999996800000002</c:v>
                </c:pt>
                <c:pt idx="6">
                  <c:v>1.000000059</c:v>
                </c:pt>
                <c:pt idx="7">
                  <c:v>1.000000078</c:v>
                </c:pt>
                <c:pt idx="8">
                  <c:v>0.99999986199999991</c:v>
                </c:pt>
                <c:pt idx="9">
                  <c:v>0.99999997799999996</c:v>
                </c:pt>
              </c:numCache>
            </c:numRef>
          </c:val>
          <c:extLst>
            <c:ext xmlns:c16="http://schemas.microsoft.com/office/drawing/2014/chart" uri="{C3380CC4-5D6E-409C-BE32-E72D297353CC}">
              <c16:uniqueId val="{00000000-E8EA-4FC4-B398-B00331BB532B}"/>
            </c:ext>
          </c:extLst>
        </c:ser>
        <c:ser>
          <c:idx val="0"/>
          <c:order val="1"/>
          <c:tx>
            <c:strRef>
              <c:f>'Graphique 19'!$N$49</c:f>
              <c:strCache>
                <c:ptCount val="1"/>
                <c:pt idx="0">
                  <c:v>2 ans avant</c:v>
                </c:pt>
              </c:strCache>
            </c:strRef>
          </c:tx>
          <c:spPr>
            <a:solidFill>
              <a:srgbClr val="00B0F0"/>
            </a:solidFill>
            <a:ln w="25400">
              <a:solidFill>
                <a:srgbClr val="00B0F0"/>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19'!$N$50:$N$59</c:f>
              <c:numCache>
                <c:formatCode>0%</c:formatCode>
                <c:ptCount val="10"/>
                <c:pt idx="0">
                  <c:v>0.99477804199999997</c:v>
                </c:pt>
                <c:pt idx="1">
                  <c:v>0.95516215299999996</c:v>
                </c:pt>
                <c:pt idx="2">
                  <c:v>0.97280561100000007</c:v>
                </c:pt>
                <c:pt idx="3">
                  <c:v>0.94670084599999993</c:v>
                </c:pt>
                <c:pt idx="4">
                  <c:v>0.953011787</c:v>
                </c:pt>
                <c:pt idx="5">
                  <c:v>0.91041808600000007</c:v>
                </c:pt>
                <c:pt idx="6">
                  <c:v>0.90278255699999999</c:v>
                </c:pt>
                <c:pt idx="7">
                  <c:v>0.88556136499999993</c:v>
                </c:pt>
                <c:pt idx="8">
                  <c:v>0.81613595699999997</c:v>
                </c:pt>
                <c:pt idx="9">
                  <c:v>0.58673591599999997</c:v>
                </c:pt>
              </c:numCache>
            </c:numRef>
          </c:val>
          <c:extLst>
            <c:ext xmlns:c16="http://schemas.microsoft.com/office/drawing/2014/chart" uri="{C3380CC4-5D6E-409C-BE32-E72D297353CC}">
              <c16:uniqueId val="{00000001-E8EA-4FC4-B398-B00331BB532B}"/>
            </c:ext>
          </c:extLst>
        </c:ser>
        <c:ser>
          <c:idx val="8"/>
          <c:order val="2"/>
          <c:tx>
            <c:strRef>
              <c:f>'Graphique 19'!$O$49</c:f>
              <c:strCache>
                <c:ptCount val="1"/>
                <c:pt idx="0">
                  <c:v>1 an avant</c:v>
                </c:pt>
              </c:strCache>
            </c:strRef>
          </c:tx>
          <c:spPr>
            <a:solidFill>
              <a:schemeClr val="accent1">
                <a:lumMod val="40000"/>
                <a:lumOff val="60000"/>
              </a:schemeClr>
            </a:solidFill>
            <a:ln w="25400">
              <a:solidFill>
                <a:schemeClr val="accent1">
                  <a:lumMod val="40000"/>
                  <a:lumOff val="60000"/>
                </a:schemeClr>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19'!$O$50:$O$59</c:f>
              <c:numCache>
                <c:formatCode>0%</c:formatCode>
                <c:ptCount val="10"/>
                <c:pt idx="0">
                  <c:v>0.97744084199999992</c:v>
                </c:pt>
                <c:pt idx="1">
                  <c:v>0.92845235299999995</c:v>
                </c:pt>
                <c:pt idx="2">
                  <c:v>0.90947280900000005</c:v>
                </c:pt>
                <c:pt idx="3">
                  <c:v>0.89910934599999992</c:v>
                </c:pt>
                <c:pt idx="4">
                  <c:v>0.84139338600000002</c:v>
                </c:pt>
                <c:pt idx="5">
                  <c:v>0.82481249300000004</c:v>
                </c:pt>
                <c:pt idx="6">
                  <c:v>0.83228005999999999</c:v>
                </c:pt>
                <c:pt idx="7">
                  <c:v>0.84105626499999997</c:v>
                </c:pt>
                <c:pt idx="8">
                  <c:v>0.772539957</c:v>
                </c:pt>
                <c:pt idx="9">
                  <c:v>0.52483891599999999</c:v>
                </c:pt>
              </c:numCache>
            </c:numRef>
          </c:val>
          <c:extLst>
            <c:ext xmlns:c16="http://schemas.microsoft.com/office/drawing/2014/chart" uri="{C3380CC4-5D6E-409C-BE32-E72D297353CC}">
              <c16:uniqueId val="{00000002-E8EA-4FC4-B398-B00331BB532B}"/>
            </c:ext>
          </c:extLst>
        </c:ser>
        <c:ser>
          <c:idx val="7"/>
          <c:order val="3"/>
          <c:tx>
            <c:strRef>
              <c:f>'Graphique 19'!$P$49</c:f>
              <c:strCache>
                <c:ptCount val="1"/>
                <c:pt idx="0">
                  <c:v>L'année de sortie des études initiales</c:v>
                </c:pt>
              </c:strCache>
            </c:strRef>
          </c:tx>
          <c:spPr>
            <a:solidFill>
              <a:srgbClr val="00B050"/>
            </a:solidFill>
            <a:ln w="25400">
              <a:solidFill>
                <a:srgbClr val="00B050"/>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19'!$P$50:$P$59</c:f>
              <c:numCache>
                <c:formatCode>0%</c:formatCode>
                <c:ptCount val="10"/>
                <c:pt idx="0">
                  <c:v>0.95647384199999996</c:v>
                </c:pt>
                <c:pt idx="1">
                  <c:v>0.86168439299999999</c:v>
                </c:pt>
                <c:pt idx="2">
                  <c:v>0.84882090900000007</c:v>
                </c:pt>
                <c:pt idx="3">
                  <c:v>0.79895947999999994</c:v>
                </c:pt>
                <c:pt idx="4">
                  <c:v>0.73681513300000001</c:v>
                </c:pt>
                <c:pt idx="5">
                  <c:v>0.71617342500000003</c:v>
                </c:pt>
                <c:pt idx="6">
                  <c:v>0.74701672600000002</c:v>
                </c:pt>
                <c:pt idx="7">
                  <c:v>0.77326072899999998</c:v>
                </c:pt>
                <c:pt idx="8">
                  <c:v>0.67452979300000004</c:v>
                </c:pt>
                <c:pt idx="9">
                  <c:v>0.46147614400000003</c:v>
                </c:pt>
              </c:numCache>
            </c:numRef>
          </c:val>
          <c:extLst>
            <c:ext xmlns:c16="http://schemas.microsoft.com/office/drawing/2014/chart" uri="{C3380CC4-5D6E-409C-BE32-E72D297353CC}">
              <c16:uniqueId val="{00000003-E8EA-4FC4-B398-B00331BB532B}"/>
            </c:ext>
          </c:extLst>
        </c:ser>
        <c:ser>
          <c:idx val="2"/>
          <c:order val="4"/>
          <c:tx>
            <c:strRef>
              <c:f>'Graphique 19'!$Q$49</c:f>
              <c:strCache>
                <c:ptCount val="1"/>
                <c:pt idx="0">
                  <c:v>1 an après</c:v>
                </c:pt>
              </c:strCache>
            </c:strRef>
          </c:tx>
          <c:spPr>
            <a:solidFill>
              <a:srgbClr val="92D050"/>
            </a:solidFill>
            <a:ln w="25400">
              <a:solidFill>
                <a:srgbClr val="92D050"/>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19'!$Q$50:$Q$59</c:f>
              <c:numCache>
                <c:formatCode>0%</c:formatCode>
                <c:ptCount val="10"/>
                <c:pt idx="0">
                  <c:v>0.60273808399999995</c:v>
                </c:pt>
                <c:pt idx="1">
                  <c:v>0.49237134300000002</c:v>
                </c:pt>
                <c:pt idx="2">
                  <c:v>0.43160261500000002</c:v>
                </c:pt>
                <c:pt idx="3">
                  <c:v>0.44449975200000003</c:v>
                </c:pt>
                <c:pt idx="4">
                  <c:v>0.34436876</c:v>
                </c:pt>
                <c:pt idx="5">
                  <c:v>0.33087729099999996</c:v>
                </c:pt>
                <c:pt idx="6">
                  <c:v>0.32780312100000003</c:v>
                </c:pt>
                <c:pt idx="7">
                  <c:v>0.35668123500000004</c:v>
                </c:pt>
                <c:pt idx="8">
                  <c:v>0.28496502099999999</c:v>
                </c:pt>
                <c:pt idx="9">
                  <c:v>0.183297142</c:v>
                </c:pt>
              </c:numCache>
            </c:numRef>
          </c:val>
          <c:extLst>
            <c:ext xmlns:c16="http://schemas.microsoft.com/office/drawing/2014/chart" uri="{C3380CC4-5D6E-409C-BE32-E72D297353CC}">
              <c16:uniqueId val="{00000004-E8EA-4FC4-B398-B00331BB532B}"/>
            </c:ext>
          </c:extLst>
        </c:ser>
        <c:ser>
          <c:idx val="3"/>
          <c:order val="5"/>
          <c:tx>
            <c:strRef>
              <c:f>'Graphique 19'!$R$49</c:f>
              <c:strCache>
                <c:ptCount val="1"/>
                <c:pt idx="0">
                  <c:v>2 ans après</c:v>
                </c:pt>
              </c:strCache>
            </c:strRef>
          </c:tx>
          <c:spPr>
            <a:solidFill>
              <a:srgbClr val="FFC000"/>
            </a:solidFill>
            <a:ln w="25400">
              <a:solidFill>
                <a:srgbClr val="FFC000"/>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19'!$R$50:$R$59</c:f>
              <c:numCache>
                <c:formatCode>0%</c:formatCode>
                <c:ptCount val="10"/>
                <c:pt idx="0">
                  <c:v>0.38875860699999998</c:v>
                </c:pt>
                <c:pt idx="1">
                  <c:v>0.23296834500000002</c:v>
                </c:pt>
                <c:pt idx="2">
                  <c:v>0.24431788500000001</c:v>
                </c:pt>
                <c:pt idx="3">
                  <c:v>0.19535021799999999</c:v>
                </c:pt>
                <c:pt idx="4">
                  <c:v>0.15443610499999999</c:v>
                </c:pt>
                <c:pt idx="5">
                  <c:v>0.15128782599999999</c:v>
                </c:pt>
                <c:pt idx="6">
                  <c:v>0.14304951300000002</c:v>
                </c:pt>
                <c:pt idx="7">
                  <c:v>0.1244374</c:v>
                </c:pt>
                <c:pt idx="8">
                  <c:v>9.6690600000000015E-2</c:v>
                </c:pt>
                <c:pt idx="9">
                  <c:v>7.3754399999999998E-2</c:v>
                </c:pt>
              </c:numCache>
            </c:numRef>
          </c:val>
          <c:extLst>
            <c:ext xmlns:c16="http://schemas.microsoft.com/office/drawing/2014/chart" uri="{C3380CC4-5D6E-409C-BE32-E72D297353CC}">
              <c16:uniqueId val="{00000005-E8EA-4FC4-B398-B00331BB532B}"/>
            </c:ext>
          </c:extLst>
        </c:ser>
        <c:ser>
          <c:idx val="4"/>
          <c:order val="6"/>
          <c:tx>
            <c:strRef>
              <c:f>'Graphique 19'!$S$49</c:f>
              <c:strCache>
                <c:ptCount val="1"/>
                <c:pt idx="0">
                  <c:v>3 ans après</c:v>
                </c:pt>
              </c:strCache>
            </c:strRef>
          </c:tx>
          <c:spPr>
            <a:solidFill>
              <a:schemeClr val="accent2"/>
            </a:solidFill>
            <a:ln w="25400">
              <a:solidFill>
                <a:schemeClr val="accent2"/>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19'!$S$50:$S$59</c:f>
              <c:numCache>
                <c:formatCode>0%</c:formatCode>
                <c:ptCount val="10"/>
                <c:pt idx="0">
                  <c:v>0.24401138999999999</c:v>
                </c:pt>
                <c:pt idx="1">
                  <c:v>0.13498540000000001</c:v>
                </c:pt>
                <c:pt idx="2">
                  <c:v>0.1256496</c:v>
                </c:pt>
                <c:pt idx="3">
                  <c:v>0.11482059999999999</c:v>
                </c:pt>
                <c:pt idx="4">
                  <c:v>8.3648300000000009E-2</c:v>
                </c:pt>
                <c:pt idx="5">
                  <c:v>8.3115899999999993E-2</c:v>
                </c:pt>
                <c:pt idx="6">
                  <c:v>7.6684100000000005E-2</c:v>
                </c:pt>
                <c:pt idx="7">
                  <c:v>6.3304100000000002E-2</c:v>
                </c:pt>
                <c:pt idx="8">
                  <c:v>3.9936200000000005E-2</c:v>
                </c:pt>
                <c:pt idx="9">
                  <c:v>4.2475899999999997E-2</c:v>
                </c:pt>
              </c:numCache>
            </c:numRef>
          </c:val>
          <c:extLst>
            <c:ext xmlns:c16="http://schemas.microsoft.com/office/drawing/2014/chart" uri="{C3380CC4-5D6E-409C-BE32-E72D297353CC}">
              <c16:uniqueId val="{00000006-E8EA-4FC4-B398-B00331BB532B}"/>
            </c:ext>
          </c:extLst>
        </c:ser>
        <c:ser>
          <c:idx val="5"/>
          <c:order val="7"/>
          <c:tx>
            <c:strRef>
              <c:f>'Graphique 19'!$T$49</c:f>
              <c:strCache>
                <c:ptCount val="1"/>
                <c:pt idx="0">
                  <c:v>4 ans après</c:v>
                </c:pt>
              </c:strCache>
            </c:strRef>
          </c:tx>
          <c:spPr>
            <a:solidFill>
              <a:srgbClr val="FF0000"/>
            </a:solidFill>
            <a:ln w="25400">
              <a:solidFill>
                <a:srgbClr val="FF0000"/>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19'!$T$50:$T$59</c:f>
              <c:numCache>
                <c:formatCode>0%</c:formatCode>
                <c:ptCount val="10"/>
                <c:pt idx="0">
                  <c:v>0.154011905</c:v>
                </c:pt>
                <c:pt idx="1">
                  <c:v>8.0044500000000005E-2</c:v>
                </c:pt>
                <c:pt idx="2">
                  <c:v>7.1675100000000005E-2</c:v>
                </c:pt>
                <c:pt idx="3">
                  <c:v>6.1345200000000003E-2</c:v>
                </c:pt>
                <c:pt idx="4">
                  <c:v>4.5979300000000001E-2</c:v>
                </c:pt>
                <c:pt idx="5">
                  <c:v>5.3788699999999995E-2</c:v>
                </c:pt>
                <c:pt idx="6">
                  <c:v>4.3141800000000001E-2</c:v>
                </c:pt>
                <c:pt idx="7">
                  <c:v>3.4147900000000002E-2</c:v>
                </c:pt>
                <c:pt idx="8">
                  <c:v>2.37524E-2</c:v>
                </c:pt>
                <c:pt idx="9">
                  <c:v>2.7180900000000001E-2</c:v>
                </c:pt>
              </c:numCache>
            </c:numRef>
          </c:val>
          <c:extLst>
            <c:ext xmlns:c16="http://schemas.microsoft.com/office/drawing/2014/chart" uri="{C3380CC4-5D6E-409C-BE32-E72D297353CC}">
              <c16:uniqueId val="{00000007-E8EA-4FC4-B398-B00331BB532B}"/>
            </c:ext>
          </c:extLst>
        </c:ser>
        <c:ser>
          <c:idx val="6"/>
          <c:order val="8"/>
          <c:tx>
            <c:strRef>
              <c:f>'Graphique 19'!$U$49</c:f>
              <c:strCache>
                <c:ptCount val="1"/>
                <c:pt idx="0">
                  <c:v>5 ans après ou +</c:v>
                </c:pt>
              </c:strCache>
            </c:strRef>
          </c:tx>
          <c:spPr>
            <a:solidFill>
              <a:srgbClr val="C00000"/>
            </a:solidFill>
            <a:ln w="25400">
              <a:solidFill>
                <a:srgbClr val="C00000"/>
              </a:solidFill>
            </a:ln>
            <a:effectLst/>
          </c:spPr>
          <c:cat>
            <c:strRef>
              <c:f>'Graphique 19'!$L$50:$L$59</c:f>
              <c:strCache>
                <c:ptCount val="10"/>
                <c:pt idx="0">
                  <c:v>16 ans 
ou moins</c:v>
                </c:pt>
                <c:pt idx="1">
                  <c:v>17</c:v>
                </c:pt>
                <c:pt idx="2">
                  <c:v>18</c:v>
                </c:pt>
                <c:pt idx="3">
                  <c:v>19</c:v>
                </c:pt>
                <c:pt idx="4">
                  <c:v>20</c:v>
                </c:pt>
                <c:pt idx="5">
                  <c:v>21</c:v>
                </c:pt>
                <c:pt idx="6">
                  <c:v>22</c:v>
                </c:pt>
                <c:pt idx="7">
                  <c:v>23</c:v>
                </c:pt>
                <c:pt idx="8">
                  <c:v>24</c:v>
                </c:pt>
                <c:pt idx="9">
                  <c:v>25 ans 
ou plus</c:v>
                </c:pt>
              </c:strCache>
            </c:strRef>
          </c:cat>
          <c:val>
            <c:numRef>
              <c:f>'Graphique 19'!$U$50:$U$59</c:f>
              <c:numCache>
                <c:formatCode>0%</c:formatCode>
                <c:ptCount val="10"/>
                <c:pt idx="0">
                  <c:v>9.1694504999999996E-2</c:v>
                </c:pt>
                <c:pt idx="1">
                  <c:v>5.06495E-2</c:v>
                </c:pt>
                <c:pt idx="2">
                  <c:v>3.9247900000000002E-2</c:v>
                </c:pt>
                <c:pt idx="3">
                  <c:v>4.25204E-2</c:v>
                </c:pt>
                <c:pt idx="4">
                  <c:v>2.5106400000000001E-2</c:v>
                </c:pt>
                <c:pt idx="5">
                  <c:v>2.9775099999999999E-2</c:v>
                </c:pt>
                <c:pt idx="6">
                  <c:v>2.2263100000000001E-2</c:v>
                </c:pt>
                <c:pt idx="7">
                  <c:v>2.10259E-2</c:v>
                </c:pt>
                <c:pt idx="8">
                  <c:v>1.1794199999999999E-2</c:v>
                </c:pt>
                <c:pt idx="9">
                  <c:v>1.9176700000000001E-2</c:v>
                </c:pt>
              </c:numCache>
            </c:numRef>
          </c:val>
          <c:extLst>
            <c:ext xmlns:c16="http://schemas.microsoft.com/office/drawing/2014/chart" uri="{C3380CC4-5D6E-409C-BE32-E72D297353CC}">
              <c16:uniqueId val="{00000008-E8EA-4FC4-B398-B00331BB532B}"/>
            </c:ext>
          </c:extLst>
        </c:ser>
        <c:dLbls>
          <c:showLegendKey val="0"/>
          <c:showVal val="0"/>
          <c:showCatName val="0"/>
          <c:showSerName val="0"/>
          <c:showPercent val="0"/>
          <c:showBubbleSize val="0"/>
        </c:dLbls>
        <c:axId val="523863896"/>
        <c:axId val="523863568"/>
      </c:areaChart>
      <c:catAx>
        <c:axId val="523863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[2]Sheet1!$B$1</c:f>
              <c:strCache>
                <c:ptCount val="1"/>
                <c:pt idx="0">
                  <c:v>France</c:v>
                </c:pt>
              </c:strCache>
            </c:strRef>
          </c:tx>
          <c:spPr>
            <a:ln w="28575" cap="rnd">
              <a:solidFill>
                <a:schemeClr val="accent1"/>
              </a:solidFill>
              <a:round/>
            </a:ln>
            <a:effectLst/>
          </c:spPr>
          <c:marker>
            <c:symbol val="none"/>
          </c:marker>
          <c:cat>
            <c:strRef>
              <c:f>[2]Sheet1!$A$2:$A$12</c:f>
              <c:strCache>
                <c:ptCount val="11"/>
                <c:pt idx="0">
                  <c:v>1935-1939</c:v>
                </c:pt>
                <c:pt idx="1">
                  <c:v>1940-1944</c:v>
                </c:pt>
                <c:pt idx="2">
                  <c:v>1945-1949</c:v>
                </c:pt>
                <c:pt idx="3">
                  <c:v>1950-1954</c:v>
                </c:pt>
                <c:pt idx="4">
                  <c:v>1955-1959</c:v>
                </c:pt>
                <c:pt idx="5">
                  <c:v>1960-1964</c:v>
                </c:pt>
                <c:pt idx="6">
                  <c:v>1965-1969</c:v>
                </c:pt>
                <c:pt idx="7">
                  <c:v>1970-1974</c:v>
                </c:pt>
                <c:pt idx="8">
                  <c:v>1975-1979</c:v>
                </c:pt>
                <c:pt idx="9">
                  <c:v>1980-1984</c:v>
                </c:pt>
                <c:pt idx="10">
                  <c:v>1985-1990</c:v>
                </c:pt>
              </c:strCache>
            </c:strRef>
          </c:cat>
          <c:val>
            <c:numRef>
              <c:f>[2]Sheet1!$B$2:$B$12</c:f>
              <c:numCache>
                <c:formatCode>General</c:formatCode>
                <c:ptCount val="11"/>
                <c:pt idx="0">
                  <c:v>16.41872305818724</c:v>
                </c:pt>
                <c:pt idx="1">
                  <c:v>17.231801559089359</c:v>
                </c:pt>
                <c:pt idx="2">
                  <c:v>17.807629524872489</c:v>
                </c:pt>
                <c:pt idx="3">
                  <c:v>18.081820017427152</c:v>
                </c:pt>
                <c:pt idx="4">
                  <c:v>18.510543082133939</c:v>
                </c:pt>
                <c:pt idx="5">
                  <c:v>18.903314998079249</c:v>
                </c:pt>
                <c:pt idx="6">
                  <c:v>19.596425314985439</c:v>
                </c:pt>
                <c:pt idx="7">
                  <c:v>20.542426539370709</c:v>
                </c:pt>
                <c:pt idx="8">
                  <c:v>20.991910391157099</c:v>
                </c:pt>
                <c:pt idx="9">
                  <c:v>20.928198999817869</c:v>
                </c:pt>
                <c:pt idx="10">
                  <c:v>20.913267183903361</c:v>
                </c:pt>
              </c:numCache>
            </c:numRef>
          </c:val>
          <c:smooth val="0"/>
          <c:extLst>
            <c:ext xmlns:c16="http://schemas.microsoft.com/office/drawing/2014/chart" uri="{C3380CC4-5D6E-409C-BE32-E72D297353CC}">
              <c16:uniqueId val="{00000000-9924-4818-B58E-C35D8303566A}"/>
            </c:ext>
          </c:extLst>
        </c:ser>
        <c:ser>
          <c:idx val="1"/>
          <c:order val="1"/>
          <c:tx>
            <c:strRef>
              <c:f>[2]Sheet1!$C$1</c:f>
              <c:strCache>
                <c:ptCount val="1"/>
                <c:pt idx="0">
                  <c:v>Etranger</c:v>
                </c:pt>
              </c:strCache>
            </c:strRef>
          </c:tx>
          <c:spPr>
            <a:ln w="28575" cap="rnd">
              <a:solidFill>
                <a:schemeClr val="accent2"/>
              </a:solidFill>
              <a:round/>
            </a:ln>
            <a:effectLst/>
          </c:spPr>
          <c:marker>
            <c:symbol val="none"/>
          </c:marker>
          <c:cat>
            <c:strRef>
              <c:f>[2]Sheet1!$A$2:$A$12</c:f>
              <c:strCache>
                <c:ptCount val="11"/>
                <c:pt idx="0">
                  <c:v>1935-1939</c:v>
                </c:pt>
                <c:pt idx="1">
                  <c:v>1940-1944</c:v>
                </c:pt>
                <c:pt idx="2">
                  <c:v>1945-1949</c:v>
                </c:pt>
                <c:pt idx="3">
                  <c:v>1950-1954</c:v>
                </c:pt>
                <c:pt idx="4">
                  <c:v>1955-1959</c:v>
                </c:pt>
                <c:pt idx="5">
                  <c:v>1960-1964</c:v>
                </c:pt>
                <c:pt idx="6">
                  <c:v>1965-1969</c:v>
                </c:pt>
                <c:pt idx="7">
                  <c:v>1970-1974</c:v>
                </c:pt>
                <c:pt idx="8">
                  <c:v>1975-1979</c:v>
                </c:pt>
                <c:pt idx="9">
                  <c:v>1980-1984</c:v>
                </c:pt>
                <c:pt idx="10">
                  <c:v>1985-1990</c:v>
                </c:pt>
              </c:strCache>
            </c:strRef>
          </c:cat>
          <c:val>
            <c:numRef>
              <c:f>[2]Sheet1!$C$2:$C$12</c:f>
              <c:numCache>
                <c:formatCode>General</c:formatCode>
                <c:ptCount val="11"/>
                <c:pt idx="0">
                  <c:v>16.80162591534641</c:v>
                </c:pt>
                <c:pt idx="1">
                  <c:v>17.552391562300851</c:v>
                </c:pt>
                <c:pt idx="2">
                  <c:v>17.893715965778728</c:v>
                </c:pt>
                <c:pt idx="3">
                  <c:v>18.338998594222499</c:v>
                </c:pt>
                <c:pt idx="4">
                  <c:v>18.719663974742868</c:v>
                </c:pt>
                <c:pt idx="5">
                  <c:v>18.95706461064816</c:v>
                </c:pt>
                <c:pt idx="6">
                  <c:v>19.256050075228941</c:v>
                </c:pt>
                <c:pt idx="7">
                  <c:v>19.766741550006191</c:v>
                </c:pt>
                <c:pt idx="8">
                  <c:v>20.4104607176542</c:v>
                </c:pt>
                <c:pt idx="9">
                  <c:v>20.608974192222139</c:v>
                </c:pt>
                <c:pt idx="10">
                  <c:v>20.909507933789229</c:v>
                </c:pt>
              </c:numCache>
            </c:numRef>
          </c:val>
          <c:smooth val="0"/>
          <c:extLst>
            <c:ext xmlns:c16="http://schemas.microsoft.com/office/drawing/2014/chart" uri="{C3380CC4-5D6E-409C-BE32-E72D297353CC}">
              <c16:uniqueId val="{00000001-9924-4818-B58E-C35D8303566A}"/>
            </c:ext>
          </c:extLst>
        </c:ser>
        <c:dLbls>
          <c:showLegendKey val="0"/>
          <c:showVal val="0"/>
          <c:showCatName val="0"/>
          <c:showSerName val="0"/>
          <c:showPercent val="0"/>
          <c:showBubbleSize val="0"/>
        </c:dLbls>
        <c:smooth val="0"/>
        <c:axId val="404154832"/>
        <c:axId val="404155160"/>
      </c:lineChart>
      <c:catAx>
        <c:axId val="40415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155160"/>
        <c:crosses val="autoZero"/>
        <c:auto val="1"/>
        <c:lblAlgn val="ctr"/>
        <c:lblOffset val="100"/>
        <c:noMultiLvlLbl val="0"/>
      </c:catAx>
      <c:valAx>
        <c:axId val="404155160"/>
        <c:scaling>
          <c:orientation val="minMax"/>
          <c:max val="21"/>
          <c:min val="16"/>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154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62879640044992E-2"/>
          <c:y val="2.173875382873363E-2"/>
          <c:w val="0.93368351277518891"/>
          <c:h val="0.88587863892758933"/>
        </c:manualLayout>
      </c:layout>
      <c:lineChart>
        <c:grouping val="standard"/>
        <c:varyColors val="0"/>
        <c:ser>
          <c:idx val="0"/>
          <c:order val="0"/>
          <c:tx>
            <c:strRef>
              <c:f>'Encadré 2-Graphique A'!$L$8</c:f>
              <c:strCache>
                <c:ptCount val="1"/>
                <c:pt idx="0">
                  <c:v>Ensemble</c:v>
                </c:pt>
              </c:strCache>
            </c:strRef>
          </c:tx>
          <c:spPr>
            <a:ln w="38100" cap="rnd">
              <a:solidFill>
                <a:srgbClr val="0070C0"/>
              </a:solidFill>
              <a:round/>
            </a:ln>
            <a:effectLst/>
          </c:spPr>
          <c:marker>
            <c:symbol val="none"/>
          </c:marker>
          <c:cat>
            <c:strRef>
              <c:f>'Encadré 2-Graphique A'!$K$9:$K$16</c:f>
              <c:strCache>
                <c:ptCount val="8"/>
                <c:pt idx="0">
                  <c:v>16 ans ou moins</c:v>
                </c:pt>
                <c:pt idx="1">
                  <c:v>17</c:v>
                </c:pt>
                <c:pt idx="2">
                  <c:v>18</c:v>
                </c:pt>
                <c:pt idx="3">
                  <c:v>19</c:v>
                </c:pt>
                <c:pt idx="4">
                  <c:v>20</c:v>
                </c:pt>
                <c:pt idx="5">
                  <c:v>21</c:v>
                </c:pt>
                <c:pt idx="6">
                  <c:v>22</c:v>
                </c:pt>
                <c:pt idx="7">
                  <c:v>23 ans ou plus</c:v>
                </c:pt>
              </c:strCache>
            </c:strRef>
          </c:cat>
          <c:val>
            <c:numRef>
              <c:f>'Encadré 2-Graphique A'!$L$9:$L$16</c:f>
              <c:numCache>
                <c:formatCode>0.0%</c:formatCode>
                <c:ptCount val="8"/>
                <c:pt idx="0">
                  <c:v>7.9373425999999997E-2</c:v>
                </c:pt>
                <c:pt idx="1">
                  <c:v>4.0356400000000001E-2</c:v>
                </c:pt>
                <c:pt idx="2">
                  <c:v>3.5546599999999998E-2</c:v>
                </c:pt>
                <c:pt idx="3">
                  <c:v>2.8120699999999998E-2</c:v>
                </c:pt>
                <c:pt idx="4">
                  <c:v>2.52024E-2</c:v>
                </c:pt>
                <c:pt idx="5">
                  <c:v>1.9345299999999999E-2</c:v>
                </c:pt>
                <c:pt idx="6">
                  <c:v>1.3154600000000001E-2</c:v>
                </c:pt>
                <c:pt idx="7">
                  <c:v>9.1074999999999993E-3</c:v>
                </c:pt>
              </c:numCache>
            </c:numRef>
          </c:val>
          <c:smooth val="0"/>
          <c:extLst>
            <c:ext xmlns:c16="http://schemas.microsoft.com/office/drawing/2014/chart" uri="{C3380CC4-5D6E-409C-BE32-E72D297353CC}">
              <c16:uniqueId val="{00000000-244B-4C4D-88A5-FB94E0748EE6}"/>
            </c:ext>
          </c:extLst>
        </c:ser>
        <c:ser>
          <c:idx val="1"/>
          <c:order val="1"/>
          <c:tx>
            <c:strRef>
              <c:f>'Encadré 2-Graphique A'!$M$8</c:f>
              <c:strCache>
                <c:ptCount val="1"/>
                <c:pt idx="0">
                  <c:v>Hommes</c:v>
                </c:pt>
              </c:strCache>
            </c:strRef>
          </c:tx>
          <c:spPr>
            <a:ln w="28575" cap="rnd">
              <a:solidFill>
                <a:schemeClr val="accent2"/>
              </a:solidFill>
              <a:round/>
            </a:ln>
            <a:effectLst/>
          </c:spPr>
          <c:marker>
            <c:symbol val="none"/>
          </c:marker>
          <c:cat>
            <c:strRef>
              <c:f>'Encadré 2-Graphique A'!$K$9:$K$16</c:f>
              <c:strCache>
                <c:ptCount val="8"/>
                <c:pt idx="0">
                  <c:v>16 ans ou moins</c:v>
                </c:pt>
                <c:pt idx="1">
                  <c:v>17</c:v>
                </c:pt>
                <c:pt idx="2">
                  <c:v>18</c:v>
                </c:pt>
                <c:pt idx="3">
                  <c:v>19</c:v>
                </c:pt>
                <c:pt idx="4">
                  <c:v>20</c:v>
                </c:pt>
                <c:pt idx="5">
                  <c:v>21</c:v>
                </c:pt>
                <c:pt idx="6">
                  <c:v>22</c:v>
                </c:pt>
                <c:pt idx="7">
                  <c:v>23 ans ou plus</c:v>
                </c:pt>
              </c:strCache>
            </c:strRef>
          </c:cat>
          <c:val>
            <c:numRef>
              <c:f>'Encadré 2-Graphique A'!$M$9:$M$16</c:f>
              <c:numCache>
                <c:formatCode>0.0%</c:formatCode>
                <c:ptCount val="8"/>
                <c:pt idx="0">
                  <c:v>4.4021699999999997E-2</c:v>
                </c:pt>
                <c:pt idx="1">
                  <c:v>1.4457599999999999E-2</c:v>
                </c:pt>
                <c:pt idx="2">
                  <c:v>1.74062E-2</c:v>
                </c:pt>
                <c:pt idx="3">
                  <c:v>1.4992E-2</c:v>
                </c:pt>
                <c:pt idx="4">
                  <c:v>1.8835600000000001E-2</c:v>
                </c:pt>
                <c:pt idx="5">
                  <c:v>1.15526E-2</c:v>
                </c:pt>
                <c:pt idx="6">
                  <c:v>1.0290499999999999E-2</c:v>
                </c:pt>
                <c:pt idx="7">
                  <c:v>7.5950000000000002E-3</c:v>
                </c:pt>
              </c:numCache>
            </c:numRef>
          </c:val>
          <c:smooth val="0"/>
          <c:extLst>
            <c:ext xmlns:c16="http://schemas.microsoft.com/office/drawing/2014/chart" uri="{C3380CC4-5D6E-409C-BE32-E72D297353CC}">
              <c16:uniqueId val="{00000001-244B-4C4D-88A5-FB94E0748EE6}"/>
            </c:ext>
          </c:extLst>
        </c:ser>
        <c:ser>
          <c:idx val="2"/>
          <c:order val="2"/>
          <c:tx>
            <c:strRef>
              <c:f>'Encadré 2-Graphique A'!$N$8</c:f>
              <c:strCache>
                <c:ptCount val="1"/>
                <c:pt idx="0">
                  <c:v>Femmes</c:v>
                </c:pt>
              </c:strCache>
            </c:strRef>
          </c:tx>
          <c:spPr>
            <a:ln w="28575" cap="rnd">
              <a:solidFill>
                <a:srgbClr val="7030A0"/>
              </a:solidFill>
              <a:round/>
            </a:ln>
            <a:effectLst/>
          </c:spPr>
          <c:marker>
            <c:symbol val="none"/>
          </c:marker>
          <c:cat>
            <c:strRef>
              <c:f>'Encadré 2-Graphique A'!$K$9:$K$16</c:f>
              <c:strCache>
                <c:ptCount val="8"/>
                <c:pt idx="0">
                  <c:v>16 ans ou moins</c:v>
                </c:pt>
                <c:pt idx="1">
                  <c:v>17</c:v>
                </c:pt>
                <c:pt idx="2">
                  <c:v>18</c:v>
                </c:pt>
                <c:pt idx="3">
                  <c:v>19</c:v>
                </c:pt>
                <c:pt idx="4">
                  <c:v>20</c:v>
                </c:pt>
                <c:pt idx="5">
                  <c:v>21</c:v>
                </c:pt>
                <c:pt idx="6">
                  <c:v>22</c:v>
                </c:pt>
                <c:pt idx="7">
                  <c:v>23 ans ou plus</c:v>
                </c:pt>
              </c:strCache>
            </c:strRef>
          </c:cat>
          <c:val>
            <c:numRef>
              <c:f>'Encadré 2-Graphique A'!$N$9:$N$16</c:f>
              <c:numCache>
                <c:formatCode>0.0%</c:formatCode>
                <c:ptCount val="8"/>
                <c:pt idx="0">
                  <c:v>0.106582132</c:v>
                </c:pt>
                <c:pt idx="1">
                  <c:v>7.1421923999999998E-2</c:v>
                </c:pt>
                <c:pt idx="2">
                  <c:v>5.6173500000000001E-2</c:v>
                </c:pt>
                <c:pt idx="3">
                  <c:v>4.2255300000000003E-2</c:v>
                </c:pt>
                <c:pt idx="4">
                  <c:v>3.0708300000000001E-2</c:v>
                </c:pt>
                <c:pt idx="5">
                  <c:v>2.5940999999999999E-2</c:v>
                </c:pt>
                <c:pt idx="6">
                  <c:v>1.5659200000000002E-2</c:v>
                </c:pt>
                <c:pt idx="7">
                  <c:v>1.05288E-2</c:v>
                </c:pt>
              </c:numCache>
            </c:numRef>
          </c:val>
          <c:smooth val="0"/>
          <c:extLst>
            <c:ext xmlns:c16="http://schemas.microsoft.com/office/drawing/2014/chart" uri="{C3380CC4-5D6E-409C-BE32-E72D297353CC}">
              <c16:uniqueId val="{00000002-244B-4C4D-88A5-FB94E0748EE6}"/>
            </c:ext>
          </c:extLst>
        </c:ser>
        <c:dLbls>
          <c:showLegendKey val="0"/>
          <c:showVal val="0"/>
          <c:showCatName val="0"/>
          <c:showSerName val="0"/>
          <c:showPercent val="0"/>
          <c:showBubbleSize val="0"/>
        </c:dLbls>
        <c:smooth val="0"/>
        <c:axId val="523863896"/>
        <c:axId val="523863568"/>
      </c:lineChart>
      <c:catAx>
        <c:axId val="52386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between"/>
      </c:valAx>
      <c:spPr>
        <a:noFill/>
        <a:ln>
          <a:noFill/>
        </a:ln>
        <a:effectLst/>
      </c:spPr>
    </c:plotArea>
    <c:legend>
      <c:legendPos val="b"/>
      <c:layout>
        <c:manualLayout>
          <c:xMode val="edge"/>
          <c:yMode val="edge"/>
          <c:x val="0.39913854518185227"/>
          <c:y val="0.1692806964049767"/>
          <c:w val="0.49988747222496771"/>
          <c:h val="9.03456948597131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62879640044992E-2"/>
          <c:y val="2.2022022022022022E-2"/>
          <c:w val="0.72230122341540814"/>
          <c:h val="0.91204191305205262"/>
        </c:manualLayout>
      </c:layout>
      <c:areaChart>
        <c:grouping val="standard"/>
        <c:varyColors val="0"/>
        <c:ser>
          <c:idx val="3"/>
          <c:order val="0"/>
          <c:tx>
            <c:strRef>
              <c:f>'Encadré 3-Graphique A'!$Q$46</c:f>
              <c:strCache>
                <c:ptCount val="1"/>
                <c:pt idx="0">
                  <c:v>2 ans</c:v>
                </c:pt>
              </c:strCache>
            </c:strRef>
          </c:tx>
          <c:spPr>
            <a:solidFill>
              <a:srgbClr val="FFC000"/>
            </a:solidFill>
            <a:ln>
              <a:solidFill>
                <a:srgbClr val="FFC000"/>
              </a:solidFill>
            </a:ln>
            <a:effectLst/>
          </c:spPr>
          <c:cat>
            <c:numRef>
              <c:f>'Encadré 3-Graphique A'!$K$47:$K$104</c:f>
              <c:numCache>
                <c:formatCode>General</c:formatCode>
                <c:ptCount val="58"/>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numCache>
            </c:numRef>
          </c:cat>
          <c:val>
            <c:numRef>
              <c:f>'Encadré 3-Graphique A'!$Q$47:$Q$104</c:f>
              <c:numCache>
                <c:formatCode>0%</c:formatCode>
                <c:ptCount val="58"/>
                <c:pt idx="0">
                  <c:v>0.2463543</c:v>
                </c:pt>
                <c:pt idx="1">
                  <c:v>0.24969406899999996</c:v>
                </c:pt>
                <c:pt idx="2">
                  <c:v>0.17280831099999999</c:v>
                </c:pt>
                <c:pt idx="3">
                  <c:v>0.178049295</c:v>
                </c:pt>
                <c:pt idx="4">
                  <c:v>0.211139032</c:v>
                </c:pt>
                <c:pt idx="5">
                  <c:v>0.21174716999999998</c:v>
                </c:pt>
                <c:pt idx="6">
                  <c:v>0.30360739399999997</c:v>
                </c:pt>
                <c:pt idx="7">
                  <c:v>0.20313984200000001</c:v>
                </c:pt>
                <c:pt idx="8">
                  <c:v>0.28647926600000001</c:v>
                </c:pt>
                <c:pt idx="9">
                  <c:v>0.232320528</c:v>
                </c:pt>
                <c:pt idx="10">
                  <c:v>0.248656669</c:v>
                </c:pt>
                <c:pt idx="11">
                  <c:v>0.228496013</c:v>
                </c:pt>
                <c:pt idx="12">
                  <c:v>0.22492970100000001</c:v>
                </c:pt>
                <c:pt idx="13">
                  <c:v>0.24648429899999996</c:v>
                </c:pt>
                <c:pt idx="14">
                  <c:v>0.28846361999999998</c:v>
                </c:pt>
                <c:pt idx="15">
                  <c:v>0.19710808699999999</c:v>
                </c:pt>
                <c:pt idx="16">
                  <c:v>0.20099182700000001</c:v>
                </c:pt>
                <c:pt idx="17">
                  <c:v>0.18044175900000001</c:v>
                </c:pt>
                <c:pt idx="18">
                  <c:v>0.20544986800000001</c:v>
                </c:pt>
                <c:pt idx="19">
                  <c:v>0.13922381</c:v>
                </c:pt>
                <c:pt idx="20">
                  <c:v>0.180828357</c:v>
                </c:pt>
                <c:pt idx="21">
                  <c:v>0.19171426800000002</c:v>
                </c:pt>
                <c:pt idx="22">
                  <c:v>0.162914853</c:v>
                </c:pt>
                <c:pt idx="23">
                  <c:v>0.21084621100000001</c:v>
                </c:pt>
                <c:pt idx="24">
                  <c:v>0.21324251500000002</c:v>
                </c:pt>
                <c:pt idx="25">
                  <c:v>0.1994582</c:v>
                </c:pt>
                <c:pt idx="26">
                  <c:v>0.188261287</c:v>
                </c:pt>
                <c:pt idx="27">
                  <c:v>0.24983417700000002</c:v>
                </c:pt>
                <c:pt idx="28">
                  <c:v>0.17936480400000002</c:v>
                </c:pt>
                <c:pt idx="29">
                  <c:v>0.226339187</c:v>
                </c:pt>
                <c:pt idx="30">
                  <c:v>0.26643762999999998</c:v>
                </c:pt>
                <c:pt idx="31">
                  <c:v>0.27415274000000001</c:v>
                </c:pt>
                <c:pt idx="32">
                  <c:v>0.276152165</c:v>
                </c:pt>
                <c:pt idx="33">
                  <c:v>0.24718436199999999</c:v>
                </c:pt>
                <c:pt idx="34">
                  <c:v>0.26820956699999998</c:v>
                </c:pt>
                <c:pt idx="35">
                  <c:v>0.23477105099999998</c:v>
                </c:pt>
                <c:pt idx="36">
                  <c:v>0.22815174099999999</c:v>
                </c:pt>
                <c:pt idx="37">
                  <c:v>0.299479098</c:v>
                </c:pt>
                <c:pt idx="38">
                  <c:v>0.28350201799999997</c:v>
                </c:pt>
                <c:pt idx="39">
                  <c:v>0.34914477300000002</c:v>
                </c:pt>
                <c:pt idx="40">
                  <c:v>0.31228636500000001</c:v>
                </c:pt>
                <c:pt idx="41">
                  <c:v>0.34020094400000001</c:v>
                </c:pt>
                <c:pt idx="42">
                  <c:v>0.30377821699999996</c:v>
                </c:pt>
                <c:pt idx="43">
                  <c:v>0.30282087099999999</c:v>
                </c:pt>
                <c:pt idx="44">
                  <c:v>0.19041462100000001</c:v>
                </c:pt>
                <c:pt idx="45">
                  <c:v>0.21332868599999999</c:v>
                </c:pt>
                <c:pt idx="46">
                  <c:v>0.16703170899999997</c:v>
                </c:pt>
                <c:pt idx="47">
                  <c:v>0.15525468800000003</c:v>
                </c:pt>
                <c:pt idx="48">
                  <c:v>0.12547434699999999</c:v>
                </c:pt>
                <c:pt idx="49">
                  <c:v>0.1637768</c:v>
                </c:pt>
                <c:pt idx="50">
                  <c:v>0.17320353199999999</c:v>
                </c:pt>
                <c:pt idx="51">
                  <c:v>0.16445119999999999</c:v>
                </c:pt>
                <c:pt idx="52">
                  <c:v>0.15723825000000002</c:v>
                </c:pt>
                <c:pt idx="53">
                  <c:v>0.167637601</c:v>
                </c:pt>
                <c:pt idx="54">
                  <c:v>0.156739253</c:v>
                </c:pt>
                <c:pt idx="55">
                  <c:v>0.1611321</c:v>
                </c:pt>
                <c:pt idx="56">
                  <c:v>0.11097470000000001</c:v>
                </c:pt>
                <c:pt idx="57">
                  <c:v>0.13707570000000002</c:v>
                </c:pt>
              </c:numCache>
            </c:numRef>
          </c:val>
          <c:extLst>
            <c:ext xmlns:c16="http://schemas.microsoft.com/office/drawing/2014/chart" uri="{C3380CC4-5D6E-409C-BE32-E72D297353CC}">
              <c16:uniqueId val="{00000000-C4CF-4EEA-98C0-B15BACE22C7A}"/>
            </c:ext>
          </c:extLst>
        </c:ser>
        <c:ser>
          <c:idx val="9"/>
          <c:order val="2"/>
          <c:tx>
            <c:strRef>
              <c:f>'Encadré 3-Graphique A'!$R$46</c:f>
              <c:strCache>
                <c:ptCount val="1"/>
                <c:pt idx="0">
                  <c:v>3 ans</c:v>
                </c:pt>
              </c:strCache>
            </c:strRef>
          </c:tx>
          <c:spPr>
            <a:solidFill>
              <a:schemeClr val="accent2"/>
            </a:solidFill>
            <a:ln>
              <a:solidFill>
                <a:schemeClr val="accent2"/>
              </a:solidFill>
            </a:ln>
            <a:effectLst/>
          </c:spPr>
          <c:cat>
            <c:numRef>
              <c:f>'Encadré 3-Graphique A'!$K$47:$K$104</c:f>
              <c:numCache>
                <c:formatCode>General</c:formatCode>
                <c:ptCount val="58"/>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numCache>
            </c:numRef>
          </c:cat>
          <c:val>
            <c:numRef>
              <c:f>'Encadré 3-Graphique A'!$R$47:$R$104</c:f>
              <c:numCache>
                <c:formatCode>0%</c:formatCode>
                <c:ptCount val="58"/>
                <c:pt idx="0">
                  <c:v>0.17977788</c:v>
                </c:pt>
                <c:pt idx="1">
                  <c:v>0.17499295399999998</c:v>
                </c:pt>
                <c:pt idx="2">
                  <c:v>8.5954799999999998E-2</c:v>
                </c:pt>
                <c:pt idx="3">
                  <c:v>0.10820830000000001</c:v>
                </c:pt>
                <c:pt idx="4">
                  <c:v>0.150205332</c:v>
                </c:pt>
                <c:pt idx="5">
                  <c:v>9.9640400000000004E-2</c:v>
                </c:pt>
                <c:pt idx="6">
                  <c:v>0.20276269299999999</c:v>
                </c:pt>
                <c:pt idx="7">
                  <c:v>9.9271499999999999E-2</c:v>
                </c:pt>
                <c:pt idx="8">
                  <c:v>0.167183574</c:v>
                </c:pt>
                <c:pt idx="9">
                  <c:v>0.1176476</c:v>
                </c:pt>
                <c:pt idx="10">
                  <c:v>0.13801128400000001</c:v>
                </c:pt>
                <c:pt idx="11">
                  <c:v>0.13653270000000001</c:v>
                </c:pt>
                <c:pt idx="12">
                  <c:v>0.1290811</c:v>
                </c:pt>
                <c:pt idx="13">
                  <c:v>0.15806832599999998</c:v>
                </c:pt>
                <c:pt idx="14">
                  <c:v>0.16927012699999999</c:v>
                </c:pt>
                <c:pt idx="15">
                  <c:v>6.6768599999999997E-2</c:v>
                </c:pt>
                <c:pt idx="16">
                  <c:v>9.2620499999999995E-2</c:v>
                </c:pt>
                <c:pt idx="17">
                  <c:v>8.6396200000000006E-2</c:v>
                </c:pt>
                <c:pt idx="18">
                  <c:v>0.12184200000000001</c:v>
                </c:pt>
                <c:pt idx="19">
                  <c:v>6.7830100000000004E-2</c:v>
                </c:pt>
                <c:pt idx="20">
                  <c:v>9.5777100000000004E-2</c:v>
                </c:pt>
                <c:pt idx="21">
                  <c:v>0.10708090000000001</c:v>
                </c:pt>
                <c:pt idx="22">
                  <c:v>9.1132099999999994E-2</c:v>
                </c:pt>
                <c:pt idx="23">
                  <c:v>0.12276319999999999</c:v>
                </c:pt>
                <c:pt idx="24">
                  <c:v>0.12646452800000002</c:v>
                </c:pt>
                <c:pt idx="25">
                  <c:v>0.11035830000000001</c:v>
                </c:pt>
                <c:pt idx="26">
                  <c:v>8.1881200000000001E-2</c:v>
                </c:pt>
                <c:pt idx="27">
                  <c:v>0.14445386300000002</c:v>
                </c:pt>
                <c:pt idx="28">
                  <c:v>0.10295380000000001</c:v>
                </c:pt>
                <c:pt idx="29">
                  <c:v>0.12446989999999999</c:v>
                </c:pt>
                <c:pt idx="30">
                  <c:v>0.15136507399999999</c:v>
                </c:pt>
                <c:pt idx="31">
                  <c:v>0.12280579999999999</c:v>
                </c:pt>
                <c:pt idx="32">
                  <c:v>0.14800545800000001</c:v>
                </c:pt>
                <c:pt idx="33">
                  <c:v>0.12572159999999999</c:v>
                </c:pt>
                <c:pt idx="34">
                  <c:v>0.14051564899999999</c:v>
                </c:pt>
                <c:pt idx="35">
                  <c:v>0.10283729999999999</c:v>
                </c:pt>
                <c:pt idx="36">
                  <c:v>0.14292542799999999</c:v>
                </c:pt>
                <c:pt idx="37">
                  <c:v>0.181457761</c:v>
                </c:pt>
                <c:pt idx="38">
                  <c:v>0.155606893</c:v>
                </c:pt>
                <c:pt idx="39">
                  <c:v>0.18445945599999999</c:v>
                </c:pt>
                <c:pt idx="40">
                  <c:v>0.16505767500000001</c:v>
                </c:pt>
                <c:pt idx="41">
                  <c:v>0.19848000100000002</c:v>
                </c:pt>
                <c:pt idx="42">
                  <c:v>0.16479676399999998</c:v>
                </c:pt>
                <c:pt idx="43">
                  <c:v>0.16367017</c:v>
                </c:pt>
                <c:pt idx="44">
                  <c:v>8.8582999999999995E-2</c:v>
                </c:pt>
                <c:pt idx="45">
                  <c:v>0.112869</c:v>
                </c:pt>
                <c:pt idx="46">
                  <c:v>8.3722999999999992E-2</c:v>
                </c:pt>
                <c:pt idx="47">
                  <c:v>6.433330000000001E-2</c:v>
                </c:pt>
                <c:pt idx="48">
                  <c:v>5.6400699999999998E-2</c:v>
                </c:pt>
                <c:pt idx="49">
                  <c:v>0.1101423</c:v>
                </c:pt>
                <c:pt idx="50">
                  <c:v>7.4925599999999995E-2</c:v>
                </c:pt>
                <c:pt idx="51">
                  <c:v>0.10772609999999999</c:v>
                </c:pt>
                <c:pt idx="52">
                  <c:v>8.3899200000000007E-2</c:v>
                </c:pt>
                <c:pt idx="53">
                  <c:v>9.2468800000000004E-2</c:v>
                </c:pt>
                <c:pt idx="54">
                  <c:v>8.1866999999999995E-2</c:v>
                </c:pt>
                <c:pt idx="55">
                  <c:v>0.11387369999999999</c:v>
                </c:pt>
                <c:pt idx="56">
                  <c:v>5.7456800000000002E-2</c:v>
                </c:pt>
                <c:pt idx="57">
                  <c:v>8.065520000000001E-2</c:v>
                </c:pt>
              </c:numCache>
            </c:numRef>
          </c:val>
          <c:extLst>
            <c:ext xmlns:c16="http://schemas.microsoft.com/office/drawing/2014/chart" uri="{C3380CC4-5D6E-409C-BE32-E72D297353CC}">
              <c16:uniqueId val="{00000001-C4CF-4EEA-98C0-B15BACE22C7A}"/>
            </c:ext>
          </c:extLst>
        </c:ser>
        <c:ser>
          <c:idx val="2"/>
          <c:order val="3"/>
          <c:tx>
            <c:strRef>
              <c:f>'Encadré 3-Graphique A'!$S$46</c:f>
              <c:strCache>
                <c:ptCount val="1"/>
                <c:pt idx="0">
                  <c:v>4 ans</c:v>
                </c:pt>
              </c:strCache>
            </c:strRef>
          </c:tx>
          <c:spPr>
            <a:solidFill>
              <a:srgbClr val="FF0000"/>
            </a:solidFill>
            <a:ln>
              <a:solidFill>
                <a:srgbClr val="FF0000"/>
              </a:solidFill>
            </a:ln>
            <a:effectLst/>
          </c:spPr>
          <c:cat>
            <c:numRef>
              <c:f>'Encadré 3-Graphique A'!$K$47:$K$104</c:f>
              <c:numCache>
                <c:formatCode>General</c:formatCode>
                <c:ptCount val="58"/>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numCache>
            </c:numRef>
          </c:cat>
          <c:val>
            <c:numRef>
              <c:f>'Encadré 3-Graphique A'!$S$47:$S$104</c:f>
              <c:numCache>
                <c:formatCode>0%</c:formatCode>
                <c:ptCount val="58"/>
                <c:pt idx="0">
                  <c:v>9.1723600000000002E-2</c:v>
                </c:pt>
                <c:pt idx="1">
                  <c:v>0.13807915399999998</c:v>
                </c:pt>
                <c:pt idx="2">
                  <c:v>4.9391000000000004E-2</c:v>
                </c:pt>
                <c:pt idx="3">
                  <c:v>5.8195799999999999E-2</c:v>
                </c:pt>
                <c:pt idx="4">
                  <c:v>0.10177333199999999</c:v>
                </c:pt>
                <c:pt idx="5">
                  <c:v>6.3525600000000002E-2</c:v>
                </c:pt>
                <c:pt idx="6">
                  <c:v>0.118310527</c:v>
                </c:pt>
                <c:pt idx="7">
                  <c:v>6.1471100000000001E-2</c:v>
                </c:pt>
                <c:pt idx="8">
                  <c:v>9.9417199999999997E-2</c:v>
                </c:pt>
                <c:pt idx="9">
                  <c:v>7.2985800000000003E-2</c:v>
                </c:pt>
                <c:pt idx="10">
                  <c:v>7.29847E-2</c:v>
                </c:pt>
                <c:pt idx="11">
                  <c:v>7.9549499999999995E-2</c:v>
                </c:pt>
                <c:pt idx="12">
                  <c:v>6.9158200000000003E-2</c:v>
                </c:pt>
                <c:pt idx="13">
                  <c:v>9.22018E-2</c:v>
                </c:pt>
                <c:pt idx="14">
                  <c:v>8.0833099999999991E-2</c:v>
                </c:pt>
                <c:pt idx="15">
                  <c:v>4.4961000000000001E-2</c:v>
                </c:pt>
                <c:pt idx="16">
                  <c:v>4.76812E-2</c:v>
                </c:pt>
                <c:pt idx="17">
                  <c:v>5.3054799999999999E-2</c:v>
                </c:pt>
                <c:pt idx="18">
                  <c:v>7.64653E-2</c:v>
                </c:pt>
                <c:pt idx="19">
                  <c:v>4.6861699999999999E-2</c:v>
                </c:pt>
                <c:pt idx="20">
                  <c:v>6.3924099999999998E-2</c:v>
                </c:pt>
                <c:pt idx="21">
                  <c:v>7.7152999999999999E-2</c:v>
                </c:pt>
                <c:pt idx="22">
                  <c:v>4.86305E-2</c:v>
                </c:pt>
                <c:pt idx="23">
                  <c:v>7.6446899999999998E-2</c:v>
                </c:pt>
                <c:pt idx="24">
                  <c:v>6.33272E-2</c:v>
                </c:pt>
                <c:pt idx="25">
                  <c:v>6.7442600000000005E-2</c:v>
                </c:pt>
                <c:pt idx="26">
                  <c:v>5.1150100000000004E-2</c:v>
                </c:pt>
                <c:pt idx="27">
                  <c:v>7.6632199999999998E-2</c:v>
                </c:pt>
                <c:pt idx="28">
                  <c:v>7.0366700000000004E-2</c:v>
                </c:pt>
                <c:pt idx="29">
                  <c:v>8.4827600000000003E-2</c:v>
                </c:pt>
                <c:pt idx="30">
                  <c:v>7.1456600000000009E-2</c:v>
                </c:pt>
                <c:pt idx="31">
                  <c:v>7.4224100000000001E-2</c:v>
                </c:pt>
                <c:pt idx="32">
                  <c:v>4.51475E-2</c:v>
                </c:pt>
                <c:pt idx="33">
                  <c:v>7.5605099999999995E-2</c:v>
                </c:pt>
                <c:pt idx="34">
                  <c:v>7.3924299999999998E-2</c:v>
                </c:pt>
                <c:pt idx="35">
                  <c:v>5.7305000000000002E-2</c:v>
                </c:pt>
                <c:pt idx="36">
                  <c:v>9.7748327999999995E-2</c:v>
                </c:pt>
                <c:pt idx="37">
                  <c:v>0.15308746100000001</c:v>
                </c:pt>
                <c:pt idx="38">
                  <c:v>8.6570499999999995E-2</c:v>
                </c:pt>
                <c:pt idx="39">
                  <c:v>7.6647899999999991E-2</c:v>
                </c:pt>
                <c:pt idx="40">
                  <c:v>9.6127600000000007E-2</c:v>
                </c:pt>
                <c:pt idx="41">
                  <c:v>0.116318531</c:v>
                </c:pt>
                <c:pt idx="42">
                  <c:v>7.4914800000000004E-2</c:v>
                </c:pt>
                <c:pt idx="43">
                  <c:v>8.4335400000000005E-2</c:v>
                </c:pt>
                <c:pt idx="44">
                  <c:v>3.9584899999999999E-2</c:v>
                </c:pt>
                <c:pt idx="45">
                  <c:v>5.8877700000000005E-2</c:v>
                </c:pt>
                <c:pt idx="46">
                  <c:v>5.6584599999999999E-2</c:v>
                </c:pt>
                <c:pt idx="47">
                  <c:v>2.7597400000000001E-2</c:v>
                </c:pt>
                <c:pt idx="48">
                  <c:v>3.7283900000000002E-2</c:v>
                </c:pt>
                <c:pt idx="49">
                  <c:v>7.3070099999999999E-2</c:v>
                </c:pt>
                <c:pt idx="50">
                  <c:v>3.7575899999999995E-2</c:v>
                </c:pt>
                <c:pt idx="51">
                  <c:v>7.1119199999999994E-2</c:v>
                </c:pt>
                <c:pt idx="52">
                  <c:v>3.73724E-2</c:v>
                </c:pt>
                <c:pt idx="53">
                  <c:v>4.8084500000000002E-2</c:v>
                </c:pt>
                <c:pt idx="54">
                  <c:v>5.8111999999999997E-2</c:v>
                </c:pt>
                <c:pt idx="55">
                  <c:v>6.2420200000000002E-2</c:v>
                </c:pt>
                <c:pt idx="56">
                  <c:v>2.5559399999999999E-2</c:v>
                </c:pt>
                <c:pt idx="57">
                  <c:v>4.6826100000000002E-2</c:v>
                </c:pt>
              </c:numCache>
            </c:numRef>
          </c:val>
          <c:extLst>
            <c:ext xmlns:c16="http://schemas.microsoft.com/office/drawing/2014/chart" uri="{C3380CC4-5D6E-409C-BE32-E72D297353CC}">
              <c16:uniqueId val="{00000002-C4CF-4EEA-98C0-B15BACE22C7A}"/>
            </c:ext>
          </c:extLst>
        </c:ser>
        <c:ser>
          <c:idx val="1"/>
          <c:order val="4"/>
          <c:tx>
            <c:strRef>
              <c:f>'Encadré 3-Graphique A'!$T$46</c:f>
              <c:strCache>
                <c:ptCount val="1"/>
                <c:pt idx="0">
                  <c:v>5 ans ou +</c:v>
                </c:pt>
              </c:strCache>
            </c:strRef>
          </c:tx>
          <c:spPr>
            <a:solidFill>
              <a:srgbClr val="C00000"/>
            </a:solidFill>
            <a:ln>
              <a:solidFill>
                <a:srgbClr val="C00000"/>
              </a:solidFill>
            </a:ln>
            <a:effectLst/>
          </c:spPr>
          <c:cat>
            <c:numRef>
              <c:f>'Encadré 3-Graphique A'!$K$47:$K$104</c:f>
              <c:numCache>
                <c:formatCode>General</c:formatCode>
                <c:ptCount val="58"/>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numCache>
            </c:numRef>
          </c:cat>
          <c:val>
            <c:numRef>
              <c:f>'Encadré 3-Graphique A'!$T$47:$T$104</c:f>
              <c:numCache>
                <c:formatCode>0%</c:formatCode>
                <c:ptCount val="58"/>
                <c:pt idx="0">
                  <c:v>4.8124199999999999E-2</c:v>
                </c:pt>
                <c:pt idx="1">
                  <c:v>0.107328154</c:v>
                </c:pt>
                <c:pt idx="2">
                  <c:v>2.44938E-2</c:v>
                </c:pt>
                <c:pt idx="3">
                  <c:v>3.11332E-2</c:v>
                </c:pt>
                <c:pt idx="4">
                  <c:v>6.7545332E-2</c:v>
                </c:pt>
                <c:pt idx="5">
                  <c:v>2.4853099999999999E-2</c:v>
                </c:pt>
                <c:pt idx="6">
                  <c:v>4.3831500000000002E-2</c:v>
                </c:pt>
                <c:pt idx="7">
                  <c:v>4.0404000000000002E-2</c:v>
                </c:pt>
                <c:pt idx="8">
                  <c:v>5.2400299999999997E-2</c:v>
                </c:pt>
                <c:pt idx="9">
                  <c:v>4.6156599999999999E-2</c:v>
                </c:pt>
                <c:pt idx="10">
                  <c:v>4.4587700000000001E-2</c:v>
                </c:pt>
                <c:pt idx="11">
                  <c:v>2.6002899999999999E-2</c:v>
                </c:pt>
                <c:pt idx="12">
                  <c:v>3.0923599999999999E-2</c:v>
                </c:pt>
                <c:pt idx="13">
                  <c:v>4.72174E-2</c:v>
                </c:pt>
                <c:pt idx="14">
                  <c:v>5.5165699999999998E-2</c:v>
                </c:pt>
                <c:pt idx="15">
                  <c:v>2.30443E-2</c:v>
                </c:pt>
                <c:pt idx="16">
                  <c:v>3.0944900000000001E-2</c:v>
                </c:pt>
                <c:pt idx="17">
                  <c:v>2.3608799999999999E-2</c:v>
                </c:pt>
                <c:pt idx="18">
                  <c:v>5.8938999999999998E-2</c:v>
                </c:pt>
                <c:pt idx="19">
                  <c:v>2.3555099999999999E-2</c:v>
                </c:pt>
                <c:pt idx="20">
                  <c:v>4.2754E-2</c:v>
                </c:pt>
                <c:pt idx="21">
                  <c:v>3.6726399999999999E-2</c:v>
                </c:pt>
                <c:pt idx="22">
                  <c:v>2.60366E-2</c:v>
                </c:pt>
                <c:pt idx="23">
                  <c:v>4.1550400000000001E-2</c:v>
                </c:pt>
                <c:pt idx="24">
                  <c:v>3.2672699999999999E-2</c:v>
                </c:pt>
                <c:pt idx="25">
                  <c:v>4.06754E-2</c:v>
                </c:pt>
                <c:pt idx="26">
                  <c:v>3.0961800000000001E-2</c:v>
                </c:pt>
                <c:pt idx="27">
                  <c:v>5.4909699999999999E-2</c:v>
                </c:pt>
                <c:pt idx="28">
                  <c:v>3.9562100000000003E-2</c:v>
                </c:pt>
                <c:pt idx="29">
                  <c:v>3.82498E-2</c:v>
                </c:pt>
                <c:pt idx="30">
                  <c:v>4.6841800000000003E-2</c:v>
                </c:pt>
                <c:pt idx="31">
                  <c:v>3.5279499999999998E-2</c:v>
                </c:pt>
                <c:pt idx="32">
                  <c:v>2.02268E-2</c:v>
                </c:pt>
                <c:pt idx="33">
                  <c:v>5.3533799999999999E-2</c:v>
                </c:pt>
                <c:pt idx="34">
                  <c:v>3.9386400000000002E-2</c:v>
                </c:pt>
                <c:pt idx="35">
                  <c:v>3.0644500000000002E-2</c:v>
                </c:pt>
                <c:pt idx="36">
                  <c:v>6.5236227999999993E-2</c:v>
                </c:pt>
                <c:pt idx="37">
                  <c:v>7.9523824000000007E-2</c:v>
                </c:pt>
                <c:pt idx="38">
                  <c:v>5.8934899999999998E-2</c:v>
                </c:pt>
                <c:pt idx="39">
                  <c:v>3.7667199999999998E-2</c:v>
                </c:pt>
                <c:pt idx="40">
                  <c:v>5.8678800000000003E-2</c:v>
                </c:pt>
                <c:pt idx="41">
                  <c:v>5.0581800000000003E-2</c:v>
                </c:pt>
                <c:pt idx="42">
                  <c:v>3.5637799999999997E-2</c:v>
                </c:pt>
                <c:pt idx="43">
                  <c:v>4.6582600000000002E-2</c:v>
                </c:pt>
                <c:pt idx="44">
                  <c:v>2.0449599999999998E-2</c:v>
                </c:pt>
                <c:pt idx="45">
                  <c:v>2.4203100000000002E-2</c:v>
                </c:pt>
                <c:pt idx="46">
                  <c:v>3.4570499999999997E-2</c:v>
                </c:pt>
                <c:pt idx="47">
                  <c:v>1.45516E-2</c:v>
                </c:pt>
                <c:pt idx="48">
                  <c:v>1.86254E-2</c:v>
                </c:pt>
                <c:pt idx="49">
                  <c:v>3.7005299999999998E-2</c:v>
                </c:pt>
                <c:pt idx="50">
                  <c:v>2.7469799999999999E-2</c:v>
                </c:pt>
                <c:pt idx="51">
                  <c:v>4.3824700000000001E-2</c:v>
                </c:pt>
                <c:pt idx="52">
                  <c:v>2.44692E-2</c:v>
                </c:pt>
                <c:pt idx="53">
                  <c:v>3.2650400000000003E-2</c:v>
                </c:pt>
                <c:pt idx="54">
                  <c:v>3.30919E-2</c:v>
                </c:pt>
                <c:pt idx="55">
                  <c:v>3.4081800000000002E-2</c:v>
                </c:pt>
                <c:pt idx="56">
                  <c:v>1.3476699999999999E-2</c:v>
                </c:pt>
                <c:pt idx="57">
                  <c:v>3.2266900000000001E-2</c:v>
                </c:pt>
              </c:numCache>
            </c:numRef>
          </c:val>
          <c:extLst>
            <c:ext xmlns:c16="http://schemas.microsoft.com/office/drawing/2014/chart" uri="{C3380CC4-5D6E-409C-BE32-E72D297353CC}">
              <c16:uniqueId val="{00000003-C4CF-4EEA-98C0-B15BACE22C7A}"/>
            </c:ext>
          </c:extLst>
        </c:ser>
        <c:dLbls>
          <c:showLegendKey val="0"/>
          <c:showVal val="0"/>
          <c:showCatName val="0"/>
          <c:showSerName val="0"/>
          <c:showPercent val="0"/>
          <c:showBubbleSize val="0"/>
        </c:dLbls>
        <c:axId val="523863896"/>
        <c:axId val="523863568"/>
      </c:areaChart>
      <c:lineChart>
        <c:grouping val="standard"/>
        <c:varyColors val="0"/>
        <c:ser>
          <c:idx val="11"/>
          <c:order val="1"/>
          <c:tx>
            <c:strRef>
              <c:f>'Encadré 3-Graphique A'!$V$46</c:f>
              <c:strCache>
                <c:ptCount val="1"/>
                <c:pt idx="0">
                  <c:v>Taux de chômage des 15-24 ans</c:v>
                </c:pt>
              </c:strCache>
            </c:strRef>
          </c:tx>
          <c:spPr>
            <a:ln w="28575" cap="rnd">
              <a:solidFill>
                <a:srgbClr val="FF0000"/>
              </a:solidFill>
              <a:round/>
            </a:ln>
            <a:effectLst/>
          </c:spPr>
          <c:marker>
            <c:symbol val="none"/>
          </c:marker>
          <c:cat>
            <c:numRef>
              <c:f>'Encadré 3-Graphique A'!$K$47:$K$104</c:f>
              <c:numCache>
                <c:formatCode>General</c:formatCode>
                <c:ptCount val="58"/>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numCache>
            </c:numRef>
          </c:cat>
          <c:val>
            <c:numRef>
              <c:f>'Encadré 3-Graphique A'!$V$47:$V$104</c:f>
              <c:numCache>
                <c:formatCode>0%</c:formatCode>
                <c:ptCount val="58"/>
                <c:pt idx="22">
                  <c:v>7.85E-2</c:v>
                </c:pt>
                <c:pt idx="23">
                  <c:v>0.09</c:v>
                </c:pt>
                <c:pt idx="24">
                  <c:v>0.10475000000000001</c:v>
                </c:pt>
                <c:pt idx="25">
                  <c:v>0.10925000000000001</c:v>
                </c:pt>
                <c:pt idx="26">
                  <c:v>0.12450000000000001</c:v>
                </c:pt>
                <c:pt idx="27">
                  <c:v>0.13825000000000001</c:v>
                </c:pt>
                <c:pt idx="28">
                  <c:v>0.16275000000000003</c:v>
                </c:pt>
                <c:pt idx="29">
                  <c:v>0.17524999999999999</c:v>
                </c:pt>
                <c:pt idx="30">
                  <c:v>0.18475000000000003</c:v>
                </c:pt>
                <c:pt idx="31">
                  <c:v>0.22175</c:v>
                </c:pt>
                <c:pt idx="32">
                  <c:v>0.222</c:v>
                </c:pt>
                <c:pt idx="33">
                  <c:v>0.20899999999999999</c:v>
                </c:pt>
                <c:pt idx="34">
                  <c:v>0.19875000000000001</c:v>
                </c:pt>
                <c:pt idx="35">
                  <c:v>0.1865</c:v>
                </c:pt>
                <c:pt idx="36">
                  <c:v>0.16699999999999998</c:v>
                </c:pt>
                <c:pt idx="37">
                  <c:v>0.16824999999999996</c:v>
                </c:pt>
                <c:pt idx="38">
                  <c:v>0.17475000000000002</c:v>
                </c:pt>
                <c:pt idx="39">
                  <c:v>0.1905</c:v>
                </c:pt>
                <c:pt idx="40">
                  <c:v>0.22</c:v>
                </c:pt>
                <c:pt idx="41">
                  <c:v>0.23624999999999999</c:v>
                </c:pt>
                <c:pt idx="42">
                  <c:v>0.21725000000000003</c:v>
                </c:pt>
                <c:pt idx="43">
                  <c:v>0.23049999999999998</c:v>
                </c:pt>
                <c:pt idx="44">
                  <c:v>0.23524999999999999</c:v>
                </c:pt>
                <c:pt idx="45">
                  <c:v>0.22149999999999997</c:v>
                </c:pt>
                <c:pt idx="46">
                  <c:v>0.21974999999999997</c:v>
                </c:pt>
                <c:pt idx="47">
                  <c:v>0.17824999999999999</c:v>
                </c:pt>
                <c:pt idx="48">
                  <c:v>0.16949999999999998</c:v>
                </c:pt>
                <c:pt idx="49">
                  <c:v>0.17800000000000002</c:v>
                </c:pt>
                <c:pt idx="50">
                  <c:v>0.20075000000000004</c:v>
                </c:pt>
                <c:pt idx="51">
                  <c:v>0.21725000000000003</c:v>
                </c:pt>
                <c:pt idx="52">
                  <c:v>0.22274999999999998</c:v>
                </c:pt>
                <c:pt idx="53">
                  <c:v>0.23524999999999999</c:v>
                </c:pt>
                <c:pt idx="54">
                  <c:v>0.20874999999999999</c:v>
                </c:pt>
                <c:pt idx="55">
                  <c:v>0.20175000000000001</c:v>
                </c:pt>
                <c:pt idx="56">
                  <c:v>0.25024999999999997</c:v>
                </c:pt>
                <c:pt idx="57">
                  <c:v>0.24699999999999997</c:v>
                </c:pt>
              </c:numCache>
            </c:numRef>
          </c:val>
          <c:smooth val="0"/>
          <c:extLst>
            <c:ext xmlns:c16="http://schemas.microsoft.com/office/drawing/2014/chart" uri="{C3380CC4-5D6E-409C-BE32-E72D297353CC}">
              <c16:uniqueId val="{00000004-C4CF-4EEA-98C0-B15BACE22C7A}"/>
            </c:ext>
          </c:extLst>
        </c:ser>
        <c:dLbls>
          <c:showLegendKey val="0"/>
          <c:showVal val="0"/>
          <c:showCatName val="0"/>
          <c:showSerName val="0"/>
          <c:showPercent val="0"/>
          <c:showBubbleSize val="0"/>
        </c:dLbls>
        <c:marker val="1"/>
        <c:smooth val="0"/>
        <c:axId val="598909552"/>
        <c:axId val="598905616"/>
      </c:lineChart>
      <c:catAx>
        <c:axId val="523863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23863568"/>
        <c:crosses val="autoZero"/>
        <c:auto val="1"/>
        <c:lblAlgn val="ctr"/>
        <c:lblOffset val="100"/>
        <c:noMultiLvlLbl val="0"/>
      </c:catAx>
      <c:valAx>
        <c:axId val="523863568"/>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23863896"/>
        <c:crosses val="autoZero"/>
        <c:crossBetween val="between"/>
        <c:majorUnit val="5.000000000000001E-2"/>
      </c:valAx>
      <c:valAx>
        <c:axId val="598905616"/>
        <c:scaling>
          <c:orientation val="minMax"/>
        </c:scaling>
        <c:delete val="1"/>
        <c:axPos val="r"/>
        <c:numFmt formatCode="0%" sourceLinked="1"/>
        <c:majorTickMark val="out"/>
        <c:minorTickMark val="none"/>
        <c:tickLblPos val="nextTo"/>
        <c:crossAx val="598909552"/>
        <c:crosses val="max"/>
        <c:crossBetween val="between"/>
      </c:valAx>
      <c:catAx>
        <c:axId val="598909552"/>
        <c:scaling>
          <c:orientation val="minMax"/>
        </c:scaling>
        <c:delete val="1"/>
        <c:axPos val="b"/>
        <c:numFmt formatCode="General" sourceLinked="1"/>
        <c:majorTickMark val="out"/>
        <c:minorTickMark val="none"/>
        <c:tickLblPos val="nextTo"/>
        <c:crossAx val="598905616"/>
        <c:crosses val="autoZero"/>
        <c:auto val="1"/>
        <c:lblAlgn val="ctr"/>
        <c:lblOffset val="100"/>
        <c:noMultiLvlLbl val="0"/>
      </c:catAx>
      <c:spPr>
        <a:noFill/>
        <a:ln>
          <a:noFill/>
        </a:ln>
        <a:effectLst/>
      </c:spPr>
    </c:plotArea>
    <c:legend>
      <c:legendPos val="r"/>
      <c:legendEntry>
        <c:idx val="4"/>
        <c:delete val="1"/>
      </c:legendEntry>
      <c:layout>
        <c:manualLayout>
          <c:xMode val="edge"/>
          <c:yMode val="edge"/>
          <c:x val="0.7873314488239499"/>
          <c:y val="0.51846596008488932"/>
          <c:w val="0.10948925990060372"/>
          <c:h val="0.35009926683112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1874962379594E-2"/>
          <c:y val="4.6594982078853049E-2"/>
          <c:w val="0.72291114478872476"/>
          <c:h val="0.85143300226852847"/>
        </c:manualLayout>
      </c:layout>
      <c:lineChart>
        <c:grouping val="standard"/>
        <c:varyColors val="0"/>
        <c:ser>
          <c:idx val="0"/>
          <c:order val="0"/>
          <c:tx>
            <c:strRef>
              <c:f>'Graphique 4'!$F$29</c:f>
              <c:strCache>
                <c:ptCount val="1"/>
                <c:pt idx="0">
                  <c:v>Supérieur long</c:v>
                </c:pt>
              </c:strCache>
            </c:strRef>
          </c:tx>
          <c:spPr>
            <a:ln w="28575" cap="rnd">
              <a:solidFill>
                <a:srgbClr val="0070C0"/>
              </a:solidFill>
              <a:round/>
            </a:ln>
            <a:effectLst/>
          </c:spPr>
          <c:marker>
            <c:symbol val="none"/>
          </c:marker>
          <c:cat>
            <c:strRef>
              <c:f>'Graphique 4'!$A$30:$A$85</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4'!$F$30:$F$85</c:f>
              <c:numCache>
                <c:formatCode>0.0</c:formatCode>
                <c:ptCount val="56"/>
                <c:pt idx="0">
                  <c:v>24.308072391476362</c:v>
                </c:pt>
                <c:pt idx="1">
                  <c:v>23.688280968140369</c:v>
                </c:pt>
                <c:pt idx="2">
                  <c:v>23.953262966580638</c:v>
                </c:pt>
                <c:pt idx="3">
                  <c:v>23.54943386966362</c:v>
                </c:pt>
                <c:pt idx="4">
                  <c:v>23.344554066729561</c:v>
                </c:pt>
                <c:pt idx="5">
                  <c:v>23.915102727311648</c:v>
                </c:pt>
                <c:pt idx="6">
                  <c:v>23.565415922362181</c:v>
                </c:pt>
                <c:pt idx="7">
                  <c:v>23.838815807738399</c:v>
                </c:pt>
                <c:pt idx="8">
                  <c:v>23.876161612956139</c:v>
                </c:pt>
                <c:pt idx="9">
                  <c:v>23.754366035826621</c:v>
                </c:pt>
                <c:pt idx="10">
                  <c:v>24.009528414383489</c:v>
                </c:pt>
                <c:pt idx="11">
                  <c:v>23.693597079875321</c:v>
                </c:pt>
                <c:pt idx="12">
                  <c:v>23.6626237694501</c:v>
                </c:pt>
                <c:pt idx="13">
                  <c:v>23.931857540380062</c:v>
                </c:pt>
                <c:pt idx="14">
                  <c:v>23.88405979516638</c:v>
                </c:pt>
                <c:pt idx="15">
                  <c:v>23.731349828061099</c:v>
                </c:pt>
                <c:pt idx="16">
                  <c:v>23.92948359795437</c:v>
                </c:pt>
                <c:pt idx="17">
                  <c:v>23.395085763236349</c:v>
                </c:pt>
                <c:pt idx="18">
                  <c:v>23.622197395331149</c:v>
                </c:pt>
                <c:pt idx="19">
                  <c:v>23.604290278998889</c:v>
                </c:pt>
                <c:pt idx="20">
                  <c:v>23.750979096801689</c:v>
                </c:pt>
                <c:pt idx="21">
                  <c:v>23.789186791624989</c:v>
                </c:pt>
                <c:pt idx="22">
                  <c:v>23.736221456446138</c:v>
                </c:pt>
                <c:pt idx="23">
                  <c:v>23.616937454574551</c:v>
                </c:pt>
                <c:pt idx="24">
                  <c:v>23.8649225343826</c:v>
                </c:pt>
                <c:pt idx="25">
                  <c:v>23.882206280347351</c:v>
                </c:pt>
                <c:pt idx="26">
                  <c:v>23.612893532849551</c:v>
                </c:pt>
                <c:pt idx="27">
                  <c:v>23.386389731068419</c:v>
                </c:pt>
                <c:pt idx="28">
                  <c:v>23.49540719889584</c:v>
                </c:pt>
                <c:pt idx="29">
                  <c:v>23.610602784488059</c:v>
                </c:pt>
                <c:pt idx="30">
                  <c:v>23.877992716412461</c:v>
                </c:pt>
                <c:pt idx="31">
                  <c:v>23.960306660343829</c:v>
                </c:pt>
                <c:pt idx="32">
                  <c:v>24.009561110224709</c:v>
                </c:pt>
                <c:pt idx="33">
                  <c:v>24.05861732382375</c:v>
                </c:pt>
                <c:pt idx="34">
                  <c:v>24.087599719288001</c:v>
                </c:pt>
                <c:pt idx="35">
                  <c:v>23.942801592020089</c:v>
                </c:pt>
                <c:pt idx="36">
                  <c:v>24.001425368673061</c:v>
                </c:pt>
                <c:pt idx="37">
                  <c:v>24.029951325868868</c:v>
                </c:pt>
                <c:pt idx="38">
                  <c:v>23.89823688020843</c:v>
                </c:pt>
                <c:pt idx="39">
                  <c:v>24.073638378267471</c:v>
                </c:pt>
                <c:pt idx="40">
                  <c:v>23.928512931327919</c:v>
                </c:pt>
                <c:pt idx="41">
                  <c:v>24.069114791017739</c:v>
                </c:pt>
                <c:pt idx="42">
                  <c:v>23.902831498155411</c:v>
                </c:pt>
                <c:pt idx="43">
                  <c:v>24.03331787996299</c:v>
                </c:pt>
                <c:pt idx="44">
                  <c:v>24.024029334863378</c:v>
                </c:pt>
                <c:pt idx="45">
                  <c:v>23.97966791422251</c:v>
                </c:pt>
                <c:pt idx="46">
                  <c:v>23.962438566487481</c:v>
                </c:pt>
                <c:pt idx="47">
                  <c:v>23.971216039774109</c:v>
                </c:pt>
                <c:pt idx="48">
                  <c:v>23.8573057796585</c:v>
                </c:pt>
                <c:pt idx="49">
                  <c:v>23.873101700139689</c:v>
                </c:pt>
                <c:pt idx="50">
                  <c:v>23.797300658320761</c:v>
                </c:pt>
                <c:pt idx="51">
                  <c:v>23.73770935096481</c:v>
                </c:pt>
                <c:pt idx="52">
                  <c:v>23.74281739665571</c:v>
                </c:pt>
                <c:pt idx="53">
                  <c:v>23.62276564911302</c:v>
                </c:pt>
                <c:pt idx="54">
                  <c:v>23.50026099527641</c:v>
                </c:pt>
                <c:pt idx="55">
                  <c:v>23.399775774842141</c:v>
                </c:pt>
              </c:numCache>
            </c:numRef>
          </c:val>
          <c:smooth val="0"/>
          <c:extLst>
            <c:ext xmlns:c16="http://schemas.microsoft.com/office/drawing/2014/chart" uri="{C3380CC4-5D6E-409C-BE32-E72D297353CC}">
              <c16:uniqueId val="{00000000-C706-4C51-B339-1BE3DCA6FC40}"/>
            </c:ext>
          </c:extLst>
        </c:ser>
        <c:ser>
          <c:idx val="1"/>
          <c:order val="1"/>
          <c:tx>
            <c:strRef>
              <c:f>'Graphique 4'!$E$29</c:f>
              <c:strCache>
                <c:ptCount val="1"/>
                <c:pt idx="0">
                  <c:v>Supérieur court</c:v>
                </c:pt>
              </c:strCache>
            </c:strRef>
          </c:tx>
          <c:spPr>
            <a:ln w="28575" cap="rnd">
              <a:solidFill>
                <a:srgbClr val="00B0F0"/>
              </a:solidFill>
              <a:round/>
            </a:ln>
            <a:effectLst/>
          </c:spPr>
          <c:marker>
            <c:symbol val="none"/>
          </c:marker>
          <c:cat>
            <c:strRef>
              <c:f>'Graphique 4'!$A$30:$A$85</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4'!$E$30:$E$85</c:f>
              <c:numCache>
                <c:formatCode>0.0</c:formatCode>
                <c:ptCount val="56"/>
                <c:pt idx="0">
                  <c:v>20.08019157773753</c:v>
                </c:pt>
                <c:pt idx="1">
                  <c:v>20.382879394284789</c:v>
                </c:pt>
                <c:pt idx="2">
                  <c:v>20.341328964312979</c:v>
                </c:pt>
                <c:pt idx="3">
                  <c:v>21.05421094701823</c:v>
                </c:pt>
                <c:pt idx="4">
                  <c:v>20.58782055311617</c:v>
                </c:pt>
                <c:pt idx="5">
                  <c:v>20.497715013356789</c:v>
                </c:pt>
                <c:pt idx="6">
                  <c:v>20.59768411155466</c:v>
                </c:pt>
                <c:pt idx="7">
                  <c:v>20.54235097725007</c:v>
                </c:pt>
                <c:pt idx="8">
                  <c:v>20.841701800995999</c:v>
                </c:pt>
                <c:pt idx="9">
                  <c:v>20.773398177004498</c:v>
                </c:pt>
                <c:pt idx="10">
                  <c:v>21.060804340710721</c:v>
                </c:pt>
                <c:pt idx="11">
                  <c:v>20.84239951791254</c:v>
                </c:pt>
                <c:pt idx="12">
                  <c:v>21.119389665001229</c:v>
                </c:pt>
                <c:pt idx="13">
                  <c:v>21.15288849554107</c:v>
                </c:pt>
                <c:pt idx="14">
                  <c:v>21.167695191390749</c:v>
                </c:pt>
                <c:pt idx="15">
                  <c:v>21.121627442677571</c:v>
                </c:pt>
                <c:pt idx="16">
                  <c:v>20.84127071361144</c:v>
                </c:pt>
                <c:pt idx="17">
                  <c:v>20.928364519409449</c:v>
                </c:pt>
                <c:pt idx="18">
                  <c:v>21.06561296685501</c:v>
                </c:pt>
                <c:pt idx="19">
                  <c:v>20.989982299494852</c:v>
                </c:pt>
                <c:pt idx="20">
                  <c:v>21.192479164715898</c:v>
                </c:pt>
                <c:pt idx="21">
                  <c:v>21.140289910014069</c:v>
                </c:pt>
                <c:pt idx="22">
                  <c:v>21.073533275575969</c:v>
                </c:pt>
                <c:pt idx="23">
                  <c:v>20.930722289589191</c:v>
                </c:pt>
                <c:pt idx="24">
                  <c:v>20.98727910413394</c:v>
                </c:pt>
                <c:pt idx="25">
                  <c:v>21.088991640197221</c:v>
                </c:pt>
                <c:pt idx="26">
                  <c:v>21.2707913680633</c:v>
                </c:pt>
                <c:pt idx="27">
                  <c:v>21.29801851877852</c:v>
                </c:pt>
                <c:pt idx="28">
                  <c:v>21.21181569448116</c:v>
                </c:pt>
                <c:pt idx="29">
                  <c:v>21.159208413521029</c:v>
                </c:pt>
                <c:pt idx="30">
                  <c:v>21.33045645952329</c:v>
                </c:pt>
                <c:pt idx="31">
                  <c:v>21.300085130814161</c:v>
                </c:pt>
                <c:pt idx="32">
                  <c:v>21.613143664905479</c:v>
                </c:pt>
                <c:pt idx="33">
                  <c:v>21.41903935040483</c:v>
                </c:pt>
                <c:pt idx="34">
                  <c:v>21.642352722614849</c:v>
                </c:pt>
                <c:pt idx="35">
                  <c:v>21.772374263234461</c:v>
                </c:pt>
                <c:pt idx="36">
                  <c:v>21.812872111946589</c:v>
                </c:pt>
                <c:pt idx="37">
                  <c:v>21.9032304185667</c:v>
                </c:pt>
                <c:pt idx="38">
                  <c:v>21.826082547558649</c:v>
                </c:pt>
                <c:pt idx="39">
                  <c:v>21.92772179897246</c:v>
                </c:pt>
                <c:pt idx="40">
                  <c:v>21.868960228938551</c:v>
                </c:pt>
                <c:pt idx="41">
                  <c:v>21.743184446738741</c:v>
                </c:pt>
                <c:pt idx="42">
                  <c:v>21.850450106274572</c:v>
                </c:pt>
                <c:pt idx="43">
                  <c:v>21.743303302036029</c:v>
                </c:pt>
                <c:pt idx="44">
                  <c:v>21.68671650757403</c:v>
                </c:pt>
                <c:pt idx="45">
                  <c:v>21.660742500458831</c:v>
                </c:pt>
                <c:pt idx="46">
                  <c:v>21.622630978970822</c:v>
                </c:pt>
                <c:pt idx="47">
                  <c:v>21.68967493035273</c:v>
                </c:pt>
                <c:pt idx="48">
                  <c:v>21.655240922100091</c:v>
                </c:pt>
                <c:pt idx="49">
                  <c:v>21.567173182050279</c:v>
                </c:pt>
                <c:pt idx="50">
                  <c:v>21.601747799660242</c:v>
                </c:pt>
                <c:pt idx="51">
                  <c:v>21.50083696945072</c:v>
                </c:pt>
                <c:pt idx="52">
                  <c:v>21.577052790716181</c:v>
                </c:pt>
                <c:pt idx="53">
                  <c:v>21.477231674893151</c:v>
                </c:pt>
                <c:pt idx="54">
                  <c:v>21.529475014516439</c:v>
                </c:pt>
                <c:pt idx="55">
                  <c:v>21.471335143490808</c:v>
                </c:pt>
              </c:numCache>
            </c:numRef>
          </c:val>
          <c:smooth val="0"/>
          <c:extLst>
            <c:ext xmlns:c16="http://schemas.microsoft.com/office/drawing/2014/chart" uri="{C3380CC4-5D6E-409C-BE32-E72D297353CC}">
              <c16:uniqueId val="{00000001-C706-4C51-B339-1BE3DCA6FC40}"/>
            </c:ext>
          </c:extLst>
        </c:ser>
        <c:ser>
          <c:idx val="2"/>
          <c:order val="2"/>
          <c:tx>
            <c:strRef>
              <c:f>'Graphique 4'!$D$29</c:f>
              <c:strCache>
                <c:ptCount val="1"/>
                <c:pt idx="0">
                  <c:v>Baccalauréat ou équivalent</c:v>
                </c:pt>
              </c:strCache>
            </c:strRef>
          </c:tx>
          <c:spPr>
            <a:ln w="28575" cap="rnd">
              <a:solidFill>
                <a:srgbClr val="00B050"/>
              </a:solidFill>
              <a:round/>
            </a:ln>
            <a:effectLst/>
          </c:spPr>
          <c:marker>
            <c:symbol val="none"/>
          </c:marker>
          <c:cat>
            <c:strRef>
              <c:f>'Graphique 4'!$A$30:$A$85</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4'!$D$30:$D$85</c:f>
              <c:numCache>
                <c:formatCode>0.0</c:formatCode>
                <c:ptCount val="56"/>
                <c:pt idx="0">
                  <c:v>19.145961740512099</c:v>
                </c:pt>
                <c:pt idx="1">
                  <c:v>18.625515055204058</c:v>
                </c:pt>
                <c:pt idx="2">
                  <c:v>18.779943158962858</c:v>
                </c:pt>
                <c:pt idx="3">
                  <c:v>18.843700456729021</c:v>
                </c:pt>
                <c:pt idx="4">
                  <c:v>18.84606537570069</c:v>
                </c:pt>
                <c:pt idx="5">
                  <c:v>18.937299591952609</c:v>
                </c:pt>
                <c:pt idx="6">
                  <c:v>18.829575440594908</c:v>
                </c:pt>
                <c:pt idx="7">
                  <c:v>18.99456541133495</c:v>
                </c:pt>
                <c:pt idx="8">
                  <c:v>19.04141082329145</c:v>
                </c:pt>
                <c:pt idx="9">
                  <c:v>19.02048212899059</c:v>
                </c:pt>
                <c:pt idx="10">
                  <c:v>19.153737161101841</c:v>
                </c:pt>
                <c:pt idx="11">
                  <c:v>19.163198781288269</c:v>
                </c:pt>
                <c:pt idx="12">
                  <c:v>19.25397557330928</c:v>
                </c:pt>
                <c:pt idx="13">
                  <c:v>19.362134390400168</c:v>
                </c:pt>
                <c:pt idx="14">
                  <c:v>19.30666258461963</c:v>
                </c:pt>
                <c:pt idx="15">
                  <c:v>19.326761732437649</c:v>
                </c:pt>
                <c:pt idx="16">
                  <c:v>19.295363329038668</c:v>
                </c:pt>
                <c:pt idx="17">
                  <c:v>19.191057852052339</c:v>
                </c:pt>
                <c:pt idx="18">
                  <c:v>19.14990805445591</c:v>
                </c:pt>
                <c:pt idx="19">
                  <c:v>19.095435420014979</c:v>
                </c:pt>
                <c:pt idx="20">
                  <c:v>19.246832248596281</c:v>
                </c:pt>
                <c:pt idx="21">
                  <c:v>19.072403799207429</c:v>
                </c:pt>
                <c:pt idx="22">
                  <c:v>19.021622085892929</c:v>
                </c:pt>
                <c:pt idx="23">
                  <c:v>19.07217365751637</c:v>
                </c:pt>
                <c:pt idx="24">
                  <c:v>19.31198274060111</c:v>
                </c:pt>
                <c:pt idx="25">
                  <c:v>19.157836767998202</c:v>
                </c:pt>
                <c:pt idx="26">
                  <c:v>19.19673386972697</c:v>
                </c:pt>
                <c:pt idx="27">
                  <c:v>19.178968746147369</c:v>
                </c:pt>
                <c:pt idx="28">
                  <c:v>19.25890330069527</c:v>
                </c:pt>
                <c:pt idx="29">
                  <c:v>19.31612242956087</c:v>
                </c:pt>
                <c:pt idx="30">
                  <c:v>19.452304372885578</c:v>
                </c:pt>
                <c:pt idx="31">
                  <c:v>19.71332528685673</c:v>
                </c:pt>
                <c:pt idx="32">
                  <c:v>19.78009934837846</c:v>
                </c:pt>
                <c:pt idx="33">
                  <c:v>19.826038165533362</c:v>
                </c:pt>
                <c:pt idx="34">
                  <c:v>20.056993085515021</c:v>
                </c:pt>
                <c:pt idx="35">
                  <c:v>20.14306135799492</c:v>
                </c:pt>
                <c:pt idx="36">
                  <c:v>20.309168699194359</c:v>
                </c:pt>
                <c:pt idx="37">
                  <c:v>20.293814823625901</c:v>
                </c:pt>
                <c:pt idx="38">
                  <c:v>20.270084674093908</c:v>
                </c:pt>
                <c:pt idx="39">
                  <c:v>20.335964405530309</c:v>
                </c:pt>
                <c:pt idx="40">
                  <c:v>20.369715685469941</c:v>
                </c:pt>
                <c:pt idx="41">
                  <c:v>20.335817377587791</c:v>
                </c:pt>
                <c:pt idx="42">
                  <c:v>20.116741956601089</c:v>
                </c:pt>
                <c:pt idx="43">
                  <c:v>20.061073525540451</c:v>
                </c:pt>
                <c:pt idx="44">
                  <c:v>20.10418247451442</c:v>
                </c:pt>
                <c:pt idx="45">
                  <c:v>20.139369125750498</c:v>
                </c:pt>
                <c:pt idx="46">
                  <c:v>20.054179710349739</c:v>
                </c:pt>
                <c:pt idx="47">
                  <c:v>20.115733472620601</c:v>
                </c:pt>
                <c:pt idx="48">
                  <c:v>20.059895447361018</c:v>
                </c:pt>
                <c:pt idx="49">
                  <c:v>20.05908295738476</c:v>
                </c:pt>
                <c:pt idx="50">
                  <c:v>20.12275957934207</c:v>
                </c:pt>
                <c:pt idx="51">
                  <c:v>20.132619670180759</c:v>
                </c:pt>
                <c:pt idx="52">
                  <c:v>20.031071465026429</c:v>
                </c:pt>
                <c:pt idx="53">
                  <c:v>20.143734714529309</c:v>
                </c:pt>
                <c:pt idx="54">
                  <c:v>20.215365029275919</c:v>
                </c:pt>
                <c:pt idx="55">
                  <c:v>20.07240180327479</c:v>
                </c:pt>
              </c:numCache>
            </c:numRef>
          </c:val>
          <c:smooth val="0"/>
          <c:extLst>
            <c:ext xmlns:c16="http://schemas.microsoft.com/office/drawing/2014/chart" uri="{C3380CC4-5D6E-409C-BE32-E72D297353CC}">
              <c16:uniqueId val="{00000002-C706-4C51-B339-1BE3DCA6FC40}"/>
            </c:ext>
          </c:extLst>
        </c:ser>
        <c:ser>
          <c:idx val="3"/>
          <c:order val="3"/>
          <c:tx>
            <c:strRef>
              <c:f>'Graphique 4'!$C$29</c:f>
              <c:strCache>
                <c:ptCount val="1"/>
                <c:pt idx="0">
                  <c:v>CAP, BEP ou équivalent</c:v>
                </c:pt>
              </c:strCache>
            </c:strRef>
          </c:tx>
          <c:spPr>
            <a:ln w="28575" cap="rnd">
              <a:solidFill>
                <a:srgbClr val="92D050"/>
              </a:solidFill>
              <a:round/>
            </a:ln>
            <a:effectLst/>
          </c:spPr>
          <c:marker>
            <c:symbol val="none"/>
          </c:marker>
          <c:cat>
            <c:strRef>
              <c:f>'Graphique 4'!$A$30:$A$85</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4'!$C$30:$C$85</c:f>
              <c:numCache>
                <c:formatCode>0.0</c:formatCode>
                <c:ptCount val="56"/>
                <c:pt idx="0">
                  <c:v>17.212493594116879</c:v>
                </c:pt>
                <c:pt idx="1">
                  <c:v>17.159596110120152</c:v>
                </c:pt>
                <c:pt idx="2">
                  <c:v>17.246866075880298</c:v>
                </c:pt>
                <c:pt idx="3">
                  <c:v>17.24862028928198</c:v>
                </c:pt>
                <c:pt idx="4">
                  <c:v>17.307868412621829</c:v>
                </c:pt>
                <c:pt idx="5">
                  <c:v>17.281587987204791</c:v>
                </c:pt>
                <c:pt idx="6">
                  <c:v>17.303759854862811</c:v>
                </c:pt>
                <c:pt idx="7">
                  <c:v>17.33040488968641</c:v>
                </c:pt>
                <c:pt idx="8">
                  <c:v>17.373560308531871</c:v>
                </c:pt>
                <c:pt idx="9">
                  <c:v>17.296454868861659</c:v>
                </c:pt>
                <c:pt idx="10">
                  <c:v>17.281757628380291</c:v>
                </c:pt>
                <c:pt idx="11">
                  <c:v>17.360993009218401</c:v>
                </c:pt>
                <c:pt idx="12">
                  <c:v>17.37436984454456</c:v>
                </c:pt>
                <c:pt idx="13">
                  <c:v>17.446656104103919</c:v>
                </c:pt>
                <c:pt idx="14">
                  <c:v>17.49603271046389</c:v>
                </c:pt>
                <c:pt idx="15">
                  <c:v>17.545552188745312</c:v>
                </c:pt>
                <c:pt idx="16">
                  <c:v>17.507110964843609</c:v>
                </c:pt>
                <c:pt idx="17">
                  <c:v>17.50844120994843</c:v>
                </c:pt>
                <c:pt idx="18">
                  <c:v>17.57410686125348</c:v>
                </c:pt>
                <c:pt idx="19">
                  <c:v>17.54793471501263</c:v>
                </c:pt>
                <c:pt idx="20">
                  <c:v>17.65126873293433</c:v>
                </c:pt>
                <c:pt idx="21">
                  <c:v>17.683843758860121</c:v>
                </c:pt>
                <c:pt idx="22">
                  <c:v>17.6177896095816</c:v>
                </c:pt>
                <c:pt idx="23">
                  <c:v>17.729036027806561</c:v>
                </c:pt>
                <c:pt idx="24">
                  <c:v>17.728535633727599</c:v>
                </c:pt>
                <c:pt idx="25">
                  <c:v>17.784467193740049</c:v>
                </c:pt>
                <c:pt idx="26">
                  <c:v>17.77269207672488</c:v>
                </c:pt>
                <c:pt idx="27">
                  <c:v>17.827998237488419</c:v>
                </c:pt>
                <c:pt idx="28">
                  <c:v>17.799860915407042</c:v>
                </c:pt>
                <c:pt idx="29">
                  <c:v>17.92880635700303</c:v>
                </c:pt>
                <c:pt idx="30">
                  <c:v>17.997034979450099</c:v>
                </c:pt>
                <c:pt idx="31">
                  <c:v>18.0687395372812</c:v>
                </c:pt>
                <c:pt idx="32">
                  <c:v>18.182492058529501</c:v>
                </c:pt>
                <c:pt idx="33">
                  <c:v>18.18315645215791</c:v>
                </c:pt>
                <c:pt idx="34">
                  <c:v>18.272721890196159</c:v>
                </c:pt>
                <c:pt idx="35">
                  <c:v>18.470226422288071</c:v>
                </c:pt>
                <c:pt idx="36">
                  <c:v>18.409909430412121</c:v>
                </c:pt>
                <c:pt idx="37">
                  <c:v>18.377983659525999</c:v>
                </c:pt>
                <c:pt idx="38">
                  <c:v>18.649392295497041</c:v>
                </c:pt>
                <c:pt idx="39">
                  <c:v>18.714097125824932</c:v>
                </c:pt>
                <c:pt idx="40">
                  <c:v>18.76018619550587</c:v>
                </c:pt>
                <c:pt idx="41">
                  <c:v>18.793320610473049</c:v>
                </c:pt>
                <c:pt idx="42">
                  <c:v>18.788571416612509</c:v>
                </c:pt>
                <c:pt idx="43">
                  <c:v>18.841843907924691</c:v>
                </c:pt>
                <c:pt idx="44">
                  <c:v>18.813214599004969</c:v>
                </c:pt>
                <c:pt idx="45">
                  <c:v>18.81308473786908</c:v>
                </c:pt>
                <c:pt idx="46">
                  <c:v>18.6670690764632</c:v>
                </c:pt>
                <c:pt idx="47">
                  <c:v>18.812296856530839</c:v>
                </c:pt>
                <c:pt idx="48">
                  <c:v>18.780027986513751</c:v>
                </c:pt>
                <c:pt idx="49">
                  <c:v>18.854380627453761</c:v>
                </c:pt>
                <c:pt idx="50">
                  <c:v>18.772762167290701</c:v>
                </c:pt>
                <c:pt idx="51">
                  <c:v>18.837877386884411</c:v>
                </c:pt>
                <c:pt idx="52">
                  <c:v>19.004863904739281</c:v>
                </c:pt>
                <c:pt idx="53">
                  <c:v>18.870214943127522</c:v>
                </c:pt>
                <c:pt idx="54">
                  <c:v>18.951315943620919</c:v>
                </c:pt>
                <c:pt idx="55">
                  <c:v>18.78708830632559</c:v>
                </c:pt>
              </c:numCache>
            </c:numRef>
          </c:val>
          <c:smooth val="0"/>
          <c:extLst>
            <c:ext xmlns:c16="http://schemas.microsoft.com/office/drawing/2014/chart" uri="{C3380CC4-5D6E-409C-BE32-E72D297353CC}">
              <c16:uniqueId val="{00000003-C706-4C51-B339-1BE3DCA6FC40}"/>
            </c:ext>
          </c:extLst>
        </c:ser>
        <c:ser>
          <c:idx val="4"/>
          <c:order val="4"/>
          <c:tx>
            <c:strRef>
              <c:f>'Graphique 4'!$B$29</c:f>
              <c:strCache>
                <c:ptCount val="1"/>
                <c:pt idx="0">
                  <c:v>Acun diplôme, CEP ou brevet des collèges</c:v>
                </c:pt>
              </c:strCache>
            </c:strRef>
          </c:tx>
          <c:spPr>
            <a:ln w="28575" cap="rnd">
              <a:solidFill>
                <a:schemeClr val="accent4"/>
              </a:solidFill>
              <a:round/>
            </a:ln>
            <a:effectLst/>
          </c:spPr>
          <c:marker>
            <c:symbol val="none"/>
          </c:marker>
          <c:cat>
            <c:strRef>
              <c:f>'Graphique 4'!$A$30:$A$85</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4'!$B$30:$B$85</c:f>
              <c:numCache>
                <c:formatCode>0.0</c:formatCode>
                <c:ptCount val="56"/>
                <c:pt idx="0">
                  <c:v>14.48447975709545</c:v>
                </c:pt>
                <c:pt idx="1">
                  <c:v>14.56532674739694</c:v>
                </c:pt>
                <c:pt idx="2">
                  <c:v>14.530730398993731</c:v>
                </c:pt>
                <c:pt idx="3">
                  <c:v>14.601760155422641</c:v>
                </c:pt>
                <c:pt idx="4">
                  <c:v>14.76950957554563</c:v>
                </c:pt>
                <c:pt idx="5">
                  <c:v>14.737612772083139</c:v>
                </c:pt>
                <c:pt idx="6">
                  <c:v>14.74564707445009</c:v>
                </c:pt>
                <c:pt idx="7">
                  <c:v>14.91344689999057</c:v>
                </c:pt>
                <c:pt idx="8">
                  <c:v>14.86361770774379</c:v>
                </c:pt>
                <c:pt idx="9">
                  <c:v>14.91060509633521</c:v>
                </c:pt>
                <c:pt idx="10">
                  <c:v>14.952325227632</c:v>
                </c:pt>
                <c:pt idx="11">
                  <c:v>15.023639027423121</c:v>
                </c:pt>
                <c:pt idx="12">
                  <c:v>15.10606152587458</c:v>
                </c:pt>
                <c:pt idx="13">
                  <c:v>15.081923137510159</c:v>
                </c:pt>
                <c:pt idx="14">
                  <c:v>15.184218615201599</c:v>
                </c:pt>
                <c:pt idx="15">
                  <c:v>15.150686970397</c:v>
                </c:pt>
                <c:pt idx="16">
                  <c:v>15.12048786708915</c:v>
                </c:pt>
                <c:pt idx="17">
                  <c:v>15.27590529412163</c:v>
                </c:pt>
                <c:pt idx="18">
                  <c:v>15.68311131632559</c:v>
                </c:pt>
                <c:pt idx="19">
                  <c:v>15.85369140981777</c:v>
                </c:pt>
                <c:pt idx="20">
                  <c:v>15.82837723309421</c:v>
                </c:pt>
                <c:pt idx="21">
                  <c:v>15.962191317948649</c:v>
                </c:pt>
                <c:pt idx="22">
                  <c:v>16.056371577382471</c:v>
                </c:pt>
                <c:pt idx="23">
                  <c:v>16.213993288883891</c:v>
                </c:pt>
                <c:pt idx="24">
                  <c:v>16.265781338682491</c:v>
                </c:pt>
                <c:pt idx="25">
                  <c:v>16.401557959822231</c:v>
                </c:pt>
                <c:pt idx="26">
                  <c:v>16.428969324697711</c:v>
                </c:pt>
                <c:pt idx="27">
                  <c:v>16.4715357310752</c:v>
                </c:pt>
                <c:pt idx="28">
                  <c:v>16.540586222462402</c:v>
                </c:pt>
                <c:pt idx="29">
                  <c:v>16.620532911471049</c:v>
                </c:pt>
                <c:pt idx="30">
                  <c:v>16.558284314185499</c:v>
                </c:pt>
                <c:pt idx="31">
                  <c:v>16.683831373834899</c:v>
                </c:pt>
                <c:pt idx="32">
                  <c:v>16.75512737597073</c:v>
                </c:pt>
                <c:pt idx="33">
                  <c:v>16.769181510041459</c:v>
                </c:pt>
                <c:pt idx="34">
                  <c:v>16.862735592836781</c:v>
                </c:pt>
                <c:pt idx="35">
                  <c:v>16.82775992453977</c:v>
                </c:pt>
                <c:pt idx="36">
                  <c:v>16.915487515126738</c:v>
                </c:pt>
                <c:pt idx="37">
                  <c:v>16.94024541585004</c:v>
                </c:pt>
                <c:pt idx="38">
                  <c:v>17.149293097083302</c:v>
                </c:pt>
                <c:pt idx="39">
                  <c:v>17.059472567406839</c:v>
                </c:pt>
                <c:pt idx="40">
                  <c:v>17.316238299680911</c:v>
                </c:pt>
                <c:pt idx="41">
                  <c:v>17.242685447889599</c:v>
                </c:pt>
                <c:pt idx="42">
                  <c:v>17.204416653831661</c:v>
                </c:pt>
                <c:pt idx="43">
                  <c:v>17.148561465858759</c:v>
                </c:pt>
                <c:pt idx="44">
                  <c:v>17.19784568675286</c:v>
                </c:pt>
                <c:pt idx="45">
                  <c:v>17.346806512192678</c:v>
                </c:pt>
                <c:pt idx="46">
                  <c:v>17.082719553767209</c:v>
                </c:pt>
                <c:pt idx="47">
                  <c:v>17.2541025633614</c:v>
                </c:pt>
                <c:pt idx="48">
                  <c:v>17.24684671870553</c:v>
                </c:pt>
                <c:pt idx="49">
                  <c:v>17.372622817053792</c:v>
                </c:pt>
                <c:pt idx="50">
                  <c:v>17.21169308037593</c:v>
                </c:pt>
                <c:pt idx="51">
                  <c:v>17.218575721071868</c:v>
                </c:pt>
                <c:pt idx="52">
                  <c:v>17.381120435092999</c:v>
                </c:pt>
                <c:pt idx="53">
                  <c:v>17.193203830004279</c:v>
                </c:pt>
                <c:pt idx="54">
                  <c:v>17.136640143967071</c:v>
                </c:pt>
                <c:pt idx="55">
                  <c:v>17.284529627529679</c:v>
                </c:pt>
              </c:numCache>
            </c:numRef>
          </c:val>
          <c:smooth val="0"/>
          <c:extLst>
            <c:ext xmlns:c16="http://schemas.microsoft.com/office/drawing/2014/chart" uri="{C3380CC4-5D6E-409C-BE32-E72D297353CC}">
              <c16:uniqueId val="{00000004-C706-4C51-B339-1BE3DCA6FC40}"/>
            </c:ext>
          </c:extLst>
        </c:ser>
        <c:dLbls>
          <c:showLegendKey val="0"/>
          <c:showVal val="0"/>
          <c:showCatName val="0"/>
          <c:showSerName val="0"/>
          <c:showPercent val="0"/>
          <c:showBubbleSize val="0"/>
        </c:dLbls>
        <c:smooth val="0"/>
        <c:axId val="561227896"/>
        <c:axId val="561235768"/>
      </c:lineChart>
      <c:catAx>
        <c:axId val="561227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61235768"/>
        <c:crosses val="autoZero"/>
        <c:auto val="1"/>
        <c:lblAlgn val="ctr"/>
        <c:lblOffset val="100"/>
        <c:noMultiLvlLbl val="0"/>
      </c:catAx>
      <c:valAx>
        <c:axId val="561235768"/>
        <c:scaling>
          <c:orientation val="minMax"/>
          <c:max val="25"/>
          <c:min val="14"/>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61227896"/>
        <c:crosses val="autoZero"/>
        <c:crossBetween val="between"/>
      </c:valAx>
      <c:spPr>
        <a:noFill/>
        <a:ln>
          <a:noFill/>
        </a:ln>
        <a:effectLst/>
      </c:spPr>
    </c:plotArea>
    <c:legend>
      <c:legendPos val="r"/>
      <c:layout>
        <c:manualLayout>
          <c:xMode val="edge"/>
          <c:yMode val="edge"/>
          <c:x val="0.77728668646300736"/>
          <c:y val="5.5870002937940422E-2"/>
          <c:w val="0.21512538014351351"/>
          <c:h val="0.7515960204003110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percentStacked"/>
        <c:varyColors val="0"/>
        <c:ser>
          <c:idx val="0"/>
          <c:order val="0"/>
          <c:tx>
            <c:strRef>
              <c:f>'Graphique 5'!$B$37</c:f>
              <c:strCache>
                <c:ptCount val="1"/>
                <c:pt idx="0">
                  <c:v>15 et -</c:v>
                </c:pt>
              </c:strCache>
            </c:strRef>
          </c:tx>
          <c:spPr>
            <a:solidFill>
              <a:srgbClr val="C00000"/>
            </a:solidFill>
            <a:ln>
              <a:solidFill>
                <a:srgbClr val="C00000"/>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5'!$B$38:$B$93</c:f>
              <c:numCache>
                <c:formatCode>0.0%</c:formatCode>
                <c:ptCount val="56"/>
                <c:pt idx="0">
                  <c:v>0.48771021237741718</c:v>
                </c:pt>
                <c:pt idx="1">
                  <c:v>0.46004674822741742</c:v>
                </c:pt>
                <c:pt idx="2">
                  <c:v>0.43746524291420913</c:v>
                </c:pt>
                <c:pt idx="3">
                  <c:v>0.41714619022839572</c:v>
                </c:pt>
                <c:pt idx="4">
                  <c:v>0.37659791606757725</c:v>
                </c:pt>
                <c:pt idx="5">
                  <c:v>0.35088686930491392</c:v>
                </c:pt>
                <c:pt idx="6">
                  <c:v>0.33658073211154893</c:v>
                </c:pt>
                <c:pt idx="7">
                  <c:v>0.31751507644348492</c:v>
                </c:pt>
                <c:pt idx="8">
                  <c:v>0.29848341084735913</c:v>
                </c:pt>
                <c:pt idx="9">
                  <c:v>0.30664410619621096</c:v>
                </c:pt>
                <c:pt idx="10">
                  <c:v>0.30140868421283118</c:v>
                </c:pt>
                <c:pt idx="11">
                  <c:v>0.26843077833967088</c:v>
                </c:pt>
                <c:pt idx="12">
                  <c:v>0.25178384642216167</c:v>
                </c:pt>
                <c:pt idx="13">
                  <c:v>0.26145747975045042</c:v>
                </c:pt>
                <c:pt idx="14">
                  <c:v>0.23211774371075344</c:v>
                </c:pt>
                <c:pt idx="15">
                  <c:v>0.23140808102610089</c:v>
                </c:pt>
                <c:pt idx="16">
                  <c:v>0.22672132096213438</c:v>
                </c:pt>
                <c:pt idx="17">
                  <c:v>0.20589925922178071</c:v>
                </c:pt>
                <c:pt idx="18">
                  <c:v>0.16139865505975703</c:v>
                </c:pt>
                <c:pt idx="19">
                  <c:v>0.14780008585742346</c:v>
                </c:pt>
                <c:pt idx="20">
                  <c:v>0.14198679765492381</c:v>
                </c:pt>
                <c:pt idx="21">
                  <c:v>0.11625119847179913</c:v>
                </c:pt>
                <c:pt idx="22">
                  <c:v>0.11611304305115783</c:v>
                </c:pt>
                <c:pt idx="23">
                  <c:v>9.7728895294942719E-2</c:v>
                </c:pt>
                <c:pt idx="24">
                  <c:v>8.5954882084576537E-2</c:v>
                </c:pt>
                <c:pt idx="25">
                  <c:v>6.2734056808136582E-2</c:v>
                </c:pt>
                <c:pt idx="26">
                  <c:v>7.058720346345855E-2</c:v>
                </c:pt>
                <c:pt idx="27">
                  <c:v>7.3163686849798876E-2</c:v>
                </c:pt>
                <c:pt idx="28">
                  <c:v>6.7889389006751316E-2</c:v>
                </c:pt>
                <c:pt idx="29">
                  <c:v>6.3158102820927722E-2</c:v>
                </c:pt>
                <c:pt idx="30">
                  <c:v>6.942589410972265E-2</c:v>
                </c:pt>
                <c:pt idx="31">
                  <c:v>6.0083754278213358E-2</c:v>
                </c:pt>
                <c:pt idx="32">
                  <c:v>5.7758340692094269E-2</c:v>
                </c:pt>
                <c:pt idx="33">
                  <c:v>5.1939317804268512E-2</c:v>
                </c:pt>
                <c:pt idx="34">
                  <c:v>4.8265047590254753E-2</c:v>
                </c:pt>
                <c:pt idx="35">
                  <c:v>4.3246823064062412E-2</c:v>
                </c:pt>
                <c:pt idx="36">
                  <c:v>3.9267767938262969E-2</c:v>
                </c:pt>
                <c:pt idx="37">
                  <c:v>4.0802423914116003E-2</c:v>
                </c:pt>
                <c:pt idx="38">
                  <c:v>3.2457170465677893E-2</c:v>
                </c:pt>
                <c:pt idx="39">
                  <c:v>4.0607071492567405E-2</c:v>
                </c:pt>
                <c:pt idx="40">
                  <c:v>3.5073729637400956E-2</c:v>
                </c:pt>
                <c:pt idx="41">
                  <c:v>4.2641627949254829E-2</c:v>
                </c:pt>
                <c:pt idx="42">
                  <c:v>3.150048522243333E-2</c:v>
                </c:pt>
                <c:pt idx="43">
                  <c:v>2.9349470524040088E-2</c:v>
                </c:pt>
                <c:pt idx="44">
                  <c:v>2.7913786031954803E-2</c:v>
                </c:pt>
                <c:pt idx="45">
                  <c:v>3.5809781263675879E-2</c:v>
                </c:pt>
                <c:pt idx="46">
                  <c:v>3.2238099309340469E-2</c:v>
                </c:pt>
                <c:pt idx="47">
                  <c:v>2.7488575392803125E-2</c:v>
                </c:pt>
                <c:pt idx="48">
                  <c:v>2.9301933916851722E-2</c:v>
                </c:pt>
                <c:pt idx="49">
                  <c:v>2.0502359480138885E-2</c:v>
                </c:pt>
                <c:pt idx="50">
                  <c:v>2.4369197276518897E-2</c:v>
                </c:pt>
                <c:pt idx="51">
                  <c:v>2.4611038489928905E-2</c:v>
                </c:pt>
                <c:pt idx="52">
                  <c:v>2.0690384033663328E-2</c:v>
                </c:pt>
                <c:pt idx="53">
                  <c:v>2.1386839080682833E-2</c:v>
                </c:pt>
                <c:pt idx="54">
                  <c:v>2.277755456770688E-2</c:v>
                </c:pt>
                <c:pt idx="55">
                  <c:v>2.4153195125067806E-2</c:v>
                </c:pt>
              </c:numCache>
            </c:numRef>
          </c:val>
          <c:extLst>
            <c:ext xmlns:c16="http://schemas.microsoft.com/office/drawing/2014/chart" uri="{C3380CC4-5D6E-409C-BE32-E72D297353CC}">
              <c16:uniqueId val="{00000000-2CF1-4FD0-8148-2CB56EDEF1DD}"/>
            </c:ext>
          </c:extLst>
        </c:ser>
        <c:ser>
          <c:idx val="1"/>
          <c:order val="1"/>
          <c:tx>
            <c:strRef>
              <c:f>'Graphique 5'!$C$37</c:f>
              <c:strCache>
                <c:ptCount val="1"/>
                <c:pt idx="0">
                  <c:v>16</c:v>
                </c:pt>
              </c:strCache>
            </c:strRef>
          </c:tx>
          <c:spPr>
            <a:solidFill>
              <a:srgbClr val="FF0000"/>
            </a:solidFill>
            <a:ln>
              <a:solidFill>
                <a:srgbClr val="FF0000"/>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5'!$C$38:$C$93</c:f>
              <c:numCache>
                <c:formatCode>0.0%</c:formatCode>
                <c:ptCount val="56"/>
                <c:pt idx="0">
                  <c:v>6.1945747615435316E-2</c:v>
                </c:pt>
                <c:pt idx="1">
                  <c:v>7.2551529804738391E-2</c:v>
                </c:pt>
                <c:pt idx="2">
                  <c:v>6.8581809582554387E-2</c:v>
                </c:pt>
                <c:pt idx="3">
                  <c:v>7.2219944866062355E-2</c:v>
                </c:pt>
                <c:pt idx="4">
                  <c:v>8.9733470250040914E-2</c:v>
                </c:pt>
                <c:pt idx="5">
                  <c:v>7.8486827095205214E-2</c:v>
                </c:pt>
                <c:pt idx="6">
                  <c:v>7.9834245024477779E-2</c:v>
                </c:pt>
                <c:pt idx="7">
                  <c:v>8.9351123117770215E-2</c:v>
                </c:pt>
                <c:pt idx="8">
                  <c:v>8.0176718290910234E-2</c:v>
                </c:pt>
                <c:pt idx="9">
                  <c:v>9.0997392607263458E-2</c:v>
                </c:pt>
                <c:pt idx="10">
                  <c:v>6.7790696912507858E-2</c:v>
                </c:pt>
                <c:pt idx="11">
                  <c:v>8.536580660803178E-2</c:v>
                </c:pt>
                <c:pt idx="12">
                  <c:v>8.4816988995391959E-2</c:v>
                </c:pt>
                <c:pt idx="13">
                  <c:v>7.6136612325530054E-2</c:v>
                </c:pt>
                <c:pt idx="14">
                  <c:v>7.3905414528346897E-2</c:v>
                </c:pt>
                <c:pt idx="15">
                  <c:v>7.9211728364123477E-2</c:v>
                </c:pt>
                <c:pt idx="16">
                  <c:v>7.0559599276682913E-2</c:v>
                </c:pt>
                <c:pt idx="17">
                  <c:v>9.1049361742308071E-2</c:v>
                </c:pt>
                <c:pt idx="18">
                  <c:v>0.11391700244704099</c:v>
                </c:pt>
                <c:pt idx="19">
                  <c:v>0.12620760336219225</c:v>
                </c:pt>
                <c:pt idx="20">
                  <c:v>0.12765962949965418</c:v>
                </c:pt>
                <c:pt idx="21">
                  <c:v>0.14476902067154712</c:v>
                </c:pt>
                <c:pt idx="22">
                  <c:v>0.1572721878497115</c:v>
                </c:pt>
                <c:pt idx="23">
                  <c:v>0.14717453106375558</c:v>
                </c:pt>
                <c:pt idx="24">
                  <c:v>0.1267016581455527</c:v>
                </c:pt>
                <c:pt idx="25">
                  <c:v>0.13685296765550481</c:v>
                </c:pt>
                <c:pt idx="26">
                  <c:v>0.12154599890271504</c:v>
                </c:pt>
                <c:pt idx="27">
                  <c:v>0.13295418783775251</c:v>
                </c:pt>
                <c:pt idx="28">
                  <c:v>0.12248587741957899</c:v>
                </c:pt>
                <c:pt idx="29">
                  <c:v>0.12352099790421323</c:v>
                </c:pt>
                <c:pt idx="30">
                  <c:v>9.9590328193909033E-2</c:v>
                </c:pt>
                <c:pt idx="31">
                  <c:v>9.8660172366806118E-2</c:v>
                </c:pt>
                <c:pt idx="32">
                  <c:v>9.1774112908294916E-2</c:v>
                </c:pt>
                <c:pt idx="33">
                  <c:v>8.6109721262011746E-2</c:v>
                </c:pt>
                <c:pt idx="34">
                  <c:v>8.2708466327413244E-2</c:v>
                </c:pt>
                <c:pt idx="35">
                  <c:v>8.388390938950703E-2</c:v>
                </c:pt>
                <c:pt idx="36">
                  <c:v>6.6261944426703023E-2</c:v>
                </c:pt>
                <c:pt idx="37">
                  <c:v>7.0265307359013596E-2</c:v>
                </c:pt>
                <c:pt idx="38">
                  <c:v>6.08185919785314E-2</c:v>
                </c:pt>
                <c:pt idx="39">
                  <c:v>5.6167809964921288E-2</c:v>
                </c:pt>
                <c:pt idx="40">
                  <c:v>4.4012209655968235E-2</c:v>
                </c:pt>
                <c:pt idx="41">
                  <c:v>4.8133832757872745E-2</c:v>
                </c:pt>
                <c:pt idx="42">
                  <c:v>4.9927855741381755E-2</c:v>
                </c:pt>
                <c:pt idx="43">
                  <c:v>4.3999970039161236E-2</c:v>
                </c:pt>
                <c:pt idx="44">
                  <c:v>4.3433491099601422E-2</c:v>
                </c:pt>
                <c:pt idx="45">
                  <c:v>4.6274913604617579E-2</c:v>
                </c:pt>
                <c:pt idx="46">
                  <c:v>5.5298162330044157E-2</c:v>
                </c:pt>
                <c:pt idx="47">
                  <c:v>5.7873623158715325E-2</c:v>
                </c:pt>
                <c:pt idx="48">
                  <c:v>4.7144893874472779E-2</c:v>
                </c:pt>
                <c:pt idx="49">
                  <c:v>5.3819328207091184E-2</c:v>
                </c:pt>
                <c:pt idx="50">
                  <c:v>4.9360327151271866E-2</c:v>
                </c:pt>
                <c:pt idx="51">
                  <c:v>4.6699187788637582E-2</c:v>
                </c:pt>
                <c:pt idx="52">
                  <c:v>4.4966355085715511E-2</c:v>
                </c:pt>
                <c:pt idx="53">
                  <c:v>5.218254864692505E-2</c:v>
                </c:pt>
                <c:pt idx="54">
                  <c:v>4.7757768455654583E-2</c:v>
                </c:pt>
                <c:pt idx="55">
                  <c:v>4.7081597003252595E-2</c:v>
                </c:pt>
              </c:numCache>
            </c:numRef>
          </c:val>
          <c:extLst>
            <c:ext xmlns:c16="http://schemas.microsoft.com/office/drawing/2014/chart" uri="{C3380CC4-5D6E-409C-BE32-E72D297353CC}">
              <c16:uniqueId val="{00000001-2CF1-4FD0-8148-2CB56EDEF1DD}"/>
            </c:ext>
          </c:extLst>
        </c:ser>
        <c:ser>
          <c:idx val="2"/>
          <c:order val="2"/>
          <c:tx>
            <c:strRef>
              <c:f>'Graphique 5'!$D$37</c:f>
              <c:strCache>
                <c:ptCount val="1"/>
                <c:pt idx="0">
                  <c:v>17</c:v>
                </c:pt>
              </c:strCache>
            </c:strRef>
          </c:tx>
          <c:spPr>
            <a:solidFill>
              <a:srgbClr val="FFC000"/>
            </a:solidFill>
            <a:ln>
              <a:solidFill>
                <a:srgbClr val="FFC000"/>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5'!$D$38:$D$93</c:f>
              <c:numCache>
                <c:formatCode>0.0%</c:formatCode>
                <c:ptCount val="56"/>
                <c:pt idx="0">
                  <c:v>0.1329697948573946</c:v>
                </c:pt>
                <c:pt idx="1">
                  <c:v>0.14656287546348187</c:v>
                </c:pt>
                <c:pt idx="2">
                  <c:v>0.15714755413065448</c:v>
                </c:pt>
                <c:pt idx="3">
                  <c:v>0.13546905196419973</c:v>
                </c:pt>
                <c:pt idx="4">
                  <c:v>0.14516151403802782</c:v>
                </c:pt>
                <c:pt idx="5">
                  <c:v>0.16726631901748906</c:v>
                </c:pt>
                <c:pt idx="6">
                  <c:v>0.18852918100911201</c:v>
                </c:pt>
                <c:pt idx="7">
                  <c:v>0.14993608508426476</c:v>
                </c:pt>
                <c:pt idx="8">
                  <c:v>0.18500487305783492</c:v>
                </c:pt>
                <c:pt idx="9">
                  <c:v>0.16269741857050032</c:v>
                </c:pt>
                <c:pt idx="10">
                  <c:v>0.16384225829648288</c:v>
                </c:pt>
                <c:pt idx="11">
                  <c:v>0.17092843483542838</c:v>
                </c:pt>
                <c:pt idx="12">
                  <c:v>0.18397186295640744</c:v>
                </c:pt>
                <c:pt idx="13">
                  <c:v>0.17431939552914966</c:v>
                </c:pt>
                <c:pt idx="14">
                  <c:v>0.17409318179843153</c:v>
                </c:pt>
                <c:pt idx="15">
                  <c:v>0.15964521163960413</c:v>
                </c:pt>
                <c:pt idx="16">
                  <c:v>0.18077688134064057</c:v>
                </c:pt>
                <c:pt idx="17">
                  <c:v>0.17778198239752385</c:v>
                </c:pt>
                <c:pt idx="18">
                  <c:v>0.18605656644370347</c:v>
                </c:pt>
                <c:pt idx="19">
                  <c:v>0.1765265220228677</c:v>
                </c:pt>
                <c:pt idx="20">
                  <c:v>0.18056049190668247</c:v>
                </c:pt>
                <c:pt idx="21">
                  <c:v>0.17699817207427168</c:v>
                </c:pt>
                <c:pt idx="22">
                  <c:v>0.16867649588688274</c:v>
                </c:pt>
                <c:pt idx="23">
                  <c:v>0.162044286803771</c:v>
                </c:pt>
                <c:pt idx="24">
                  <c:v>0.18940740560479863</c:v>
                </c:pt>
                <c:pt idx="25">
                  <c:v>0.18251616547350089</c:v>
                </c:pt>
                <c:pt idx="26">
                  <c:v>0.18071230047551803</c:v>
                </c:pt>
                <c:pt idx="27">
                  <c:v>0.18218326931830833</c:v>
                </c:pt>
                <c:pt idx="28">
                  <c:v>0.18155873944092005</c:v>
                </c:pt>
                <c:pt idx="29">
                  <c:v>0.14970402751342432</c:v>
                </c:pt>
                <c:pt idx="30">
                  <c:v>0.14045646231098799</c:v>
                </c:pt>
                <c:pt idx="31">
                  <c:v>0.14184461150920497</c:v>
                </c:pt>
                <c:pt idx="32">
                  <c:v>0.12656277351216563</c:v>
                </c:pt>
                <c:pt idx="33">
                  <c:v>0.12786312260557778</c:v>
                </c:pt>
                <c:pt idx="34">
                  <c:v>0.11638615912824947</c:v>
                </c:pt>
                <c:pt idx="35">
                  <c:v>0.10472410939882638</c:v>
                </c:pt>
                <c:pt idx="36">
                  <c:v>9.3422231770700762E-2</c:v>
                </c:pt>
                <c:pt idx="37">
                  <c:v>8.8425172496087417E-2</c:v>
                </c:pt>
                <c:pt idx="38">
                  <c:v>7.4403022006542932E-2</c:v>
                </c:pt>
                <c:pt idx="39">
                  <c:v>7.6200868397318683E-2</c:v>
                </c:pt>
                <c:pt idx="40">
                  <c:v>7.1476222102133599E-2</c:v>
                </c:pt>
                <c:pt idx="41">
                  <c:v>5.7298189143482559E-2</c:v>
                </c:pt>
                <c:pt idx="42">
                  <c:v>5.8968267999227629E-2</c:v>
                </c:pt>
                <c:pt idx="43">
                  <c:v>6.7208214618778891E-2</c:v>
                </c:pt>
                <c:pt idx="44">
                  <c:v>5.9141060073011772E-2</c:v>
                </c:pt>
                <c:pt idx="45">
                  <c:v>6.4254460107811481E-2</c:v>
                </c:pt>
                <c:pt idx="46">
                  <c:v>7.2937469757454201E-2</c:v>
                </c:pt>
                <c:pt idx="47">
                  <c:v>6.3776775180074477E-2</c:v>
                </c:pt>
                <c:pt idx="48">
                  <c:v>7.5039174121357841E-2</c:v>
                </c:pt>
                <c:pt idx="49">
                  <c:v>6.0655362981320564E-2</c:v>
                </c:pt>
                <c:pt idx="50">
                  <c:v>6.9009892161346897E-2</c:v>
                </c:pt>
                <c:pt idx="51">
                  <c:v>6.7363575329585798E-2</c:v>
                </c:pt>
                <c:pt idx="52">
                  <c:v>6.3829760665964741E-2</c:v>
                </c:pt>
                <c:pt idx="53">
                  <c:v>6.2278192588054802E-2</c:v>
                </c:pt>
                <c:pt idx="54">
                  <c:v>6.0603879218876784E-2</c:v>
                </c:pt>
                <c:pt idx="55">
                  <c:v>6.1862480801992158E-2</c:v>
                </c:pt>
              </c:numCache>
            </c:numRef>
          </c:val>
          <c:extLst>
            <c:ext xmlns:c16="http://schemas.microsoft.com/office/drawing/2014/chart" uri="{C3380CC4-5D6E-409C-BE32-E72D297353CC}">
              <c16:uniqueId val="{00000002-2CF1-4FD0-8148-2CB56EDEF1DD}"/>
            </c:ext>
          </c:extLst>
        </c:ser>
        <c:ser>
          <c:idx val="3"/>
          <c:order val="3"/>
          <c:tx>
            <c:strRef>
              <c:f>'Graphique 5'!$E$37</c:f>
              <c:strCache>
                <c:ptCount val="1"/>
                <c:pt idx="0">
                  <c:v>18</c:v>
                </c:pt>
              </c:strCache>
            </c:strRef>
          </c:tx>
          <c:spPr>
            <a:solidFill>
              <a:schemeClr val="accent4">
                <a:lumMod val="60000"/>
                <a:lumOff val="40000"/>
              </a:schemeClr>
            </a:solidFill>
            <a:ln>
              <a:solidFill>
                <a:schemeClr val="accent4">
                  <a:lumMod val="60000"/>
                  <a:lumOff val="40000"/>
                </a:schemeClr>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5'!$E$38:$E$93</c:f>
              <c:numCache>
                <c:formatCode>0.0%</c:formatCode>
                <c:ptCount val="56"/>
                <c:pt idx="0">
                  <c:v>0.12165060104257291</c:v>
                </c:pt>
                <c:pt idx="1">
                  <c:v>0.11497036385378578</c:v>
                </c:pt>
                <c:pt idx="2">
                  <c:v>0.11614574374908712</c:v>
                </c:pt>
                <c:pt idx="3">
                  <c:v>0.15035497049914573</c:v>
                </c:pt>
                <c:pt idx="4">
                  <c:v>0.14234429082547662</c:v>
                </c:pt>
                <c:pt idx="5">
                  <c:v>0.13765384987546797</c:v>
                </c:pt>
                <c:pt idx="6">
                  <c:v>0.13831177450032975</c:v>
                </c:pt>
                <c:pt idx="7">
                  <c:v>0.15099198006216122</c:v>
                </c:pt>
                <c:pt idx="8">
                  <c:v>0.13258137810358342</c:v>
                </c:pt>
                <c:pt idx="9">
                  <c:v>0.14405640949927764</c:v>
                </c:pt>
                <c:pt idx="10">
                  <c:v>0.1424524191496013</c:v>
                </c:pt>
                <c:pt idx="11">
                  <c:v>0.13650835024695973</c:v>
                </c:pt>
                <c:pt idx="12">
                  <c:v>0.13591067584721511</c:v>
                </c:pt>
                <c:pt idx="13">
                  <c:v>0.13913522657710337</c:v>
                </c:pt>
                <c:pt idx="14">
                  <c:v>0.14685488802685243</c:v>
                </c:pt>
                <c:pt idx="15">
                  <c:v>0.17813191362398945</c:v>
                </c:pt>
                <c:pt idx="16">
                  <c:v>0.16687239952613087</c:v>
                </c:pt>
                <c:pt idx="17">
                  <c:v>0.1694698323735698</c:v>
                </c:pt>
                <c:pt idx="18">
                  <c:v>0.16653532080319869</c:v>
                </c:pt>
                <c:pt idx="19">
                  <c:v>0.18230587637950627</c:v>
                </c:pt>
                <c:pt idx="20">
                  <c:v>0.18330109968068239</c:v>
                </c:pt>
                <c:pt idx="21">
                  <c:v>0.19881085338538221</c:v>
                </c:pt>
                <c:pt idx="22">
                  <c:v>0.19865009480672807</c:v>
                </c:pt>
                <c:pt idx="23">
                  <c:v>0.21624587403043227</c:v>
                </c:pt>
                <c:pt idx="24">
                  <c:v>0.21117334695475046</c:v>
                </c:pt>
                <c:pt idx="25">
                  <c:v>0.24946234945327242</c:v>
                </c:pt>
                <c:pt idx="26">
                  <c:v>0.24567011206952302</c:v>
                </c:pt>
                <c:pt idx="27">
                  <c:v>0.24193996584686525</c:v>
                </c:pt>
                <c:pt idx="28">
                  <c:v>0.23838932111073644</c:v>
                </c:pt>
                <c:pt idx="29">
                  <c:v>0.25379343270200083</c:v>
                </c:pt>
                <c:pt idx="30">
                  <c:v>0.23930957748168494</c:v>
                </c:pt>
                <c:pt idx="31">
                  <c:v>0.2374706850834136</c:v>
                </c:pt>
                <c:pt idx="32">
                  <c:v>0.22454974150692178</c:v>
                </c:pt>
                <c:pt idx="33">
                  <c:v>0.22021085760663953</c:v>
                </c:pt>
                <c:pt idx="34">
                  <c:v>0.20550186047026617</c:v>
                </c:pt>
                <c:pt idx="35">
                  <c:v>0.19650613798782232</c:v>
                </c:pt>
                <c:pt idx="36">
                  <c:v>0.18626923554126337</c:v>
                </c:pt>
                <c:pt idx="37">
                  <c:v>0.17569719061738867</c:v>
                </c:pt>
                <c:pt idx="38">
                  <c:v>0.15864506133566053</c:v>
                </c:pt>
                <c:pt idx="39">
                  <c:v>0.15515471874718453</c:v>
                </c:pt>
                <c:pt idx="40">
                  <c:v>0.14801971534205896</c:v>
                </c:pt>
                <c:pt idx="41">
                  <c:v>0.14790502195478172</c:v>
                </c:pt>
                <c:pt idx="42">
                  <c:v>0.14295459096812493</c:v>
                </c:pt>
                <c:pt idx="43">
                  <c:v>0.1475473051630852</c:v>
                </c:pt>
                <c:pt idx="44">
                  <c:v>0.1505409347727116</c:v>
                </c:pt>
                <c:pt idx="45">
                  <c:v>0.15812259606795342</c:v>
                </c:pt>
                <c:pt idx="46">
                  <c:v>0.15122386820833286</c:v>
                </c:pt>
                <c:pt idx="47">
                  <c:v>0.1744204129779191</c:v>
                </c:pt>
                <c:pt idx="48">
                  <c:v>0.16350406152732858</c:v>
                </c:pt>
                <c:pt idx="49">
                  <c:v>0.15857618832191864</c:v>
                </c:pt>
                <c:pt idx="50">
                  <c:v>0.15741730080251229</c:v>
                </c:pt>
                <c:pt idx="51">
                  <c:v>0.16813563851123206</c:v>
                </c:pt>
                <c:pt idx="52">
                  <c:v>0.15416091762194761</c:v>
                </c:pt>
                <c:pt idx="53">
                  <c:v>0.16239709911944744</c:v>
                </c:pt>
                <c:pt idx="54">
                  <c:v>0.15261051660891736</c:v>
                </c:pt>
                <c:pt idx="55">
                  <c:v>0.14815729744427833</c:v>
                </c:pt>
              </c:numCache>
            </c:numRef>
          </c:val>
          <c:extLst>
            <c:ext xmlns:c16="http://schemas.microsoft.com/office/drawing/2014/chart" uri="{C3380CC4-5D6E-409C-BE32-E72D297353CC}">
              <c16:uniqueId val="{00000003-2CF1-4FD0-8148-2CB56EDEF1DD}"/>
            </c:ext>
          </c:extLst>
        </c:ser>
        <c:ser>
          <c:idx val="4"/>
          <c:order val="4"/>
          <c:tx>
            <c:strRef>
              <c:f>'Graphique 5'!$F$37</c:f>
              <c:strCache>
                <c:ptCount val="1"/>
                <c:pt idx="0">
                  <c:v>19</c:v>
                </c:pt>
              </c:strCache>
            </c:strRef>
          </c:tx>
          <c:spPr>
            <a:solidFill>
              <a:schemeClr val="accent4">
                <a:lumMod val="40000"/>
                <a:lumOff val="60000"/>
              </a:schemeClr>
            </a:solidFill>
            <a:ln>
              <a:solidFill>
                <a:schemeClr val="accent4">
                  <a:lumMod val="40000"/>
                  <a:lumOff val="60000"/>
                </a:schemeClr>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5'!$F$38:$F$93</c:f>
              <c:numCache>
                <c:formatCode>0.0%</c:formatCode>
                <c:ptCount val="56"/>
                <c:pt idx="0">
                  <c:v>2.7864330714661094E-2</c:v>
                </c:pt>
                <c:pt idx="1">
                  <c:v>3.9426603642095638E-2</c:v>
                </c:pt>
                <c:pt idx="2">
                  <c:v>3.9247629978889427E-2</c:v>
                </c:pt>
                <c:pt idx="3">
                  <c:v>3.6591139066150205E-2</c:v>
                </c:pt>
                <c:pt idx="4">
                  <c:v>5.9958724052032564E-2</c:v>
                </c:pt>
                <c:pt idx="5">
                  <c:v>5.1352786461955784E-2</c:v>
                </c:pt>
                <c:pt idx="6">
                  <c:v>5.3349904499929747E-2</c:v>
                </c:pt>
                <c:pt idx="7">
                  <c:v>5.3981585162249428E-2</c:v>
                </c:pt>
                <c:pt idx="8">
                  <c:v>5.5835572366557958E-2</c:v>
                </c:pt>
                <c:pt idx="9">
                  <c:v>4.5531089740097425E-2</c:v>
                </c:pt>
                <c:pt idx="10">
                  <c:v>6.8372274012571427E-2</c:v>
                </c:pt>
                <c:pt idx="11">
                  <c:v>6.2102507137930758E-2</c:v>
                </c:pt>
                <c:pt idx="12">
                  <c:v>6.0404615118078119E-2</c:v>
                </c:pt>
                <c:pt idx="13">
                  <c:v>6.200518372654612E-2</c:v>
                </c:pt>
                <c:pt idx="14">
                  <c:v>7.6036482791660268E-2</c:v>
                </c:pt>
                <c:pt idx="15">
                  <c:v>6.8385697023008993E-2</c:v>
                </c:pt>
                <c:pt idx="16">
                  <c:v>8.0397223035141643E-2</c:v>
                </c:pt>
                <c:pt idx="17">
                  <c:v>6.8187661557037038E-2</c:v>
                </c:pt>
                <c:pt idx="18">
                  <c:v>9.1826976479326278E-2</c:v>
                </c:pt>
                <c:pt idx="19">
                  <c:v>9.1735833107393971E-2</c:v>
                </c:pt>
                <c:pt idx="20">
                  <c:v>8.0658310804852335E-2</c:v>
                </c:pt>
                <c:pt idx="21">
                  <c:v>8.2111409597057552E-2</c:v>
                </c:pt>
                <c:pt idx="22">
                  <c:v>8.3318900936304313E-2</c:v>
                </c:pt>
                <c:pt idx="23">
                  <c:v>8.7097196113521305E-2</c:v>
                </c:pt>
                <c:pt idx="24">
                  <c:v>9.3954566277244217E-2</c:v>
                </c:pt>
                <c:pt idx="25">
                  <c:v>9.6827733372799082E-2</c:v>
                </c:pt>
                <c:pt idx="26">
                  <c:v>8.4490583160604413E-2</c:v>
                </c:pt>
                <c:pt idx="27">
                  <c:v>8.2093663341930037E-2</c:v>
                </c:pt>
                <c:pt idx="28">
                  <c:v>8.6254375479704215E-2</c:v>
                </c:pt>
                <c:pt idx="29">
                  <c:v>8.440154894847747E-2</c:v>
                </c:pt>
                <c:pt idx="30">
                  <c:v>9.1039995834940213E-2</c:v>
                </c:pt>
                <c:pt idx="31">
                  <c:v>9.0063799402764724E-2</c:v>
                </c:pt>
                <c:pt idx="32">
                  <c:v>0.10564792485576641</c:v>
                </c:pt>
                <c:pt idx="33">
                  <c:v>9.7806009410535105E-2</c:v>
                </c:pt>
                <c:pt idx="34">
                  <c:v>9.8038309354808881E-2</c:v>
                </c:pt>
                <c:pt idx="35">
                  <c:v>9.2250492331382647E-2</c:v>
                </c:pt>
                <c:pt idx="36">
                  <c:v>9.610730698421846E-2</c:v>
                </c:pt>
                <c:pt idx="37">
                  <c:v>7.819054346852182E-2</c:v>
                </c:pt>
                <c:pt idx="38">
                  <c:v>9.9929074917789726E-2</c:v>
                </c:pt>
                <c:pt idx="39">
                  <c:v>8.4732738849598505E-2</c:v>
                </c:pt>
                <c:pt idx="40">
                  <c:v>8.4488738430238297E-2</c:v>
                </c:pt>
                <c:pt idx="41">
                  <c:v>9.2601166483222891E-2</c:v>
                </c:pt>
                <c:pt idx="42">
                  <c:v>9.5446483479346367E-2</c:v>
                </c:pt>
                <c:pt idx="43">
                  <c:v>0.10782715115346413</c:v>
                </c:pt>
                <c:pt idx="44">
                  <c:v>0.12307921688618359</c:v>
                </c:pt>
                <c:pt idx="45">
                  <c:v>0.10378179429278861</c:v>
                </c:pt>
                <c:pt idx="46">
                  <c:v>0.11563631408836988</c:v>
                </c:pt>
                <c:pt idx="47">
                  <c:v>0.10015107677231444</c:v>
                </c:pt>
                <c:pt idx="48">
                  <c:v>0.11252587180979585</c:v>
                </c:pt>
                <c:pt idx="49">
                  <c:v>0.10723883618610609</c:v>
                </c:pt>
                <c:pt idx="50">
                  <c:v>0.10448392905452415</c:v>
                </c:pt>
                <c:pt idx="51">
                  <c:v>0.11040847710781662</c:v>
                </c:pt>
                <c:pt idx="52">
                  <c:v>0.11166057682131764</c:v>
                </c:pt>
                <c:pt idx="53">
                  <c:v>0.11617080457868197</c:v>
                </c:pt>
                <c:pt idx="54">
                  <c:v>0.1045511867036803</c:v>
                </c:pt>
                <c:pt idx="55">
                  <c:v>0.11178933975937097</c:v>
                </c:pt>
              </c:numCache>
            </c:numRef>
          </c:val>
          <c:extLst>
            <c:ext xmlns:c16="http://schemas.microsoft.com/office/drawing/2014/chart" uri="{C3380CC4-5D6E-409C-BE32-E72D297353CC}">
              <c16:uniqueId val="{00000004-2CF1-4FD0-8148-2CB56EDEF1DD}"/>
            </c:ext>
          </c:extLst>
        </c:ser>
        <c:ser>
          <c:idx val="5"/>
          <c:order val="5"/>
          <c:tx>
            <c:strRef>
              <c:f>'Graphique 5'!$G$37</c:f>
              <c:strCache>
                <c:ptCount val="1"/>
                <c:pt idx="0">
                  <c:v>20</c:v>
                </c:pt>
              </c:strCache>
            </c:strRef>
          </c:tx>
          <c:spPr>
            <a:solidFill>
              <a:srgbClr val="00B050"/>
            </a:solidFill>
            <a:ln>
              <a:solidFill>
                <a:srgbClr val="00B050"/>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5'!$G$38:$G$93</c:f>
              <c:numCache>
                <c:formatCode>0.0%</c:formatCode>
                <c:ptCount val="56"/>
                <c:pt idx="0">
                  <c:v>2.6532818360070005E-2</c:v>
                </c:pt>
                <c:pt idx="1">
                  <c:v>3.5743558341665177E-2</c:v>
                </c:pt>
                <c:pt idx="2">
                  <c:v>3.6693215363309002E-2</c:v>
                </c:pt>
                <c:pt idx="3">
                  <c:v>3.975228935230133E-2</c:v>
                </c:pt>
                <c:pt idx="4">
                  <c:v>4.5235597371457645E-2</c:v>
                </c:pt>
                <c:pt idx="5">
                  <c:v>3.61521599418086E-2</c:v>
                </c:pt>
                <c:pt idx="6">
                  <c:v>3.8645465521555761E-2</c:v>
                </c:pt>
                <c:pt idx="7">
                  <c:v>4.8663899544031573E-2</c:v>
                </c:pt>
                <c:pt idx="8">
                  <c:v>5.5979465592148288E-2</c:v>
                </c:pt>
                <c:pt idx="9">
                  <c:v>4.2015408678700919E-2</c:v>
                </c:pt>
                <c:pt idx="10">
                  <c:v>4.4353556353523158E-2</c:v>
                </c:pt>
                <c:pt idx="11">
                  <c:v>5.5707130659069397E-2</c:v>
                </c:pt>
                <c:pt idx="12">
                  <c:v>5.8839795252619224E-2</c:v>
                </c:pt>
                <c:pt idx="13">
                  <c:v>6.0938195505714381E-2</c:v>
                </c:pt>
                <c:pt idx="14">
                  <c:v>5.6725761588980426E-2</c:v>
                </c:pt>
                <c:pt idx="15">
                  <c:v>5.7698738410727826E-2</c:v>
                </c:pt>
                <c:pt idx="16">
                  <c:v>5.7425553232632313E-2</c:v>
                </c:pt>
                <c:pt idx="17">
                  <c:v>7.2385024854345781E-2</c:v>
                </c:pt>
                <c:pt idx="18">
                  <c:v>6.4733283810472594E-2</c:v>
                </c:pt>
                <c:pt idx="19">
                  <c:v>6.5324827459779453E-2</c:v>
                </c:pt>
                <c:pt idx="20">
                  <c:v>6.3058002866480736E-2</c:v>
                </c:pt>
                <c:pt idx="21">
                  <c:v>7.0604490630441455E-2</c:v>
                </c:pt>
                <c:pt idx="22">
                  <c:v>6.7683563360675394E-2</c:v>
                </c:pt>
                <c:pt idx="23">
                  <c:v>6.8364550001905999E-2</c:v>
                </c:pt>
                <c:pt idx="24">
                  <c:v>6.4957842609261393E-2</c:v>
                </c:pt>
                <c:pt idx="25">
                  <c:v>6.2949041273169609E-2</c:v>
                </c:pt>
                <c:pt idx="26">
                  <c:v>6.736585245710941E-2</c:v>
                </c:pt>
                <c:pt idx="27">
                  <c:v>7.0725057053122056E-2</c:v>
                </c:pt>
                <c:pt idx="28">
                  <c:v>6.8273286219670118E-2</c:v>
                </c:pt>
                <c:pt idx="29">
                  <c:v>7.1069354946814114E-2</c:v>
                </c:pt>
                <c:pt idx="30">
                  <c:v>8.0884832071802346E-2</c:v>
                </c:pt>
                <c:pt idx="31">
                  <c:v>8.5844028725603636E-2</c:v>
                </c:pt>
                <c:pt idx="32">
                  <c:v>9.9215837885902117E-2</c:v>
                </c:pt>
                <c:pt idx="33">
                  <c:v>0.10473179744834898</c:v>
                </c:pt>
                <c:pt idx="34">
                  <c:v>0.10318611970217623</c:v>
                </c:pt>
                <c:pt idx="35">
                  <c:v>9.4308211726858604E-2</c:v>
                </c:pt>
                <c:pt idx="36">
                  <c:v>9.1876664916243633E-2</c:v>
                </c:pt>
                <c:pt idx="37">
                  <c:v>0.11406248697254455</c:v>
                </c:pt>
                <c:pt idx="38">
                  <c:v>0.11634549057163387</c:v>
                </c:pt>
                <c:pt idx="39">
                  <c:v>0.12687279980537283</c:v>
                </c:pt>
                <c:pt idx="40">
                  <c:v>0.13567282790436558</c:v>
                </c:pt>
                <c:pt idx="41">
                  <c:v>0.12781266392335483</c:v>
                </c:pt>
                <c:pt idx="42">
                  <c:v>0.13368553484184051</c:v>
                </c:pt>
                <c:pt idx="43">
                  <c:v>0.1312781311335996</c:v>
                </c:pt>
                <c:pt idx="44">
                  <c:v>0.13466954025647254</c:v>
                </c:pt>
                <c:pt idx="45">
                  <c:v>0.12672503190609885</c:v>
                </c:pt>
                <c:pt idx="46">
                  <c:v>0.11680616432081586</c:v>
                </c:pt>
                <c:pt idx="47">
                  <c:v>0.13548806919506218</c:v>
                </c:pt>
                <c:pt idx="48">
                  <c:v>0.13626187442625626</c:v>
                </c:pt>
                <c:pt idx="49">
                  <c:v>0.12461463275828179</c:v>
                </c:pt>
                <c:pt idx="50">
                  <c:v>0.11937283873363903</c:v>
                </c:pt>
                <c:pt idx="51">
                  <c:v>0.1197586511532459</c:v>
                </c:pt>
                <c:pt idx="52">
                  <c:v>0.13396377811862945</c:v>
                </c:pt>
                <c:pt idx="53">
                  <c:v>0.12805848541245898</c:v>
                </c:pt>
                <c:pt idx="54">
                  <c:v>0.11927509357054973</c:v>
                </c:pt>
                <c:pt idx="55">
                  <c:v>0.12945696913109836</c:v>
                </c:pt>
              </c:numCache>
            </c:numRef>
          </c:val>
          <c:extLst>
            <c:ext xmlns:c16="http://schemas.microsoft.com/office/drawing/2014/chart" uri="{C3380CC4-5D6E-409C-BE32-E72D297353CC}">
              <c16:uniqueId val="{00000005-2CF1-4FD0-8148-2CB56EDEF1DD}"/>
            </c:ext>
          </c:extLst>
        </c:ser>
        <c:ser>
          <c:idx val="6"/>
          <c:order val="6"/>
          <c:tx>
            <c:strRef>
              <c:f>'Graphique 5'!$H$37</c:f>
              <c:strCache>
                <c:ptCount val="1"/>
                <c:pt idx="0">
                  <c:v>21</c:v>
                </c:pt>
              </c:strCache>
            </c:strRef>
          </c:tx>
          <c:spPr>
            <a:solidFill>
              <a:srgbClr val="92D050"/>
            </a:solidFill>
            <a:ln>
              <a:solidFill>
                <a:srgbClr val="92D050"/>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5'!$H$38:$H$93</c:f>
              <c:numCache>
                <c:formatCode>0.0%</c:formatCode>
                <c:ptCount val="56"/>
                <c:pt idx="0">
                  <c:v>3.0692057796570114E-2</c:v>
                </c:pt>
                <c:pt idx="1">
                  <c:v>1.1413844993302412E-2</c:v>
                </c:pt>
                <c:pt idx="2">
                  <c:v>2.1012544986234276E-2</c:v>
                </c:pt>
                <c:pt idx="3">
                  <c:v>2.1546115509197203E-2</c:v>
                </c:pt>
                <c:pt idx="4">
                  <c:v>2.3232829953846734E-2</c:v>
                </c:pt>
                <c:pt idx="5">
                  <c:v>2.1695822154743815E-2</c:v>
                </c:pt>
                <c:pt idx="6">
                  <c:v>2.6185345232864459E-2</c:v>
                </c:pt>
                <c:pt idx="7">
                  <c:v>2.6149370182830284E-2</c:v>
                </c:pt>
                <c:pt idx="8">
                  <c:v>2.5750169445908713E-2</c:v>
                </c:pt>
                <c:pt idx="9">
                  <c:v>3.448442657963037E-2</c:v>
                </c:pt>
                <c:pt idx="10">
                  <c:v>2.9939746124274365E-2</c:v>
                </c:pt>
                <c:pt idx="11">
                  <c:v>3.6599242952038695E-2</c:v>
                </c:pt>
                <c:pt idx="12">
                  <c:v>4.0258711068736977E-2</c:v>
                </c:pt>
                <c:pt idx="13">
                  <c:v>3.0218231547426345E-2</c:v>
                </c:pt>
                <c:pt idx="14">
                  <c:v>3.4801860926863548E-2</c:v>
                </c:pt>
                <c:pt idx="15">
                  <c:v>3.634358737494859E-2</c:v>
                </c:pt>
                <c:pt idx="16">
                  <c:v>4.2093822408217282E-2</c:v>
                </c:pt>
                <c:pt idx="17">
                  <c:v>4.2542165184565571E-2</c:v>
                </c:pt>
                <c:pt idx="18">
                  <c:v>4.4272250752983147E-2</c:v>
                </c:pt>
                <c:pt idx="19">
                  <c:v>3.5114265652289235E-2</c:v>
                </c:pt>
                <c:pt idx="20">
                  <c:v>4.1292478810365574E-2</c:v>
                </c:pt>
                <c:pt idx="21">
                  <c:v>4.5735871827380613E-2</c:v>
                </c:pt>
                <c:pt idx="22">
                  <c:v>4.6127650265435818E-2</c:v>
                </c:pt>
                <c:pt idx="23">
                  <c:v>4.3532106026820609E-2</c:v>
                </c:pt>
                <c:pt idx="24">
                  <c:v>4.2378711853256229E-2</c:v>
                </c:pt>
                <c:pt idx="25">
                  <c:v>4.0767950662276412E-2</c:v>
                </c:pt>
                <c:pt idx="26">
                  <c:v>4.2870275040423483E-2</c:v>
                </c:pt>
                <c:pt idx="27">
                  <c:v>5.0176964786204231E-2</c:v>
                </c:pt>
                <c:pt idx="28">
                  <c:v>4.9908181156890941E-2</c:v>
                </c:pt>
                <c:pt idx="29">
                  <c:v>5.2963174415826646E-2</c:v>
                </c:pt>
                <c:pt idx="30">
                  <c:v>5.7645951777020275E-2</c:v>
                </c:pt>
                <c:pt idx="31">
                  <c:v>5.745018305108944E-2</c:v>
                </c:pt>
                <c:pt idx="32">
                  <c:v>5.4526807690957857E-2</c:v>
                </c:pt>
                <c:pt idx="33">
                  <c:v>6.5416954694568638E-2</c:v>
                </c:pt>
                <c:pt idx="34">
                  <c:v>6.6879565631984703E-2</c:v>
                </c:pt>
                <c:pt idx="35">
                  <c:v>8.1253261552165584E-2</c:v>
                </c:pt>
                <c:pt idx="36">
                  <c:v>9.8029453670117631E-2</c:v>
                </c:pt>
                <c:pt idx="37">
                  <c:v>9.3796722811870015E-2</c:v>
                </c:pt>
                <c:pt idx="38">
                  <c:v>8.6314170500191273E-2</c:v>
                </c:pt>
                <c:pt idx="39">
                  <c:v>9.273925643033934E-2</c:v>
                </c:pt>
                <c:pt idx="40">
                  <c:v>9.5572265968904904E-2</c:v>
                </c:pt>
                <c:pt idx="41">
                  <c:v>0.11146475089269221</c:v>
                </c:pt>
                <c:pt idx="42">
                  <c:v>0.11292366485550322</c:v>
                </c:pt>
                <c:pt idx="43">
                  <c:v>0.1070368420954054</c:v>
                </c:pt>
                <c:pt idx="44">
                  <c:v>0.10155052266290192</c:v>
                </c:pt>
                <c:pt idx="45">
                  <c:v>0.10044934473301949</c:v>
                </c:pt>
                <c:pt idx="46">
                  <c:v>9.7578844912466864E-2</c:v>
                </c:pt>
                <c:pt idx="47">
                  <c:v>8.9531156430020201E-2</c:v>
                </c:pt>
                <c:pt idx="48">
                  <c:v>9.5345201658169079E-2</c:v>
                </c:pt>
                <c:pt idx="49">
                  <c:v>0.10462173060775883</c:v>
                </c:pt>
                <c:pt idx="50">
                  <c:v>0.10239679751231934</c:v>
                </c:pt>
                <c:pt idx="51">
                  <c:v>9.6010740284060564E-2</c:v>
                </c:pt>
                <c:pt idx="52">
                  <c:v>9.9229685133930198E-2</c:v>
                </c:pt>
                <c:pt idx="53">
                  <c:v>9.4559928976223603E-2</c:v>
                </c:pt>
                <c:pt idx="54">
                  <c:v>0.10996664125590296</c:v>
                </c:pt>
                <c:pt idx="55">
                  <c:v>0.11473631972637581</c:v>
                </c:pt>
              </c:numCache>
            </c:numRef>
          </c:val>
          <c:extLst>
            <c:ext xmlns:c16="http://schemas.microsoft.com/office/drawing/2014/chart" uri="{C3380CC4-5D6E-409C-BE32-E72D297353CC}">
              <c16:uniqueId val="{00000006-2CF1-4FD0-8148-2CB56EDEF1DD}"/>
            </c:ext>
          </c:extLst>
        </c:ser>
        <c:ser>
          <c:idx val="7"/>
          <c:order val="7"/>
          <c:tx>
            <c:strRef>
              <c:f>'Graphique 5'!$I$36</c:f>
              <c:strCache>
                <c:ptCount val="1"/>
                <c:pt idx="0">
                  <c:v>22</c:v>
                </c:pt>
              </c:strCache>
            </c:strRef>
          </c:tx>
          <c:spPr>
            <a:solidFill>
              <a:schemeClr val="accent6">
                <a:lumMod val="40000"/>
                <a:lumOff val="60000"/>
              </a:schemeClr>
            </a:solidFill>
            <a:ln>
              <a:solidFill>
                <a:schemeClr val="accent6">
                  <a:lumMod val="40000"/>
                  <a:lumOff val="60000"/>
                </a:schemeClr>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5'!$I$37:$I$92</c:f>
              <c:numCache>
                <c:formatCode>0.0%</c:formatCode>
                <c:ptCount val="56"/>
                <c:pt idx="0">
                  <c:v>1.2408398079280205E-2</c:v>
                </c:pt>
                <c:pt idx="1">
                  <c:v>2.7988565525463322E-2</c:v>
                </c:pt>
                <c:pt idx="2">
                  <c:v>2.0413838229062946E-2</c:v>
                </c:pt>
                <c:pt idx="3">
                  <c:v>2.0693537423618024E-2</c:v>
                </c:pt>
                <c:pt idx="4">
                  <c:v>2.0414722669525126E-2</c:v>
                </c:pt>
                <c:pt idx="5">
                  <c:v>2.7332298382533156E-2</c:v>
                </c:pt>
                <c:pt idx="6">
                  <c:v>2.013200769290048E-2</c:v>
                </c:pt>
                <c:pt idx="7">
                  <c:v>2.5912476465251327E-2</c:v>
                </c:pt>
                <c:pt idx="8">
                  <c:v>2.8684548359907427E-2</c:v>
                </c:pt>
                <c:pt idx="9">
                  <c:v>3.1333206339559383E-2</c:v>
                </c:pt>
                <c:pt idx="10">
                  <c:v>2.9886186473597628E-2</c:v>
                </c:pt>
                <c:pt idx="11">
                  <c:v>3.4317174596670788E-2</c:v>
                </c:pt>
                <c:pt idx="12">
                  <c:v>3.0656356473373791E-2</c:v>
                </c:pt>
                <c:pt idx="13">
                  <c:v>4.0149873425850822E-2</c:v>
                </c:pt>
                <c:pt idx="14">
                  <c:v>3.4213882422296879E-2</c:v>
                </c:pt>
                <c:pt idx="15">
                  <c:v>3.7663423787299873E-2</c:v>
                </c:pt>
                <c:pt idx="16">
                  <c:v>3.5365290409716719E-2</c:v>
                </c:pt>
                <c:pt idx="17">
                  <c:v>3.6505423824516874E-2</c:v>
                </c:pt>
                <c:pt idx="18">
                  <c:v>4.3006037527778526E-2</c:v>
                </c:pt>
                <c:pt idx="19">
                  <c:v>4.5903206095241275E-2</c:v>
                </c:pt>
                <c:pt idx="20">
                  <c:v>4.4791652749066442E-2</c:v>
                </c:pt>
                <c:pt idx="21">
                  <c:v>3.8132605334825667E-2</c:v>
                </c:pt>
                <c:pt idx="22">
                  <c:v>3.9042921496244658E-2</c:v>
                </c:pt>
                <c:pt idx="23">
                  <c:v>3.8190006519338147E-2</c:v>
                </c:pt>
                <c:pt idx="24">
                  <c:v>4.3620478653479296E-2</c:v>
                </c:pt>
                <c:pt idx="25">
                  <c:v>4.2876572730570613E-2</c:v>
                </c:pt>
                <c:pt idx="26">
                  <c:v>4.6546126208954645E-2</c:v>
                </c:pt>
                <c:pt idx="27">
                  <c:v>3.7000112306712039E-2</c:v>
                </c:pt>
                <c:pt idx="28">
                  <c:v>4.4778634432581441E-2</c:v>
                </c:pt>
                <c:pt idx="29">
                  <c:v>5.0109458722826364E-2</c:v>
                </c:pt>
                <c:pt idx="30">
                  <c:v>5.7744327386481234E-2</c:v>
                </c:pt>
                <c:pt idx="31">
                  <c:v>6.4495065163829746E-2</c:v>
                </c:pt>
                <c:pt idx="32">
                  <c:v>5.6122591853517957E-2</c:v>
                </c:pt>
                <c:pt idx="33">
                  <c:v>5.7306941870628673E-2</c:v>
                </c:pt>
                <c:pt idx="34">
                  <c:v>6.4537707905574171E-2</c:v>
                </c:pt>
                <c:pt idx="35">
                  <c:v>7.3903563565905953E-2</c:v>
                </c:pt>
                <c:pt idx="36">
                  <c:v>8.2930166460257221E-2</c:v>
                </c:pt>
                <c:pt idx="37">
                  <c:v>8.1362360621189567E-2</c:v>
                </c:pt>
                <c:pt idx="38">
                  <c:v>9.7718207600933332E-2</c:v>
                </c:pt>
                <c:pt idx="39">
                  <c:v>8.4888021195016622E-2</c:v>
                </c:pt>
                <c:pt idx="40">
                  <c:v>9.0938689593074606E-2</c:v>
                </c:pt>
                <c:pt idx="41">
                  <c:v>9.1910080102511338E-2</c:v>
                </c:pt>
                <c:pt idx="42">
                  <c:v>8.1384224765357546E-2</c:v>
                </c:pt>
                <c:pt idx="43">
                  <c:v>8.962931266212365E-2</c:v>
                </c:pt>
                <c:pt idx="44">
                  <c:v>8.0764773105690482E-2</c:v>
                </c:pt>
                <c:pt idx="45">
                  <c:v>8.0998095650126931E-2</c:v>
                </c:pt>
                <c:pt idx="46">
                  <c:v>7.9562712684258768E-2</c:v>
                </c:pt>
                <c:pt idx="47">
                  <c:v>7.4388385035391136E-2</c:v>
                </c:pt>
                <c:pt idx="48">
                  <c:v>7.3841522058149936E-2</c:v>
                </c:pt>
                <c:pt idx="49">
                  <c:v>8.2713633835474698E-2</c:v>
                </c:pt>
                <c:pt idx="50">
                  <c:v>9.0780539928872972E-2</c:v>
                </c:pt>
                <c:pt idx="51">
                  <c:v>7.8930937663411638E-2</c:v>
                </c:pt>
                <c:pt idx="52">
                  <c:v>9.2207075447361508E-2</c:v>
                </c:pt>
                <c:pt idx="53">
                  <c:v>7.5999668053192693E-2</c:v>
                </c:pt>
                <c:pt idx="54">
                  <c:v>8.5700690125642728E-2</c:v>
                </c:pt>
                <c:pt idx="55">
                  <c:v>8.1322392988241857E-2</c:v>
                </c:pt>
              </c:numCache>
            </c:numRef>
          </c:val>
          <c:extLst>
            <c:ext xmlns:c16="http://schemas.microsoft.com/office/drawing/2014/chart" uri="{C3380CC4-5D6E-409C-BE32-E72D297353CC}">
              <c16:uniqueId val="{00000007-2CF1-4FD0-8148-2CB56EDEF1DD}"/>
            </c:ext>
          </c:extLst>
        </c:ser>
        <c:ser>
          <c:idx val="8"/>
          <c:order val="8"/>
          <c:tx>
            <c:strRef>
              <c:f>'Graphique 5'!$J$37</c:f>
              <c:strCache>
                <c:ptCount val="1"/>
                <c:pt idx="0">
                  <c:v>23</c:v>
                </c:pt>
              </c:strCache>
            </c:strRef>
          </c:tx>
          <c:spPr>
            <a:solidFill>
              <a:srgbClr val="0070C0"/>
            </a:solidFill>
            <a:ln>
              <a:solidFill>
                <a:srgbClr val="0070C0"/>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5'!$J$38:$J$93</c:f>
              <c:numCache>
                <c:formatCode>0.0%</c:formatCode>
                <c:ptCount val="56"/>
                <c:pt idx="0">
                  <c:v>1.8672575865793579E-2</c:v>
                </c:pt>
                <c:pt idx="1">
                  <c:v>1.4041479184815599E-2</c:v>
                </c:pt>
                <c:pt idx="2">
                  <c:v>2.5847266734645633E-2</c:v>
                </c:pt>
                <c:pt idx="3">
                  <c:v>2.305238381559592E-2</c:v>
                </c:pt>
                <c:pt idx="4">
                  <c:v>2.6132148563664141E-2</c:v>
                </c:pt>
                <c:pt idx="5">
                  <c:v>2.2017788511550691E-2</c:v>
                </c:pt>
                <c:pt idx="6">
                  <c:v>2.7449329507306254E-2</c:v>
                </c:pt>
                <c:pt idx="7">
                  <c:v>3.4729832553291116E-2</c:v>
                </c:pt>
                <c:pt idx="8">
                  <c:v>2.3194191304155926E-2</c:v>
                </c:pt>
                <c:pt idx="9">
                  <c:v>2.8830087136898223E-2</c:v>
                </c:pt>
                <c:pt idx="10">
                  <c:v>3.2426784952482454E-2</c:v>
                </c:pt>
                <c:pt idx="11">
                  <c:v>3.4947610747689331E-2</c:v>
                </c:pt>
                <c:pt idx="12">
                  <c:v>3.9796978404637064E-2</c:v>
                </c:pt>
                <c:pt idx="13">
                  <c:v>3.5897682769511066E-2</c:v>
                </c:pt>
                <c:pt idx="14">
                  <c:v>4.2543617616220705E-2</c:v>
                </c:pt>
                <c:pt idx="15">
                  <c:v>3.3037525509213919E-2</c:v>
                </c:pt>
                <c:pt idx="16">
                  <c:v>2.7852084172086896E-2</c:v>
                </c:pt>
                <c:pt idx="17">
                  <c:v>3.0948266526963957E-2</c:v>
                </c:pt>
                <c:pt idx="18">
                  <c:v>3.2414127798177469E-2</c:v>
                </c:pt>
                <c:pt idx="19">
                  <c:v>3.2631241789422574E-2</c:v>
                </c:pt>
                <c:pt idx="20">
                  <c:v>3.2317119434621885E-2</c:v>
                </c:pt>
                <c:pt idx="21">
                  <c:v>2.9990369628893423E-2</c:v>
                </c:pt>
                <c:pt idx="22">
                  <c:v>3.0887067808048344E-2</c:v>
                </c:pt>
                <c:pt idx="23">
                  <c:v>3.2212458087470128E-2</c:v>
                </c:pt>
                <c:pt idx="24">
                  <c:v>3.6136844455018913E-2</c:v>
                </c:pt>
                <c:pt idx="25">
                  <c:v>3.0838538941144567E-2</c:v>
                </c:pt>
                <c:pt idx="26">
                  <c:v>3.9382977615975555E-2</c:v>
                </c:pt>
                <c:pt idx="27">
                  <c:v>4.1063573571809529E-2</c:v>
                </c:pt>
                <c:pt idx="28">
                  <c:v>4.0316419877170294E-2</c:v>
                </c:pt>
                <c:pt idx="29">
                  <c:v>4.2221443290566374E-2</c:v>
                </c:pt>
                <c:pt idx="30">
                  <c:v>4.8018793958426939E-2</c:v>
                </c:pt>
                <c:pt idx="31">
                  <c:v>4.6970345147855766E-2</c:v>
                </c:pt>
                <c:pt idx="32">
                  <c:v>4.8751099508756737E-2</c:v>
                </c:pt>
                <c:pt idx="33">
                  <c:v>5.2595308107576941E-2</c:v>
                </c:pt>
                <c:pt idx="34">
                  <c:v>6.4377864502494095E-2</c:v>
                </c:pt>
                <c:pt idx="35">
                  <c:v>7.4149691254940489E-2</c:v>
                </c:pt>
                <c:pt idx="36">
                  <c:v>7.9571469555139551E-2</c:v>
                </c:pt>
                <c:pt idx="37">
                  <c:v>8.4976132317312339E-2</c:v>
                </c:pt>
                <c:pt idx="38">
                  <c:v>8.6017751804753989E-2</c:v>
                </c:pt>
                <c:pt idx="39">
                  <c:v>8.9679760735340203E-2</c:v>
                </c:pt>
                <c:pt idx="40">
                  <c:v>9.5437381763196105E-2</c:v>
                </c:pt>
                <c:pt idx="41">
                  <c:v>8.1992175027474717E-2</c:v>
                </c:pt>
                <c:pt idx="42">
                  <c:v>9.3189295466962557E-2</c:v>
                </c:pt>
                <c:pt idx="43">
                  <c:v>8.7027311560972681E-2</c:v>
                </c:pt>
                <c:pt idx="44">
                  <c:v>8.3408925386840291E-2</c:v>
                </c:pt>
                <c:pt idx="45">
                  <c:v>9.5391801314044011E-2</c:v>
                </c:pt>
                <c:pt idx="46">
                  <c:v>7.9019634775961495E-2</c:v>
                </c:pt>
                <c:pt idx="47">
                  <c:v>8.0348926117292885E-2</c:v>
                </c:pt>
                <c:pt idx="48">
                  <c:v>8.518387329097879E-2</c:v>
                </c:pt>
                <c:pt idx="49">
                  <c:v>8.4089539489849915E-2</c:v>
                </c:pt>
                <c:pt idx="50">
                  <c:v>7.920020985121301E-2</c:v>
                </c:pt>
                <c:pt idx="51">
                  <c:v>8.8834503730874842E-2</c:v>
                </c:pt>
                <c:pt idx="52">
                  <c:v>9.4025707968493188E-2</c:v>
                </c:pt>
                <c:pt idx="53">
                  <c:v>8.6330932982830316E-2</c:v>
                </c:pt>
                <c:pt idx="54">
                  <c:v>9.7867195219390232E-2</c:v>
                </c:pt>
                <c:pt idx="55">
                  <c:v>9.7096189081219558E-2</c:v>
                </c:pt>
              </c:numCache>
            </c:numRef>
          </c:val>
          <c:extLst>
            <c:ext xmlns:c16="http://schemas.microsoft.com/office/drawing/2014/chart" uri="{C3380CC4-5D6E-409C-BE32-E72D297353CC}">
              <c16:uniqueId val="{00000008-2CF1-4FD0-8148-2CB56EDEF1DD}"/>
            </c:ext>
          </c:extLst>
        </c:ser>
        <c:ser>
          <c:idx val="9"/>
          <c:order val="9"/>
          <c:tx>
            <c:strRef>
              <c:f>'Graphique 5'!$K$37</c:f>
              <c:strCache>
                <c:ptCount val="1"/>
                <c:pt idx="0">
                  <c:v>24</c:v>
                </c:pt>
              </c:strCache>
            </c:strRef>
          </c:tx>
          <c:spPr>
            <a:solidFill>
              <a:srgbClr val="00B0F0"/>
            </a:solidFill>
            <a:ln>
              <a:solidFill>
                <a:srgbClr val="00B0F0"/>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5'!$K$38:$K$93</c:f>
              <c:numCache>
                <c:formatCode>0.0%</c:formatCode>
                <c:ptCount val="56"/>
                <c:pt idx="0">
                  <c:v>1.9929091076433741E-2</c:v>
                </c:pt>
                <c:pt idx="1">
                  <c:v>2.4662053291988117E-2</c:v>
                </c:pt>
                <c:pt idx="2">
                  <c:v>2.3589533899832926E-2</c:v>
                </c:pt>
                <c:pt idx="3">
                  <c:v>2.5390723657482055E-2</c:v>
                </c:pt>
                <c:pt idx="4">
                  <c:v>1.6024379272503376E-2</c:v>
                </c:pt>
                <c:pt idx="5">
                  <c:v>2.5779440234820965E-2</c:v>
                </c:pt>
                <c:pt idx="6">
                  <c:v>2.4563683309345434E-2</c:v>
                </c:pt>
                <c:pt idx="7">
                  <c:v>2.1512096906912359E-2</c:v>
                </c:pt>
                <c:pt idx="8">
                  <c:v>2.9802038484244037E-2</c:v>
                </c:pt>
                <c:pt idx="9">
                  <c:v>2.600284804263335E-2</c:v>
                </c:pt>
                <c:pt idx="10">
                  <c:v>3.2471171766155257E-2</c:v>
                </c:pt>
                <c:pt idx="11">
                  <c:v>3.9444429133628979E-2</c:v>
                </c:pt>
                <c:pt idx="12">
                  <c:v>3.0167066311113152E-2</c:v>
                </c:pt>
                <c:pt idx="13">
                  <c:v>3.2744266851036277E-2</c:v>
                </c:pt>
                <c:pt idx="14">
                  <c:v>3.7070036683508653E-2</c:v>
                </c:pt>
                <c:pt idx="15">
                  <c:v>3.5886242909658118E-2</c:v>
                </c:pt>
                <c:pt idx="16">
                  <c:v>2.6529338603837861E-2</c:v>
                </c:pt>
                <c:pt idx="17">
                  <c:v>2.8878337841143936E-2</c:v>
                </c:pt>
                <c:pt idx="18">
                  <c:v>2.1435523538576706E-2</c:v>
                </c:pt>
                <c:pt idx="19">
                  <c:v>2.5066204795740333E-2</c:v>
                </c:pt>
                <c:pt idx="20">
                  <c:v>2.4146625664399707E-2</c:v>
                </c:pt>
                <c:pt idx="21">
                  <c:v>2.4040158520639506E-2</c:v>
                </c:pt>
                <c:pt idx="22">
                  <c:v>2.1102486109438372E-2</c:v>
                </c:pt>
                <c:pt idx="23">
                  <c:v>2.3078582685934115E-2</c:v>
                </c:pt>
                <c:pt idx="24">
                  <c:v>2.4698124709334458E-2</c:v>
                </c:pt>
                <c:pt idx="25">
                  <c:v>2.0856488246115971E-2</c:v>
                </c:pt>
                <c:pt idx="26">
                  <c:v>3.1966028131604908E-2</c:v>
                </c:pt>
                <c:pt idx="27">
                  <c:v>2.3037507639633859E-2</c:v>
                </c:pt>
                <c:pt idx="28">
                  <c:v>3.2702833310814902E-2</c:v>
                </c:pt>
                <c:pt idx="29">
                  <c:v>2.4732683929645796E-2</c:v>
                </c:pt>
                <c:pt idx="30">
                  <c:v>3.176885523029311E-2</c:v>
                </c:pt>
                <c:pt idx="31">
                  <c:v>3.5766183717270673E-2</c:v>
                </c:pt>
                <c:pt idx="32">
                  <c:v>4.4879192141940832E-2</c:v>
                </c:pt>
                <c:pt idx="33">
                  <c:v>4.9303964612263752E-2</c:v>
                </c:pt>
                <c:pt idx="34">
                  <c:v>5.8182107927243105E-2</c:v>
                </c:pt>
                <c:pt idx="35">
                  <c:v>5.530655732624145E-2</c:v>
                </c:pt>
                <c:pt idx="36">
                  <c:v>6.4463458068447027E-2</c:v>
                </c:pt>
                <c:pt idx="37">
                  <c:v>6.9055466201951118E-2</c:v>
                </c:pt>
                <c:pt idx="38">
                  <c:v>7.2566401132991801E-2</c:v>
                </c:pt>
                <c:pt idx="39">
                  <c:v>7.1161510341837861E-2</c:v>
                </c:pt>
                <c:pt idx="40">
                  <c:v>7.0951567465085644E-2</c:v>
                </c:pt>
                <c:pt idx="41">
                  <c:v>6.4170854776923164E-2</c:v>
                </c:pt>
                <c:pt idx="42">
                  <c:v>7.6772874111683681E-2</c:v>
                </c:pt>
                <c:pt idx="43">
                  <c:v>6.3060315018374447E-2</c:v>
                </c:pt>
                <c:pt idx="44">
                  <c:v>6.0459039050908957E-2</c:v>
                </c:pt>
                <c:pt idx="45">
                  <c:v>6.8588833192770898E-2</c:v>
                </c:pt>
                <c:pt idx="46">
                  <c:v>7.5210901602751873E-2</c:v>
                </c:pt>
                <c:pt idx="47">
                  <c:v>7.0674324504008595E-2</c:v>
                </c:pt>
                <c:pt idx="48">
                  <c:v>6.1571393182518835E-2</c:v>
                </c:pt>
                <c:pt idx="49">
                  <c:v>7.1623261237289931E-2</c:v>
                </c:pt>
                <c:pt idx="50">
                  <c:v>8.0239140686082427E-2</c:v>
                </c:pt>
                <c:pt idx="51">
                  <c:v>7.111638524482608E-2</c:v>
                </c:pt>
                <c:pt idx="52">
                  <c:v>7.2576277802312988E-2</c:v>
                </c:pt>
                <c:pt idx="53">
                  <c:v>8.4251846848791695E-2</c:v>
                </c:pt>
                <c:pt idx="54">
                  <c:v>8.969079302706362E-2</c:v>
                </c:pt>
                <c:pt idx="55">
                  <c:v>7.6686041725131882E-2</c:v>
                </c:pt>
              </c:numCache>
            </c:numRef>
          </c:val>
          <c:extLst>
            <c:ext xmlns:c16="http://schemas.microsoft.com/office/drawing/2014/chart" uri="{C3380CC4-5D6E-409C-BE32-E72D297353CC}">
              <c16:uniqueId val="{00000009-2CF1-4FD0-8148-2CB56EDEF1DD}"/>
            </c:ext>
          </c:extLst>
        </c:ser>
        <c:ser>
          <c:idx val="10"/>
          <c:order val="10"/>
          <c:tx>
            <c:strRef>
              <c:f>'Graphique 5'!$L$37</c:f>
              <c:strCache>
                <c:ptCount val="1"/>
                <c:pt idx="0">
                  <c:v>25 et -</c:v>
                </c:pt>
              </c:strCache>
            </c:strRef>
          </c:tx>
          <c:spPr>
            <a:solidFill>
              <a:schemeClr val="accent1">
                <a:lumMod val="40000"/>
                <a:lumOff val="60000"/>
              </a:schemeClr>
            </a:solidFill>
            <a:ln>
              <a:solidFill>
                <a:schemeClr val="accent1">
                  <a:lumMod val="40000"/>
                  <a:lumOff val="60000"/>
                </a:schemeClr>
              </a:solidFill>
            </a:ln>
            <a:effectLst/>
          </c:spPr>
          <c:cat>
            <c:strRef>
              <c:f>'Graphique 5'!$A$38:$A$93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5'!$L$38:$L$93</c:f>
              <c:numCache>
                <c:formatCode>0.0%</c:formatCode>
                <c:ptCount val="56"/>
                <c:pt idx="0">
                  <c:v>5.9624372214370974E-2</c:v>
                </c:pt>
                <c:pt idx="1">
                  <c:v>5.2592377671246235E-2</c:v>
                </c:pt>
                <c:pt idx="2">
                  <c:v>5.3855620431520541E-2</c:v>
                </c:pt>
                <c:pt idx="3">
                  <c:v>5.778365361785151E-2</c:v>
                </c:pt>
                <c:pt idx="4">
                  <c:v>5.5164406935847482E-2</c:v>
                </c:pt>
                <c:pt idx="5">
                  <c:v>8.1375839019510593E-2</c:v>
                </c:pt>
                <c:pt idx="6">
                  <c:v>6.6418331590629459E-2</c:v>
                </c:pt>
                <c:pt idx="7">
                  <c:v>8.1256474477752805E-2</c:v>
                </c:pt>
                <c:pt idx="8">
                  <c:v>8.4507634147389557E-2</c:v>
                </c:pt>
                <c:pt idx="9">
                  <c:v>8.7407606609228014E-2</c:v>
                </c:pt>
                <c:pt idx="10">
                  <c:v>8.7056221745972606E-2</c:v>
                </c:pt>
                <c:pt idx="11">
                  <c:v>7.5648534742881107E-2</c:v>
                </c:pt>
                <c:pt idx="12">
                  <c:v>8.3393103150265574E-2</c:v>
                </c:pt>
                <c:pt idx="13">
                  <c:v>8.6997851991681613E-2</c:v>
                </c:pt>
                <c:pt idx="14">
                  <c:v>9.1637129906085094E-2</c:v>
                </c:pt>
                <c:pt idx="15">
                  <c:v>8.2587850331324889E-2</c:v>
                </c:pt>
                <c:pt idx="16">
                  <c:v>8.5406487032778686E-2</c:v>
                </c:pt>
                <c:pt idx="17">
                  <c:v>7.6352684476244242E-2</c:v>
                </c:pt>
                <c:pt idx="18">
                  <c:v>7.4404255338984912E-2</c:v>
                </c:pt>
                <c:pt idx="19">
                  <c:v>7.1384333478143713E-2</c:v>
                </c:pt>
                <c:pt idx="20">
                  <c:v>8.0227790928270412E-2</c:v>
                </c:pt>
                <c:pt idx="21">
                  <c:v>7.2555849857761548E-2</c:v>
                </c:pt>
                <c:pt idx="22">
                  <c:v>7.1125588429372694E-2</c:v>
                </c:pt>
                <c:pt idx="23">
                  <c:v>8.4331513372108216E-2</c:v>
                </c:pt>
                <c:pt idx="24">
                  <c:v>8.1016138652727082E-2</c:v>
                </c:pt>
                <c:pt idx="25">
                  <c:v>7.3318135383509245E-2</c:v>
                </c:pt>
                <c:pt idx="26">
                  <c:v>6.8862542474112914E-2</c:v>
                </c:pt>
                <c:pt idx="27">
                  <c:v>6.5662011447863516E-2</c:v>
                </c:pt>
                <c:pt idx="28">
                  <c:v>6.744294254518117E-2</c:v>
                </c:pt>
                <c:pt idx="29">
                  <c:v>8.4325774805276921E-2</c:v>
                </c:pt>
                <c:pt idx="30">
                  <c:v>8.411498164473144E-2</c:v>
                </c:pt>
                <c:pt idx="31">
                  <c:v>8.1351171553948207E-2</c:v>
                </c:pt>
                <c:pt idx="32">
                  <c:v>9.021157744368144E-2</c:v>
                </c:pt>
                <c:pt idx="33">
                  <c:v>8.6716004577580386E-2</c:v>
                </c:pt>
                <c:pt idx="34">
                  <c:v>9.1936791459535094E-2</c:v>
                </c:pt>
                <c:pt idx="35">
                  <c:v>0.10046724240228715</c:v>
                </c:pt>
                <c:pt idx="36">
                  <c:v>0.10180030066864626</c:v>
                </c:pt>
                <c:pt idx="37">
                  <c:v>0.10336619322000484</c:v>
                </c:pt>
                <c:pt idx="38">
                  <c:v>0.11478505768529326</c:v>
                </c:pt>
                <c:pt idx="39">
                  <c:v>0.12179544404050267</c:v>
                </c:pt>
                <c:pt idx="40">
                  <c:v>0.12835665213757344</c:v>
                </c:pt>
                <c:pt idx="41">
                  <c:v>0.13406963698842925</c:v>
                </c:pt>
                <c:pt idx="42">
                  <c:v>0.12324672254813862</c:v>
                </c:pt>
                <c:pt idx="43">
                  <c:v>0.12603597603099465</c:v>
                </c:pt>
                <c:pt idx="44">
                  <c:v>0.13503871067372275</c:v>
                </c:pt>
                <c:pt idx="45">
                  <c:v>0.11960334786709295</c:v>
                </c:pt>
                <c:pt idx="46">
                  <c:v>0.12448782801020322</c:v>
                </c:pt>
                <c:pt idx="47">
                  <c:v>0.12585867523639832</c:v>
                </c:pt>
                <c:pt idx="48">
                  <c:v>0.12028020013412016</c:v>
                </c:pt>
                <c:pt idx="49">
                  <c:v>0.13154512689476944</c:v>
                </c:pt>
                <c:pt idx="50">
                  <c:v>0.12336982684169903</c:v>
                </c:pt>
                <c:pt idx="51">
                  <c:v>0.12813086469638008</c:v>
                </c:pt>
                <c:pt idx="52">
                  <c:v>0.11268948130066381</c:v>
                </c:pt>
                <c:pt idx="53">
                  <c:v>0.11638365371271052</c:v>
                </c:pt>
                <c:pt idx="54">
                  <c:v>0.10919868124661494</c:v>
                </c:pt>
                <c:pt idx="55">
                  <c:v>0.10765817721397102</c:v>
                </c:pt>
              </c:numCache>
            </c:numRef>
          </c:val>
          <c:extLst>
            <c:ext xmlns:c16="http://schemas.microsoft.com/office/drawing/2014/chart" uri="{C3380CC4-5D6E-409C-BE32-E72D297353CC}">
              <c16:uniqueId val="{0000000A-2CF1-4FD0-8148-2CB56EDEF1DD}"/>
            </c:ext>
          </c:extLst>
        </c:ser>
        <c:dLbls>
          <c:showLegendKey val="0"/>
          <c:showVal val="0"/>
          <c:showCatName val="0"/>
          <c:showSerName val="0"/>
          <c:showPercent val="0"/>
          <c:showBubbleSize val="0"/>
        </c:dLbls>
        <c:axId val="594781872"/>
        <c:axId val="594781216"/>
      </c:areaChart>
      <c:catAx>
        <c:axId val="59478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781216"/>
        <c:crosses val="autoZero"/>
        <c:auto val="1"/>
        <c:lblAlgn val="ctr"/>
        <c:lblOffset val="100"/>
        <c:noMultiLvlLbl val="0"/>
      </c:catAx>
      <c:valAx>
        <c:axId val="59478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7818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percentStacked"/>
        <c:varyColors val="0"/>
        <c:ser>
          <c:idx val="0"/>
          <c:order val="0"/>
          <c:tx>
            <c:strRef>
              <c:f>'Graphique 5'!$N$37</c:f>
              <c:strCache>
                <c:ptCount val="1"/>
                <c:pt idx="0">
                  <c:v>15 et -</c:v>
                </c:pt>
              </c:strCache>
            </c:strRef>
          </c:tx>
          <c:spPr>
            <a:solidFill>
              <a:srgbClr val="C00000"/>
            </a:solidFill>
            <a:ln w="25400">
              <a:solidFill>
                <a:srgbClr val="C00000"/>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5'!$N$38:$N$93</c:f>
              <c:numCache>
                <c:formatCode>0.0%</c:formatCode>
                <c:ptCount val="56"/>
                <c:pt idx="0">
                  <c:v>0.58531766396323415</c:v>
                </c:pt>
                <c:pt idx="1">
                  <c:v>0.54866256347612574</c:v>
                </c:pt>
                <c:pt idx="2">
                  <c:v>0.53480304015486702</c:v>
                </c:pt>
                <c:pt idx="3">
                  <c:v>0.52026573910641916</c:v>
                </c:pt>
                <c:pt idx="4">
                  <c:v>0.4712864515784374</c:v>
                </c:pt>
                <c:pt idx="5">
                  <c:v>0.46404793045115889</c:v>
                </c:pt>
                <c:pt idx="6">
                  <c:v>0.43182215220111703</c:v>
                </c:pt>
                <c:pt idx="7">
                  <c:v>0.38996718925356122</c:v>
                </c:pt>
                <c:pt idx="8">
                  <c:v>0.38634874061761809</c:v>
                </c:pt>
                <c:pt idx="9">
                  <c:v>0.37845679838504065</c:v>
                </c:pt>
                <c:pt idx="10">
                  <c:v>0.37897622929257457</c:v>
                </c:pt>
                <c:pt idx="11">
                  <c:v>0.34856234762548505</c:v>
                </c:pt>
                <c:pt idx="12">
                  <c:v>0.32821701001398818</c:v>
                </c:pt>
                <c:pt idx="13">
                  <c:v>0.31805879442959512</c:v>
                </c:pt>
                <c:pt idx="14">
                  <c:v>0.29762876583206327</c:v>
                </c:pt>
                <c:pt idx="15">
                  <c:v>0.29815654273532438</c:v>
                </c:pt>
                <c:pt idx="16">
                  <c:v>0.28901191659696196</c:v>
                </c:pt>
                <c:pt idx="17">
                  <c:v>0.27518165978799641</c:v>
                </c:pt>
                <c:pt idx="18">
                  <c:v>0.19646690587034427</c:v>
                </c:pt>
                <c:pt idx="19">
                  <c:v>0.17810928484754784</c:v>
                </c:pt>
                <c:pt idx="20">
                  <c:v>0.17391273279336575</c:v>
                </c:pt>
                <c:pt idx="21">
                  <c:v>0.14267252842114062</c:v>
                </c:pt>
                <c:pt idx="22">
                  <c:v>0.13005120763828529</c:v>
                </c:pt>
                <c:pt idx="23">
                  <c:v>9.7405876018160975E-2</c:v>
                </c:pt>
                <c:pt idx="24">
                  <c:v>9.2012038137171959E-2</c:v>
                </c:pt>
                <c:pt idx="25">
                  <c:v>8.7098004363502832E-2</c:v>
                </c:pt>
                <c:pt idx="26">
                  <c:v>8.523323411751775E-2</c:v>
                </c:pt>
                <c:pt idx="27">
                  <c:v>7.8603792135476636E-2</c:v>
                </c:pt>
                <c:pt idx="28">
                  <c:v>6.6020195448678501E-2</c:v>
                </c:pt>
                <c:pt idx="29">
                  <c:v>6.4822162584493428E-2</c:v>
                </c:pt>
                <c:pt idx="30">
                  <c:v>7.1386355991686232E-2</c:v>
                </c:pt>
                <c:pt idx="31">
                  <c:v>5.4068577322826009E-2</c:v>
                </c:pt>
                <c:pt idx="32">
                  <c:v>5.5191304193040948E-2</c:v>
                </c:pt>
                <c:pt idx="33">
                  <c:v>5.5214397014899497E-2</c:v>
                </c:pt>
                <c:pt idx="34">
                  <c:v>4.6362246181103579E-2</c:v>
                </c:pt>
                <c:pt idx="35">
                  <c:v>4.7510224060629595E-2</c:v>
                </c:pt>
                <c:pt idx="36">
                  <c:v>4.2842123120273787E-2</c:v>
                </c:pt>
                <c:pt idx="37">
                  <c:v>3.7995565370584398E-2</c:v>
                </c:pt>
                <c:pt idx="38">
                  <c:v>3.7537330324394019E-2</c:v>
                </c:pt>
                <c:pt idx="39">
                  <c:v>3.4821269104679843E-2</c:v>
                </c:pt>
                <c:pt idx="40">
                  <c:v>4.2641386700009505E-2</c:v>
                </c:pt>
                <c:pt idx="41">
                  <c:v>3.0140817721193845E-2</c:v>
                </c:pt>
                <c:pt idx="42">
                  <c:v>3.8096857860800172E-2</c:v>
                </c:pt>
                <c:pt idx="43">
                  <c:v>2.6699873854676696E-2</c:v>
                </c:pt>
                <c:pt idx="44">
                  <c:v>3.232079432347728E-2</c:v>
                </c:pt>
                <c:pt idx="45">
                  <c:v>2.2618448002540488E-2</c:v>
                </c:pt>
                <c:pt idx="46">
                  <c:v>3.0975777508900029E-2</c:v>
                </c:pt>
                <c:pt idx="47">
                  <c:v>2.8212524811335623E-2</c:v>
                </c:pt>
                <c:pt idx="48">
                  <c:v>2.6935045460873309E-2</c:v>
                </c:pt>
                <c:pt idx="49">
                  <c:v>3.0745524205943658E-2</c:v>
                </c:pt>
                <c:pt idx="50">
                  <c:v>3.0151766030177826E-2</c:v>
                </c:pt>
                <c:pt idx="51">
                  <c:v>2.5859104609954768E-2</c:v>
                </c:pt>
                <c:pt idx="52">
                  <c:v>2.0991241070579463E-2</c:v>
                </c:pt>
                <c:pt idx="53">
                  <c:v>1.8406817429792478E-2</c:v>
                </c:pt>
                <c:pt idx="54">
                  <c:v>1.7692542454535772E-2</c:v>
                </c:pt>
                <c:pt idx="55">
                  <c:v>2.0380495926801183E-2</c:v>
                </c:pt>
              </c:numCache>
            </c:numRef>
          </c:val>
          <c:extLst>
            <c:ext xmlns:c16="http://schemas.microsoft.com/office/drawing/2014/chart" uri="{C3380CC4-5D6E-409C-BE32-E72D297353CC}">
              <c16:uniqueId val="{00000000-6EB6-48A4-AAEF-241051076E29}"/>
            </c:ext>
          </c:extLst>
        </c:ser>
        <c:ser>
          <c:idx val="1"/>
          <c:order val="1"/>
          <c:tx>
            <c:strRef>
              <c:f>'Graphique 5'!$O$37</c:f>
              <c:strCache>
                <c:ptCount val="1"/>
                <c:pt idx="0">
                  <c:v>16</c:v>
                </c:pt>
              </c:strCache>
            </c:strRef>
          </c:tx>
          <c:spPr>
            <a:solidFill>
              <a:srgbClr val="FF0000"/>
            </a:solidFill>
            <a:ln>
              <a:solidFill>
                <a:srgbClr val="FF0000"/>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5'!$O$38:$O$93</c:f>
              <c:numCache>
                <c:formatCode>0.0%</c:formatCode>
                <c:ptCount val="56"/>
                <c:pt idx="0">
                  <c:v>9.7313410433051251E-2</c:v>
                </c:pt>
                <c:pt idx="1">
                  <c:v>0.10478093823978221</c:v>
                </c:pt>
                <c:pt idx="2">
                  <c:v>8.797847852277918E-2</c:v>
                </c:pt>
                <c:pt idx="3">
                  <c:v>8.6670681385714599E-2</c:v>
                </c:pt>
                <c:pt idx="4">
                  <c:v>9.8119336190734319E-2</c:v>
                </c:pt>
                <c:pt idx="5">
                  <c:v>0.10065422483428578</c:v>
                </c:pt>
                <c:pt idx="6">
                  <c:v>9.7601804812172677E-2</c:v>
                </c:pt>
                <c:pt idx="7">
                  <c:v>0.10514773054661761</c:v>
                </c:pt>
                <c:pt idx="8">
                  <c:v>9.2252226391549633E-2</c:v>
                </c:pt>
                <c:pt idx="9">
                  <c:v>9.2480019328767038E-2</c:v>
                </c:pt>
                <c:pt idx="10">
                  <c:v>9.1833504240161665E-2</c:v>
                </c:pt>
                <c:pt idx="11">
                  <c:v>0.1043351501329547</c:v>
                </c:pt>
                <c:pt idx="12">
                  <c:v>9.4341820442323004E-2</c:v>
                </c:pt>
                <c:pt idx="13">
                  <c:v>9.8075960751491498E-2</c:v>
                </c:pt>
                <c:pt idx="14">
                  <c:v>8.5657988194076023E-2</c:v>
                </c:pt>
                <c:pt idx="15">
                  <c:v>8.6950918551918679E-2</c:v>
                </c:pt>
                <c:pt idx="16">
                  <c:v>8.4346480286361145E-2</c:v>
                </c:pt>
                <c:pt idx="17">
                  <c:v>0.10242252982501682</c:v>
                </c:pt>
                <c:pt idx="18">
                  <c:v>0.15253923906827002</c:v>
                </c:pt>
                <c:pt idx="19">
                  <c:v>0.15506993843629463</c:v>
                </c:pt>
                <c:pt idx="20">
                  <c:v>0.15393936316394979</c:v>
                </c:pt>
                <c:pt idx="21">
                  <c:v>0.18046797092828609</c:v>
                </c:pt>
                <c:pt idx="22">
                  <c:v>0.18400797508669436</c:v>
                </c:pt>
                <c:pt idx="23">
                  <c:v>0.15856465272594622</c:v>
                </c:pt>
                <c:pt idx="24">
                  <c:v>0.15899303443067339</c:v>
                </c:pt>
                <c:pt idx="25">
                  <c:v>0.14925314851387153</c:v>
                </c:pt>
                <c:pt idx="26">
                  <c:v>0.13605218733365945</c:v>
                </c:pt>
                <c:pt idx="27">
                  <c:v>0.1284088543046758</c:v>
                </c:pt>
                <c:pt idx="28">
                  <c:v>0.12248012837095841</c:v>
                </c:pt>
                <c:pt idx="29">
                  <c:v>0.11139716390649493</c:v>
                </c:pt>
                <c:pt idx="30">
                  <c:v>0.10578291343738422</c:v>
                </c:pt>
                <c:pt idx="31">
                  <c:v>9.8429968818885383E-2</c:v>
                </c:pt>
                <c:pt idx="32">
                  <c:v>8.9819116231467724E-2</c:v>
                </c:pt>
                <c:pt idx="33">
                  <c:v>9.2680568869843022E-2</c:v>
                </c:pt>
                <c:pt idx="34">
                  <c:v>7.8414462593511022E-2</c:v>
                </c:pt>
                <c:pt idx="35">
                  <c:v>7.4333647926742186E-2</c:v>
                </c:pt>
                <c:pt idx="36">
                  <c:v>6.5364574084482985E-2</c:v>
                </c:pt>
                <c:pt idx="37">
                  <c:v>6.1021374556007472E-2</c:v>
                </c:pt>
                <c:pt idx="38">
                  <c:v>5.3719529531550118E-2</c:v>
                </c:pt>
                <c:pt idx="39">
                  <c:v>4.914084797595749E-2</c:v>
                </c:pt>
                <c:pt idx="40">
                  <c:v>4.5482353238781144E-2</c:v>
                </c:pt>
                <c:pt idx="41">
                  <c:v>3.5719631942704513E-2</c:v>
                </c:pt>
                <c:pt idx="42">
                  <c:v>3.6196292452140927E-2</c:v>
                </c:pt>
                <c:pt idx="43">
                  <c:v>4.1155308165911439E-2</c:v>
                </c:pt>
                <c:pt idx="44">
                  <c:v>4.0193830033940586E-2</c:v>
                </c:pt>
                <c:pt idx="45">
                  <c:v>3.5346569990624251E-2</c:v>
                </c:pt>
                <c:pt idx="46">
                  <c:v>3.4847162252609115E-2</c:v>
                </c:pt>
                <c:pt idx="47">
                  <c:v>4.0879903526791973E-2</c:v>
                </c:pt>
                <c:pt idx="48">
                  <c:v>4.053835809272905E-2</c:v>
                </c:pt>
                <c:pt idx="49">
                  <c:v>3.6461684015903405E-2</c:v>
                </c:pt>
                <c:pt idx="50">
                  <c:v>3.5755897812389352E-2</c:v>
                </c:pt>
                <c:pt idx="51">
                  <c:v>3.4048687640019691E-2</c:v>
                </c:pt>
                <c:pt idx="52">
                  <c:v>3.0641153834229436E-2</c:v>
                </c:pt>
                <c:pt idx="53">
                  <c:v>3.1682492798256787E-2</c:v>
                </c:pt>
                <c:pt idx="54">
                  <c:v>2.7812701843454708E-2</c:v>
                </c:pt>
                <c:pt idx="55">
                  <c:v>3.4221697699313221E-2</c:v>
                </c:pt>
              </c:numCache>
            </c:numRef>
          </c:val>
          <c:extLst>
            <c:ext xmlns:c16="http://schemas.microsoft.com/office/drawing/2014/chart" uri="{C3380CC4-5D6E-409C-BE32-E72D297353CC}">
              <c16:uniqueId val="{00000001-6EB6-48A4-AAEF-241051076E29}"/>
            </c:ext>
          </c:extLst>
        </c:ser>
        <c:ser>
          <c:idx val="2"/>
          <c:order val="2"/>
          <c:tx>
            <c:strRef>
              <c:f>'Graphique 5'!$P$37</c:f>
              <c:strCache>
                <c:ptCount val="1"/>
                <c:pt idx="0">
                  <c:v>17</c:v>
                </c:pt>
              </c:strCache>
            </c:strRef>
          </c:tx>
          <c:spPr>
            <a:solidFill>
              <a:schemeClr val="accent4"/>
            </a:solidFill>
            <a:ln>
              <a:solidFill>
                <a:schemeClr val="accent4"/>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5'!$P$38:$P$93</c:f>
              <c:numCache>
                <c:formatCode>0.0%</c:formatCode>
                <c:ptCount val="56"/>
                <c:pt idx="0">
                  <c:v>0.1015684298820814</c:v>
                </c:pt>
                <c:pt idx="1">
                  <c:v>0.1103981630489717</c:v>
                </c:pt>
                <c:pt idx="2">
                  <c:v>0.12060177098743635</c:v>
                </c:pt>
                <c:pt idx="3">
                  <c:v>0.11508203590228638</c:v>
                </c:pt>
                <c:pt idx="4">
                  <c:v>0.13596578442954624</c:v>
                </c:pt>
                <c:pt idx="5">
                  <c:v>0.13660802454366228</c:v>
                </c:pt>
                <c:pt idx="6">
                  <c:v>0.1432175901837221</c:v>
                </c:pt>
                <c:pt idx="7">
                  <c:v>0.13089165765378516</c:v>
                </c:pt>
                <c:pt idx="8">
                  <c:v>0.14423188911344897</c:v>
                </c:pt>
                <c:pt idx="9">
                  <c:v>0.1493557750157502</c:v>
                </c:pt>
                <c:pt idx="10">
                  <c:v>0.13800442264634313</c:v>
                </c:pt>
                <c:pt idx="11">
                  <c:v>0.14635925409733061</c:v>
                </c:pt>
                <c:pt idx="12">
                  <c:v>0.1419973901585454</c:v>
                </c:pt>
                <c:pt idx="13">
                  <c:v>0.1364590183534525</c:v>
                </c:pt>
                <c:pt idx="14">
                  <c:v>0.13662379210288791</c:v>
                </c:pt>
                <c:pt idx="15">
                  <c:v>0.13476190978559957</c:v>
                </c:pt>
                <c:pt idx="16">
                  <c:v>0.13536750289458868</c:v>
                </c:pt>
                <c:pt idx="17">
                  <c:v>0.13929346491375214</c:v>
                </c:pt>
                <c:pt idx="18">
                  <c:v>0.13762052182533954</c:v>
                </c:pt>
                <c:pt idx="19">
                  <c:v>0.13968440814538602</c:v>
                </c:pt>
                <c:pt idx="20">
                  <c:v>0.13504541583734189</c:v>
                </c:pt>
                <c:pt idx="21">
                  <c:v>0.13460534892524509</c:v>
                </c:pt>
                <c:pt idx="22">
                  <c:v>0.1376649948140142</c:v>
                </c:pt>
                <c:pt idx="23">
                  <c:v>0.13816266269423558</c:v>
                </c:pt>
                <c:pt idx="24">
                  <c:v>0.13832337723413859</c:v>
                </c:pt>
                <c:pt idx="25">
                  <c:v>0.13893810947772103</c:v>
                </c:pt>
                <c:pt idx="26">
                  <c:v>0.14412601971404124</c:v>
                </c:pt>
                <c:pt idx="27">
                  <c:v>0.13324387512725799</c:v>
                </c:pt>
                <c:pt idx="28">
                  <c:v>0.13051637545699141</c:v>
                </c:pt>
                <c:pt idx="29">
                  <c:v>0.1226498162638726</c:v>
                </c:pt>
                <c:pt idx="30">
                  <c:v>0.11400868961116004</c:v>
                </c:pt>
                <c:pt idx="31">
                  <c:v>0.11668117698646255</c:v>
                </c:pt>
                <c:pt idx="32">
                  <c:v>0.10841424905497722</c:v>
                </c:pt>
                <c:pt idx="33">
                  <c:v>9.5083246637223728E-2</c:v>
                </c:pt>
                <c:pt idx="34">
                  <c:v>9.0964054697235341E-2</c:v>
                </c:pt>
                <c:pt idx="35">
                  <c:v>7.7979557082594297E-2</c:v>
                </c:pt>
                <c:pt idx="36">
                  <c:v>6.5918603618229293E-2</c:v>
                </c:pt>
                <c:pt idx="37">
                  <c:v>6.727106009431115E-2</c:v>
                </c:pt>
                <c:pt idx="38">
                  <c:v>5.5188828672859763E-2</c:v>
                </c:pt>
                <c:pt idx="39">
                  <c:v>5.5867550176127601E-2</c:v>
                </c:pt>
                <c:pt idx="40">
                  <c:v>4.6587343141762626E-2</c:v>
                </c:pt>
                <c:pt idx="41">
                  <c:v>4.1320842849611593E-2</c:v>
                </c:pt>
                <c:pt idx="42">
                  <c:v>4.9446851551787088E-2</c:v>
                </c:pt>
                <c:pt idx="43">
                  <c:v>4.2250783923218509E-2</c:v>
                </c:pt>
                <c:pt idx="44">
                  <c:v>4.4167209354898623E-2</c:v>
                </c:pt>
                <c:pt idx="45">
                  <c:v>4.3955494096051928E-2</c:v>
                </c:pt>
                <c:pt idx="46">
                  <c:v>5.5882639094396065E-2</c:v>
                </c:pt>
                <c:pt idx="47">
                  <c:v>4.8042558943935616E-2</c:v>
                </c:pt>
                <c:pt idx="48">
                  <c:v>5.4030081690379206E-2</c:v>
                </c:pt>
                <c:pt idx="49">
                  <c:v>4.5657971842290403E-2</c:v>
                </c:pt>
                <c:pt idx="50">
                  <c:v>4.7083668016759915E-2</c:v>
                </c:pt>
                <c:pt idx="51">
                  <c:v>4.8283581969121844E-2</c:v>
                </c:pt>
                <c:pt idx="52">
                  <c:v>4.5533624511483503E-2</c:v>
                </c:pt>
                <c:pt idx="53">
                  <c:v>4.8762118912302206E-2</c:v>
                </c:pt>
                <c:pt idx="54">
                  <c:v>5.6143479380644776E-2</c:v>
                </c:pt>
                <c:pt idx="55">
                  <c:v>4.1513871356167319E-2</c:v>
                </c:pt>
              </c:numCache>
            </c:numRef>
          </c:val>
          <c:extLst>
            <c:ext xmlns:c16="http://schemas.microsoft.com/office/drawing/2014/chart" uri="{C3380CC4-5D6E-409C-BE32-E72D297353CC}">
              <c16:uniqueId val="{00000002-6EB6-48A4-AAEF-241051076E29}"/>
            </c:ext>
          </c:extLst>
        </c:ser>
        <c:ser>
          <c:idx val="3"/>
          <c:order val="3"/>
          <c:tx>
            <c:strRef>
              <c:f>'Graphique 5'!$Q$37</c:f>
              <c:strCache>
                <c:ptCount val="1"/>
                <c:pt idx="0">
                  <c:v>18</c:v>
                </c:pt>
              </c:strCache>
            </c:strRef>
          </c:tx>
          <c:spPr>
            <a:solidFill>
              <a:schemeClr val="accent4">
                <a:lumMod val="60000"/>
                <a:lumOff val="40000"/>
              </a:schemeClr>
            </a:solidFill>
            <a:ln>
              <a:solidFill>
                <a:schemeClr val="accent4">
                  <a:lumMod val="60000"/>
                  <a:lumOff val="40000"/>
                </a:schemeClr>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5'!$Q$38:$Q$93</c:f>
              <c:numCache>
                <c:formatCode>0.0%</c:formatCode>
                <c:ptCount val="56"/>
                <c:pt idx="0">
                  <c:v>8.8822185300340792E-2</c:v>
                </c:pt>
                <c:pt idx="1">
                  <c:v>9.3291912247331854E-2</c:v>
                </c:pt>
                <c:pt idx="2">
                  <c:v>0.10188307786016397</c:v>
                </c:pt>
                <c:pt idx="3">
                  <c:v>0.11063585383295325</c:v>
                </c:pt>
                <c:pt idx="4">
                  <c:v>0.11015989401690145</c:v>
                </c:pt>
                <c:pt idx="5">
                  <c:v>0.10950105305854117</c:v>
                </c:pt>
                <c:pt idx="6">
                  <c:v>0.13243322784859862</c:v>
                </c:pt>
                <c:pt idx="7">
                  <c:v>0.13686583480324432</c:v>
                </c:pt>
                <c:pt idx="8">
                  <c:v>0.12902791078610162</c:v>
                </c:pt>
                <c:pt idx="9">
                  <c:v>0.1271818757762426</c:v>
                </c:pt>
                <c:pt idx="10">
                  <c:v>0.12701705711627495</c:v>
                </c:pt>
                <c:pt idx="11">
                  <c:v>0.13592556719388305</c:v>
                </c:pt>
                <c:pt idx="12">
                  <c:v>0.13263885662525088</c:v>
                </c:pt>
                <c:pt idx="13">
                  <c:v>0.13534396381404978</c:v>
                </c:pt>
                <c:pt idx="14">
                  <c:v>0.138768260622013</c:v>
                </c:pt>
                <c:pt idx="15">
                  <c:v>0.1687168507201913</c:v>
                </c:pt>
                <c:pt idx="16">
                  <c:v>0.15744155006187202</c:v>
                </c:pt>
                <c:pt idx="17">
                  <c:v>0.16068858177673093</c:v>
                </c:pt>
                <c:pt idx="18">
                  <c:v>0.16852711984508381</c:v>
                </c:pt>
                <c:pt idx="19">
                  <c:v>0.17238416979676649</c:v>
                </c:pt>
                <c:pt idx="20">
                  <c:v>0.17770443811518752</c:v>
                </c:pt>
                <c:pt idx="21">
                  <c:v>0.18429913030968612</c:v>
                </c:pt>
                <c:pt idx="22">
                  <c:v>0.18968932652402146</c:v>
                </c:pt>
                <c:pt idx="23">
                  <c:v>0.21406129638601831</c:v>
                </c:pt>
                <c:pt idx="24">
                  <c:v>0.2108737443450075</c:v>
                </c:pt>
                <c:pt idx="25">
                  <c:v>0.20993029676811803</c:v>
                </c:pt>
                <c:pt idx="26">
                  <c:v>0.2237704186302287</c:v>
                </c:pt>
                <c:pt idx="27">
                  <c:v>0.22723020982502937</c:v>
                </c:pt>
                <c:pt idx="28">
                  <c:v>0.23395138512745814</c:v>
                </c:pt>
                <c:pt idx="29">
                  <c:v>0.24241186555138031</c:v>
                </c:pt>
                <c:pt idx="30">
                  <c:v>0.22458071236043853</c:v>
                </c:pt>
                <c:pt idx="31">
                  <c:v>0.22967451698152117</c:v>
                </c:pt>
                <c:pt idx="32">
                  <c:v>0.20068781232536867</c:v>
                </c:pt>
                <c:pt idx="33">
                  <c:v>0.20804322410745238</c:v>
                </c:pt>
                <c:pt idx="34">
                  <c:v>0.18944168145474102</c:v>
                </c:pt>
                <c:pt idx="35">
                  <c:v>0.16913241782134086</c:v>
                </c:pt>
                <c:pt idx="36">
                  <c:v>0.1571037394888129</c:v>
                </c:pt>
                <c:pt idx="37">
                  <c:v>0.14322228621295258</c:v>
                </c:pt>
                <c:pt idx="38">
                  <c:v>0.13067934381683899</c:v>
                </c:pt>
                <c:pt idx="39">
                  <c:v>0.13143033254786193</c:v>
                </c:pt>
                <c:pt idx="40">
                  <c:v>0.12843439043013513</c:v>
                </c:pt>
                <c:pt idx="41">
                  <c:v>0.11680278313418301</c:v>
                </c:pt>
                <c:pt idx="42">
                  <c:v>0.11398649044976611</c:v>
                </c:pt>
                <c:pt idx="43">
                  <c:v>0.1158631119164457</c:v>
                </c:pt>
                <c:pt idx="44">
                  <c:v>0.11254293113050565</c:v>
                </c:pt>
                <c:pt idx="45">
                  <c:v>0.12366328097560958</c:v>
                </c:pt>
                <c:pt idx="46">
                  <c:v>0.1126512356146477</c:v>
                </c:pt>
                <c:pt idx="47">
                  <c:v>0.13340271789725661</c:v>
                </c:pt>
                <c:pt idx="48">
                  <c:v>0.12825034176971473</c:v>
                </c:pt>
                <c:pt idx="49">
                  <c:v>0.12650465239189096</c:v>
                </c:pt>
                <c:pt idx="50">
                  <c:v>0.10943959642930327</c:v>
                </c:pt>
                <c:pt idx="51">
                  <c:v>0.11868962388263374</c:v>
                </c:pt>
                <c:pt idx="52">
                  <c:v>0.10646379431061156</c:v>
                </c:pt>
                <c:pt idx="53">
                  <c:v>0.13717705168513425</c:v>
                </c:pt>
                <c:pt idx="54">
                  <c:v>0.10788105717240692</c:v>
                </c:pt>
                <c:pt idx="55">
                  <c:v>0.1220415523326938</c:v>
                </c:pt>
              </c:numCache>
            </c:numRef>
          </c:val>
          <c:extLst>
            <c:ext xmlns:c16="http://schemas.microsoft.com/office/drawing/2014/chart" uri="{C3380CC4-5D6E-409C-BE32-E72D297353CC}">
              <c16:uniqueId val="{00000003-6EB6-48A4-AAEF-241051076E29}"/>
            </c:ext>
          </c:extLst>
        </c:ser>
        <c:ser>
          <c:idx val="4"/>
          <c:order val="4"/>
          <c:tx>
            <c:strRef>
              <c:f>'Graphique 5'!$R$37</c:f>
              <c:strCache>
                <c:ptCount val="1"/>
                <c:pt idx="0">
                  <c:v>19</c:v>
                </c:pt>
              </c:strCache>
            </c:strRef>
          </c:tx>
          <c:spPr>
            <a:solidFill>
              <a:schemeClr val="accent4">
                <a:lumMod val="40000"/>
                <a:lumOff val="60000"/>
              </a:schemeClr>
            </a:solidFill>
            <a:ln>
              <a:solidFill>
                <a:schemeClr val="accent4">
                  <a:lumMod val="40000"/>
                  <a:lumOff val="60000"/>
                </a:schemeClr>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5'!$R$38:$R$93</c:f>
              <c:numCache>
                <c:formatCode>0.0%</c:formatCode>
                <c:ptCount val="56"/>
                <c:pt idx="0">
                  <c:v>3.315320693433977E-2</c:v>
                </c:pt>
                <c:pt idx="1">
                  <c:v>3.1493565202677078E-2</c:v>
                </c:pt>
                <c:pt idx="2">
                  <c:v>4.1806313582622504E-2</c:v>
                </c:pt>
                <c:pt idx="3">
                  <c:v>3.918768046176864E-2</c:v>
                </c:pt>
                <c:pt idx="4">
                  <c:v>4.1490909488756264E-2</c:v>
                </c:pt>
                <c:pt idx="5">
                  <c:v>4.5306885151583681E-2</c:v>
                </c:pt>
                <c:pt idx="6">
                  <c:v>3.8823264380671206E-2</c:v>
                </c:pt>
                <c:pt idx="7">
                  <c:v>4.8173878589603508E-2</c:v>
                </c:pt>
                <c:pt idx="8">
                  <c:v>5.6335760659870483E-2</c:v>
                </c:pt>
                <c:pt idx="9">
                  <c:v>5.0510144554734654E-2</c:v>
                </c:pt>
                <c:pt idx="10">
                  <c:v>6.356608667278929E-2</c:v>
                </c:pt>
                <c:pt idx="11">
                  <c:v>5.2410857377567802E-2</c:v>
                </c:pt>
                <c:pt idx="12">
                  <c:v>6.2225253693819191E-2</c:v>
                </c:pt>
                <c:pt idx="13">
                  <c:v>5.7831510555606182E-2</c:v>
                </c:pt>
                <c:pt idx="14">
                  <c:v>7.8016286773510038E-2</c:v>
                </c:pt>
                <c:pt idx="15">
                  <c:v>6.3704230011407417E-2</c:v>
                </c:pt>
                <c:pt idx="16">
                  <c:v>8.0622223914371377E-2</c:v>
                </c:pt>
                <c:pt idx="17">
                  <c:v>7.5213897077923517E-2</c:v>
                </c:pt>
                <c:pt idx="18">
                  <c:v>7.6423909705121182E-2</c:v>
                </c:pt>
                <c:pt idx="19">
                  <c:v>9.0326484802131332E-2</c:v>
                </c:pt>
                <c:pt idx="20">
                  <c:v>7.9824974118438474E-2</c:v>
                </c:pt>
                <c:pt idx="21">
                  <c:v>7.3165426013406504E-2</c:v>
                </c:pt>
                <c:pt idx="22">
                  <c:v>9.1438701100664224E-2</c:v>
                </c:pt>
                <c:pt idx="23">
                  <c:v>9.2399477614810543E-2</c:v>
                </c:pt>
                <c:pt idx="24">
                  <c:v>0.10103979313761119</c:v>
                </c:pt>
                <c:pt idx="25">
                  <c:v>9.6857404149327767E-2</c:v>
                </c:pt>
                <c:pt idx="26">
                  <c:v>9.4061308149415837E-2</c:v>
                </c:pt>
                <c:pt idx="27">
                  <c:v>0.10051900303411287</c:v>
                </c:pt>
                <c:pt idx="28">
                  <c:v>0.10512855110770547</c:v>
                </c:pt>
                <c:pt idx="29">
                  <c:v>0.1037871287020119</c:v>
                </c:pt>
                <c:pt idx="30">
                  <c:v>9.7806284411421127E-2</c:v>
                </c:pt>
                <c:pt idx="31">
                  <c:v>9.2042969103783207E-2</c:v>
                </c:pt>
                <c:pt idx="32">
                  <c:v>0.10635906977658098</c:v>
                </c:pt>
                <c:pt idx="33">
                  <c:v>8.9945900917436469E-2</c:v>
                </c:pt>
                <c:pt idx="34">
                  <c:v>0.10428546228108693</c:v>
                </c:pt>
                <c:pt idx="35">
                  <c:v>0.10204857112151261</c:v>
                </c:pt>
                <c:pt idx="36">
                  <c:v>0.10232351358655259</c:v>
                </c:pt>
                <c:pt idx="37">
                  <c:v>9.2748951961300827E-2</c:v>
                </c:pt>
                <c:pt idx="38">
                  <c:v>0.10254278607120851</c:v>
                </c:pt>
                <c:pt idx="39">
                  <c:v>8.0873853467719747E-2</c:v>
                </c:pt>
                <c:pt idx="40">
                  <c:v>8.5487278367989361E-2</c:v>
                </c:pt>
                <c:pt idx="41">
                  <c:v>8.9295861921014907E-2</c:v>
                </c:pt>
                <c:pt idx="42">
                  <c:v>8.8129649025508974E-2</c:v>
                </c:pt>
                <c:pt idx="43">
                  <c:v>8.831733015466614E-2</c:v>
                </c:pt>
                <c:pt idx="44">
                  <c:v>9.6753224397094634E-2</c:v>
                </c:pt>
                <c:pt idx="45">
                  <c:v>9.4491159069263225E-2</c:v>
                </c:pt>
                <c:pt idx="46">
                  <c:v>0.10504967308582185</c:v>
                </c:pt>
                <c:pt idx="47">
                  <c:v>9.703831194406784E-2</c:v>
                </c:pt>
                <c:pt idx="48">
                  <c:v>8.3179223895474358E-2</c:v>
                </c:pt>
                <c:pt idx="49">
                  <c:v>8.8382858000325082E-2</c:v>
                </c:pt>
                <c:pt idx="50">
                  <c:v>7.8854154854166719E-2</c:v>
                </c:pt>
                <c:pt idx="51">
                  <c:v>9.4981760116041383E-2</c:v>
                </c:pt>
                <c:pt idx="52">
                  <c:v>0.10407112630621244</c:v>
                </c:pt>
                <c:pt idx="53">
                  <c:v>9.2821616946995367E-2</c:v>
                </c:pt>
                <c:pt idx="54">
                  <c:v>0.10687487001922302</c:v>
                </c:pt>
                <c:pt idx="55">
                  <c:v>0.10683612745772349</c:v>
                </c:pt>
              </c:numCache>
            </c:numRef>
          </c:val>
          <c:extLst>
            <c:ext xmlns:c16="http://schemas.microsoft.com/office/drawing/2014/chart" uri="{C3380CC4-5D6E-409C-BE32-E72D297353CC}">
              <c16:uniqueId val="{00000004-6EB6-48A4-AAEF-241051076E29}"/>
            </c:ext>
          </c:extLst>
        </c:ser>
        <c:ser>
          <c:idx val="5"/>
          <c:order val="5"/>
          <c:tx>
            <c:strRef>
              <c:f>'Graphique 5'!$S$37</c:f>
              <c:strCache>
                <c:ptCount val="1"/>
                <c:pt idx="0">
                  <c:v>20</c:v>
                </c:pt>
              </c:strCache>
            </c:strRef>
          </c:tx>
          <c:spPr>
            <a:solidFill>
              <a:srgbClr val="00B050"/>
            </a:solidFill>
            <a:ln>
              <a:solidFill>
                <a:srgbClr val="00B050"/>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5'!$S$38:$S$93</c:f>
              <c:numCache>
                <c:formatCode>0.0%</c:formatCode>
                <c:ptCount val="56"/>
                <c:pt idx="0">
                  <c:v>3.5033091925976957E-2</c:v>
                </c:pt>
                <c:pt idx="1">
                  <c:v>3.6214042940107459E-2</c:v>
                </c:pt>
                <c:pt idx="2">
                  <c:v>3.5157239128045324E-2</c:v>
                </c:pt>
                <c:pt idx="3">
                  <c:v>4.0474097329988488E-2</c:v>
                </c:pt>
                <c:pt idx="4">
                  <c:v>4.0580415422098212E-2</c:v>
                </c:pt>
                <c:pt idx="5">
                  <c:v>4.3800644857596764E-2</c:v>
                </c:pt>
                <c:pt idx="6">
                  <c:v>3.8468307787534128E-2</c:v>
                </c:pt>
                <c:pt idx="7">
                  <c:v>5.0596922153981275E-2</c:v>
                </c:pt>
                <c:pt idx="8">
                  <c:v>5.5294240244958194E-2</c:v>
                </c:pt>
                <c:pt idx="9">
                  <c:v>6.6045599045344655E-2</c:v>
                </c:pt>
                <c:pt idx="10">
                  <c:v>5.5307412561229535E-2</c:v>
                </c:pt>
                <c:pt idx="11">
                  <c:v>5.9344646804091905E-2</c:v>
                </c:pt>
                <c:pt idx="12">
                  <c:v>5.3021736180203845E-2</c:v>
                </c:pt>
                <c:pt idx="13">
                  <c:v>6.8793125421006823E-2</c:v>
                </c:pt>
                <c:pt idx="14">
                  <c:v>7.2413407376011901E-2</c:v>
                </c:pt>
                <c:pt idx="15">
                  <c:v>6.9654050034245268E-2</c:v>
                </c:pt>
                <c:pt idx="16">
                  <c:v>6.7617578058737013E-2</c:v>
                </c:pt>
                <c:pt idx="17">
                  <c:v>7.6311636180493803E-2</c:v>
                </c:pt>
                <c:pt idx="18">
                  <c:v>6.8784601411018192E-2</c:v>
                </c:pt>
                <c:pt idx="19">
                  <c:v>6.2916469008968537E-2</c:v>
                </c:pt>
                <c:pt idx="20">
                  <c:v>7.1274367436143932E-2</c:v>
                </c:pt>
                <c:pt idx="21">
                  <c:v>7.6980048073321095E-2</c:v>
                </c:pt>
                <c:pt idx="22">
                  <c:v>6.83095395956278E-2</c:v>
                </c:pt>
                <c:pt idx="23">
                  <c:v>8.0110344259105348E-2</c:v>
                </c:pt>
                <c:pt idx="24">
                  <c:v>7.7813183363859506E-2</c:v>
                </c:pt>
                <c:pt idx="25">
                  <c:v>8.098543612510932E-2</c:v>
                </c:pt>
                <c:pt idx="26">
                  <c:v>8.0074205881852267E-2</c:v>
                </c:pt>
                <c:pt idx="27">
                  <c:v>9.0529936393724739E-2</c:v>
                </c:pt>
                <c:pt idx="28">
                  <c:v>8.7056333789963011E-2</c:v>
                </c:pt>
                <c:pt idx="29">
                  <c:v>0.10431900496311973</c:v>
                </c:pt>
                <c:pt idx="30">
                  <c:v>9.9470858930837763E-2</c:v>
                </c:pt>
                <c:pt idx="31">
                  <c:v>0.1012827280731865</c:v>
                </c:pt>
                <c:pt idx="32">
                  <c:v>0.10399850677675587</c:v>
                </c:pt>
                <c:pt idx="33">
                  <c:v>0.11172789538808658</c:v>
                </c:pt>
                <c:pt idx="34">
                  <c:v>0.12458173913195358</c:v>
                </c:pt>
                <c:pt idx="35">
                  <c:v>0.10857056913646204</c:v>
                </c:pt>
                <c:pt idx="36">
                  <c:v>0.121697870023756</c:v>
                </c:pt>
                <c:pt idx="37">
                  <c:v>0.12503468196778067</c:v>
                </c:pt>
                <c:pt idx="38">
                  <c:v>0.11317981120752282</c:v>
                </c:pt>
                <c:pt idx="39">
                  <c:v>0.11220369909087233</c:v>
                </c:pt>
                <c:pt idx="40">
                  <c:v>0.11505184971514279</c:v>
                </c:pt>
                <c:pt idx="41">
                  <c:v>0.12316019851255436</c:v>
                </c:pt>
                <c:pt idx="42">
                  <c:v>0.125263033971661</c:v>
                </c:pt>
                <c:pt idx="43">
                  <c:v>0.13955326558686151</c:v>
                </c:pt>
                <c:pt idx="44">
                  <c:v>0.12517158766158198</c:v>
                </c:pt>
                <c:pt idx="45">
                  <c:v>0.13838674529582076</c:v>
                </c:pt>
                <c:pt idx="46">
                  <c:v>0.12117865604606881</c:v>
                </c:pt>
                <c:pt idx="47">
                  <c:v>0.12304610596595726</c:v>
                </c:pt>
                <c:pt idx="48">
                  <c:v>0.10937778109594073</c:v>
                </c:pt>
                <c:pt idx="49">
                  <c:v>0.11713682655397688</c:v>
                </c:pt>
                <c:pt idx="50">
                  <c:v>0.12559681058621305</c:v>
                </c:pt>
                <c:pt idx="51">
                  <c:v>0.1204368192043113</c:v>
                </c:pt>
                <c:pt idx="52">
                  <c:v>0.12510545388816421</c:v>
                </c:pt>
                <c:pt idx="53">
                  <c:v>0.11121364442890401</c:v>
                </c:pt>
                <c:pt idx="54">
                  <c:v>0.11437048385701072</c:v>
                </c:pt>
                <c:pt idx="55">
                  <c:v>0.11539499839769285</c:v>
                </c:pt>
              </c:numCache>
            </c:numRef>
          </c:val>
          <c:extLst>
            <c:ext xmlns:c16="http://schemas.microsoft.com/office/drawing/2014/chart" uri="{C3380CC4-5D6E-409C-BE32-E72D297353CC}">
              <c16:uniqueId val="{00000005-6EB6-48A4-AAEF-241051076E29}"/>
            </c:ext>
          </c:extLst>
        </c:ser>
        <c:ser>
          <c:idx val="6"/>
          <c:order val="6"/>
          <c:tx>
            <c:strRef>
              <c:f>'Graphique 5'!$T$37</c:f>
              <c:strCache>
                <c:ptCount val="1"/>
                <c:pt idx="0">
                  <c:v>21</c:v>
                </c:pt>
              </c:strCache>
            </c:strRef>
          </c:tx>
          <c:spPr>
            <a:solidFill>
              <a:srgbClr val="92D050"/>
            </a:solidFill>
            <a:ln>
              <a:solidFill>
                <a:srgbClr val="92D050"/>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5'!$T$38:$T$93</c:f>
              <c:numCache>
                <c:formatCode>0.0%</c:formatCode>
                <c:ptCount val="56"/>
                <c:pt idx="0">
                  <c:v>1.5552168658917773E-2</c:v>
                </c:pt>
                <c:pt idx="1">
                  <c:v>1.7696332757192981E-2</c:v>
                </c:pt>
                <c:pt idx="2">
                  <c:v>1.9802181775175016E-2</c:v>
                </c:pt>
                <c:pt idx="3">
                  <c:v>2.5755616632591283E-2</c:v>
                </c:pt>
                <c:pt idx="4">
                  <c:v>2.5632320900545531E-2</c:v>
                </c:pt>
                <c:pt idx="5">
                  <c:v>2.4498552526262072E-2</c:v>
                </c:pt>
                <c:pt idx="6">
                  <c:v>2.8948247121395529E-2</c:v>
                </c:pt>
                <c:pt idx="7">
                  <c:v>3.5154888734896944E-2</c:v>
                </c:pt>
                <c:pt idx="8">
                  <c:v>2.803461883750883E-2</c:v>
                </c:pt>
                <c:pt idx="9">
                  <c:v>3.4335438657569009E-2</c:v>
                </c:pt>
                <c:pt idx="10">
                  <c:v>3.3627805496289617E-2</c:v>
                </c:pt>
                <c:pt idx="11">
                  <c:v>3.5719162235978076E-2</c:v>
                </c:pt>
                <c:pt idx="12">
                  <c:v>4.5475490885720088E-2</c:v>
                </c:pt>
                <c:pt idx="13">
                  <c:v>4.6074272722084496E-2</c:v>
                </c:pt>
                <c:pt idx="14">
                  <c:v>5.0694813923284072E-2</c:v>
                </c:pt>
                <c:pt idx="15">
                  <c:v>4.4503086917513604E-2</c:v>
                </c:pt>
                <c:pt idx="16">
                  <c:v>5.7556560762604556E-2</c:v>
                </c:pt>
                <c:pt idx="17">
                  <c:v>4.3915469947633484E-2</c:v>
                </c:pt>
                <c:pt idx="18">
                  <c:v>4.8807678155291259E-2</c:v>
                </c:pt>
                <c:pt idx="19">
                  <c:v>4.9945310552034064E-2</c:v>
                </c:pt>
                <c:pt idx="20">
                  <c:v>5.9285526680865515E-2</c:v>
                </c:pt>
                <c:pt idx="21">
                  <c:v>4.8659750468838803E-2</c:v>
                </c:pt>
                <c:pt idx="22">
                  <c:v>4.7792433923530497E-2</c:v>
                </c:pt>
                <c:pt idx="23">
                  <c:v>5.2684666959537392E-2</c:v>
                </c:pt>
                <c:pt idx="24">
                  <c:v>5.293803366193657E-2</c:v>
                </c:pt>
                <c:pt idx="25">
                  <c:v>5.7864843187918943E-2</c:v>
                </c:pt>
                <c:pt idx="26">
                  <c:v>5.7862898022339362E-2</c:v>
                </c:pt>
                <c:pt idx="27">
                  <c:v>5.5796529167221283E-2</c:v>
                </c:pt>
                <c:pt idx="28">
                  <c:v>6.174157276589886E-2</c:v>
                </c:pt>
                <c:pt idx="29">
                  <c:v>5.7415564710540837E-2</c:v>
                </c:pt>
                <c:pt idx="30">
                  <c:v>6.6823581634855175E-2</c:v>
                </c:pt>
                <c:pt idx="31">
                  <c:v>6.9684993254332653E-2</c:v>
                </c:pt>
                <c:pt idx="32">
                  <c:v>7.6493480098750996E-2</c:v>
                </c:pt>
                <c:pt idx="33">
                  <c:v>7.8144410155424768E-2</c:v>
                </c:pt>
                <c:pt idx="34">
                  <c:v>7.8117116507381831E-2</c:v>
                </c:pt>
                <c:pt idx="35">
                  <c:v>9.2852793249179805E-2</c:v>
                </c:pt>
                <c:pt idx="36">
                  <c:v>8.2527109128088999E-2</c:v>
                </c:pt>
                <c:pt idx="37">
                  <c:v>9.6245152229878062E-2</c:v>
                </c:pt>
                <c:pt idx="38">
                  <c:v>0.10510709759551154</c:v>
                </c:pt>
                <c:pt idx="39">
                  <c:v>0.10764380120693001</c:v>
                </c:pt>
                <c:pt idx="40">
                  <c:v>0.11219100967299189</c:v>
                </c:pt>
                <c:pt idx="41">
                  <c:v>0.11947826518189703</c:v>
                </c:pt>
                <c:pt idx="42">
                  <c:v>0.11658979294281478</c:v>
                </c:pt>
                <c:pt idx="43">
                  <c:v>0.11993708012174294</c:v>
                </c:pt>
                <c:pt idx="44">
                  <c:v>0.1149266140351896</c:v>
                </c:pt>
                <c:pt idx="45">
                  <c:v>0.11332805611580106</c:v>
                </c:pt>
                <c:pt idx="46">
                  <c:v>0.10980964583398634</c:v>
                </c:pt>
                <c:pt idx="47">
                  <c:v>9.7489791255454011E-2</c:v>
                </c:pt>
                <c:pt idx="48">
                  <c:v>9.8734907046535952E-2</c:v>
                </c:pt>
                <c:pt idx="49">
                  <c:v>0.105886875941112</c:v>
                </c:pt>
                <c:pt idx="50">
                  <c:v>0.11653916654833993</c:v>
                </c:pt>
                <c:pt idx="51">
                  <c:v>0.1038606997305422</c:v>
                </c:pt>
                <c:pt idx="52">
                  <c:v>0.11703291324034516</c:v>
                </c:pt>
                <c:pt idx="53">
                  <c:v>0.11312139687682291</c:v>
                </c:pt>
                <c:pt idx="54">
                  <c:v>9.8335143115958576E-2</c:v>
                </c:pt>
                <c:pt idx="55">
                  <c:v>0.12393551583219999</c:v>
                </c:pt>
              </c:numCache>
            </c:numRef>
          </c:val>
          <c:extLst>
            <c:ext xmlns:c16="http://schemas.microsoft.com/office/drawing/2014/chart" uri="{C3380CC4-5D6E-409C-BE32-E72D297353CC}">
              <c16:uniqueId val="{00000006-6EB6-48A4-AAEF-241051076E29}"/>
            </c:ext>
          </c:extLst>
        </c:ser>
        <c:ser>
          <c:idx val="7"/>
          <c:order val="7"/>
          <c:tx>
            <c:strRef>
              <c:f>'Graphique 5'!$U$37</c:f>
              <c:strCache>
                <c:ptCount val="1"/>
                <c:pt idx="0">
                  <c:v>22</c:v>
                </c:pt>
              </c:strCache>
            </c:strRef>
          </c:tx>
          <c:spPr>
            <a:solidFill>
              <a:schemeClr val="accent6">
                <a:lumMod val="40000"/>
                <a:lumOff val="60000"/>
              </a:schemeClr>
            </a:solidFill>
            <a:ln>
              <a:solidFill>
                <a:schemeClr val="accent6">
                  <a:lumMod val="40000"/>
                  <a:lumOff val="60000"/>
                </a:schemeClr>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5'!$U$38:$U$93</c:f>
              <c:numCache>
                <c:formatCode>0.0%</c:formatCode>
                <c:ptCount val="56"/>
                <c:pt idx="0">
                  <c:v>1.07608860317682E-2</c:v>
                </c:pt>
                <c:pt idx="1">
                  <c:v>1.1200574188790103E-2</c:v>
                </c:pt>
                <c:pt idx="2">
                  <c:v>1.8319179154387369E-2</c:v>
                </c:pt>
                <c:pt idx="3">
                  <c:v>1.6070862864252741E-2</c:v>
                </c:pt>
                <c:pt idx="4">
                  <c:v>1.9344965419333345E-2</c:v>
                </c:pt>
                <c:pt idx="5">
                  <c:v>2.1692280551272147E-2</c:v>
                </c:pt>
                <c:pt idx="6">
                  <c:v>2.7326002503690154E-2</c:v>
                </c:pt>
                <c:pt idx="7">
                  <c:v>2.8408171210978606E-2</c:v>
                </c:pt>
                <c:pt idx="8">
                  <c:v>3.4654395607178833E-2</c:v>
                </c:pt>
                <c:pt idx="9">
                  <c:v>2.3837030431971443E-2</c:v>
                </c:pt>
                <c:pt idx="10">
                  <c:v>2.1899826100866712E-2</c:v>
                </c:pt>
                <c:pt idx="11">
                  <c:v>3.845230999209772E-2</c:v>
                </c:pt>
                <c:pt idx="12">
                  <c:v>4.3945031414489272E-2</c:v>
                </c:pt>
                <c:pt idx="13">
                  <c:v>4.7105456534230344E-2</c:v>
                </c:pt>
                <c:pt idx="14">
                  <c:v>4.1472187303145398E-2</c:v>
                </c:pt>
                <c:pt idx="15">
                  <c:v>4.7844966810930555E-2</c:v>
                </c:pt>
                <c:pt idx="16">
                  <c:v>4.1044188887252774E-2</c:v>
                </c:pt>
                <c:pt idx="17">
                  <c:v>3.2677495014811063E-2</c:v>
                </c:pt>
                <c:pt idx="18">
                  <c:v>5.0416725463821678E-2</c:v>
                </c:pt>
                <c:pt idx="19">
                  <c:v>4.1663997148957778E-2</c:v>
                </c:pt>
                <c:pt idx="20">
                  <c:v>3.8390886438342584E-2</c:v>
                </c:pt>
                <c:pt idx="21">
                  <c:v>5.006522471942712E-2</c:v>
                </c:pt>
                <c:pt idx="22">
                  <c:v>4.7618408394607709E-2</c:v>
                </c:pt>
                <c:pt idx="23">
                  <c:v>4.61177478806871E-2</c:v>
                </c:pt>
                <c:pt idx="24">
                  <c:v>5.6578435806053692E-2</c:v>
                </c:pt>
                <c:pt idx="25">
                  <c:v>4.9644731148693735E-2</c:v>
                </c:pt>
                <c:pt idx="26">
                  <c:v>4.9588038161735612E-2</c:v>
                </c:pt>
                <c:pt idx="27">
                  <c:v>5.0931167110861333E-2</c:v>
                </c:pt>
                <c:pt idx="28">
                  <c:v>5.5734717052569362E-2</c:v>
                </c:pt>
                <c:pt idx="29">
                  <c:v>5.935016203197592E-2</c:v>
                </c:pt>
                <c:pt idx="30">
                  <c:v>6.7959796750877668E-2</c:v>
                </c:pt>
                <c:pt idx="31">
                  <c:v>6.6138816443098672E-2</c:v>
                </c:pt>
                <c:pt idx="32">
                  <c:v>6.5468924583566249E-2</c:v>
                </c:pt>
                <c:pt idx="33">
                  <c:v>7.1640778256424884E-2</c:v>
                </c:pt>
                <c:pt idx="34">
                  <c:v>7.8118529301179879E-2</c:v>
                </c:pt>
                <c:pt idx="35">
                  <c:v>9.120876902834392E-2</c:v>
                </c:pt>
                <c:pt idx="36">
                  <c:v>9.2856411969176808E-2</c:v>
                </c:pt>
                <c:pt idx="37">
                  <c:v>0.10108221656083008</c:v>
                </c:pt>
                <c:pt idx="38">
                  <c:v>0.11216646269975566</c:v>
                </c:pt>
                <c:pt idx="39">
                  <c:v>0.10884823994179219</c:v>
                </c:pt>
                <c:pt idx="40">
                  <c:v>0.10696310841506503</c:v>
                </c:pt>
                <c:pt idx="41">
                  <c:v>0.12641708894496223</c:v>
                </c:pt>
                <c:pt idx="42">
                  <c:v>0.11493520131643413</c:v>
                </c:pt>
                <c:pt idx="43">
                  <c:v>0.10859957824637875</c:v>
                </c:pt>
                <c:pt idx="44">
                  <c:v>0.1217092784768941</c:v>
                </c:pt>
                <c:pt idx="45">
                  <c:v>0.10635635082626611</c:v>
                </c:pt>
                <c:pt idx="46">
                  <c:v>0.10490640464958823</c:v>
                </c:pt>
                <c:pt idx="47">
                  <c:v>0.10677588656833496</c:v>
                </c:pt>
                <c:pt idx="48">
                  <c:v>0.11418776110797428</c:v>
                </c:pt>
                <c:pt idx="49">
                  <c:v>0.11044668091494039</c:v>
                </c:pt>
                <c:pt idx="50">
                  <c:v>0.10771022363965095</c:v>
                </c:pt>
                <c:pt idx="51">
                  <c:v>0.10693828391264594</c:v>
                </c:pt>
                <c:pt idx="52">
                  <c:v>9.5707749631992273E-2</c:v>
                </c:pt>
                <c:pt idx="53">
                  <c:v>9.7629585798465437E-2</c:v>
                </c:pt>
                <c:pt idx="54">
                  <c:v>0.10237013470686582</c:v>
                </c:pt>
                <c:pt idx="55">
                  <c:v>0.11858581920373595</c:v>
                </c:pt>
              </c:numCache>
            </c:numRef>
          </c:val>
          <c:extLst>
            <c:ext xmlns:c16="http://schemas.microsoft.com/office/drawing/2014/chart" uri="{C3380CC4-5D6E-409C-BE32-E72D297353CC}">
              <c16:uniqueId val="{00000007-6EB6-48A4-AAEF-241051076E29}"/>
            </c:ext>
          </c:extLst>
        </c:ser>
        <c:ser>
          <c:idx val="8"/>
          <c:order val="8"/>
          <c:tx>
            <c:strRef>
              <c:f>'Graphique 5'!$V$37</c:f>
              <c:strCache>
                <c:ptCount val="1"/>
                <c:pt idx="0">
                  <c:v>23</c:v>
                </c:pt>
              </c:strCache>
            </c:strRef>
          </c:tx>
          <c:spPr>
            <a:solidFill>
              <a:srgbClr val="0070C0"/>
            </a:solidFill>
            <a:ln>
              <a:solidFill>
                <a:srgbClr val="0070C0"/>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5'!$V$38:$V$93</c:f>
              <c:numCache>
                <c:formatCode>0.0%</c:formatCode>
                <c:ptCount val="56"/>
                <c:pt idx="0">
                  <c:v>8.8925471761818822E-3</c:v>
                </c:pt>
                <c:pt idx="1">
                  <c:v>1.0647475125540677E-2</c:v>
                </c:pt>
                <c:pt idx="2">
                  <c:v>1.4833621477640953E-2</c:v>
                </c:pt>
                <c:pt idx="3">
                  <c:v>1.1716876076893382E-2</c:v>
                </c:pt>
                <c:pt idx="4">
                  <c:v>1.8370374330561282E-2</c:v>
                </c:pt>
                <c:pt idx="5">
                  <c:v>1.4282454078363394E-2</c:v>
                </c:pt>
                <c:pt idx="6">
                  <c:v>2.0256214923297457E-2</c:v>
                </c:pt>
                <c:pt idx="7">
                  <c:v>2.6810880055589754E-2</c:v>
                </c:pt>
                <c:pt idx="8">
                  <c:v>1.4589363266283137E-2</c:v>
                </c:pt>
                <c:pt idx="9">
                  <c:v>1.9305596798408226E-2</c:v>
                </c:pt>
                <c:pt idx="10">
                  <c:v>3.1562826411422398E-2</c:v>
                </c:pt>
                <c:pt idx="11">
                  <c:v>2.8312189140278041E-2</c:v>
                </c:pt>
                <c:pt idx="12">
                  <c:v>3.2578585092891049E-2</c:v>
                </c:pt>
                <c:pt idx="13">
                  <c:v>2.6588515755605599E-2</c:v>
                </c:pt>
                <c:pt idx="14">
                  <c:v>3.6212450334080687E-2</c:v>
                </c:pt>
                <c:pt idx="15">
                  <c:v>2.6292081700576439E-2</c:v>
                </c:pt>
                <c:pt idx="16">
                  <c:v>2.2449160405146915E-2</c:v>
                </c:pt>
                <c:pt idx="17">
                  <c:v>3.0105181784310982E-2</c:v>
                </c:pt>
                <c:pt idx="18">
                  <c:v>2.7257594916217688E-2</c:v>
                </c:pt>
                <c:pt idx="19">
                  <c:v>3.4456429681984271E-2</c:v>
                </c:pt>
                <c:pt idx="20">
                  <c:v>3.5754290951769151E-2</c:v>
                </c:pt>
                <c:pt idx="21">
                  <c:v>3.0541532916903921E-2</c:v>
                </c:pt>
                <c:pt idx="22">
                  <c:v>3.3231798012692174E-2</c:v>
                </c:pt>
                <c:pt idx="23">
                  <c:v>3.6892766165224536E-2</c:v>
                </c:pt>
                <c:pt idx="24">
                  <c:v>3.5354827924452908E-2</c:v>
                </c:pt>
                <c:pt idx="25">
                  <c:v>3.7176428726668015E-2</c:v>
                </c:pt>
                <c:pt idx="26">
                  <c:v>3.8161886530744656E-2</c:v>
                </c:pt>
                <c:pt idx="27">
                  <c:v>4.1134171655345962E-2</c:v>
                </c:pt>
                <c:pt idx="28">
                  <c:v>4.7288028163136084E-2</c:v>
                </c:pt>
                <c:pt idx="29">
                  <c:v>3.8619270509374672E-2</c:v>
                </c:pt>
                <c:pt idx="30">
                  <c:v>4.6098038234382334E-2</c:v>
                </c:pt>
                <c:pt idx="31">
                  <c:v>5.770458422389893E-2</c:v>
                </c:pt>
                <c:pt idx="32">
                  <c:v>6.2630188188921035E-2</c:v>
                </c:pt>
                <c:pt idx="33">
                  <c:v>6.0149205358698506E-2</c:v>
                </c:pt>
                <c:pt idx="34">
                  <c:v>6.7144250053127755E-2</c:v>
                </c:pt>
                <c:pt idx="35">
                  <c:v>7.4703008746935695E-2</c:v>
                </c:pt>
                <c:pt idx="36">
                  <c:v>9.6292763512060647E-2</c:v>
                </c:pt>
                <c:pt idx="37">
                  <c:v>9.1567941539362221E-2</c:v>
                </c:pt>
                <c:pt idx="38">
                  <c:v>0.10350816151932678</c:v>
                </c:pt>
                <c:pt idx="39">
                  <c:v>0.11430999690582443</c:v>
                </c:pt>
                <c:pt idx="40">
                  <c:v>0.10809470627699581</c:v>
                </c:pt>
                <c:pt idx="41">
                  <c:v>9.7615539740582985E-2</c:v>
                </c:pt>
                <c:pt idx="42">
                  <c:v>0.1051813266150446</c:v>
                </c:pt>
                <c:pt idx="43">
                  <c:v>0.11267762633623961</c:v>
                </c:pt>
                <c:pt idx="44">
                  <c:v>9.8074543527478561E-2</c:v>
                </c:pt>
                <c:pt idx="45">
                  <c:v>0.12095295267001177</c:v>
                </c:pt>
                <c:pt idx="46">
                  <c:v>0.10734405430414307</c:v>
                </c:pt>
                <c:pt idx="47">
                  <c:v>0.10917931233915315</c:v>
                </c:pt>
                <c:pt idx="48">
                  <c:v>0.11996725409676599</c:v>
                </c:pt>
                <c:pt idx="49">
                  <c:v>0.11342019074512888</c:v>
                </c:pt>
                <c:pt idx="50">
                  <c:v>0.12108247665351574</c:v>
                </c:pt>
                <c:pt idx="51">
                  <c:v>0.11033727762897529</c:v>
                </c:pt>
                <c:pt idx="52">
                  <c:v>0.11632378432985573</c:v>
                </c:pt>
                <c:pt idx="53">
                  <c:v>0.11487796993836985</c:v>
                </c:pt>
                <c:pt idx="54">
                  <c:v>0.14689066984106652</c:v>
                </c:pt>
                <c:pt idx="55">
                  <c:v>0.1158468897597944</c:v>
                </c:pt>
              </c:numCache>
            </c:numRef>
          </c:val>
          <c:extLst>
            <c:ext xmlns:c16="http://schemas.microsoft.com/office/drawing/2014/chart" uri="{C3380CC4-5D6E-409C-BE32-E72D297353CC}">
              <c16:uniqueId val="{00000008-6EB6-48A4-AAEF-241051076E29}"/>
            </c:ext>
          </c:extLst>
        </c:ser>
        <c:ser>
          <c:idx val="9"/>
          <c:order val="9"/>
          <c:tx>
            <c:strRef>
              <c:f>'Graphique 5'!$W$37</c:f>
              <c:strCache>
                <c:ptCount val="1"/>
                <c:pt idx="0">
                  <c:v>24</c:v>
                </c:pt>
              </c:strCache>
            </c:strRef>
          </c:tx>
          <c:spPr>
            <a:solidFill>
              <a:srgbClr val="00B0F0"/>
            </a:solidFill>
            <a:ln>
              <a:solidFill>
                <a:srgbClr val="00B0F0"/>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5'!$W$38:$W$93</c:f>
              <c:numCache>
                <c:formatCode>0.0%</c:formatCode>
                <c:ptCount val="56"/>
                <c:pt idx="0">
                  <c:v>6.2553537246276729E-3</c:v>
                </c:pt>
                <c:pt idx="1">
                  <c:v>1.2462001966892665E-2</c:v>
                </c:pt>
                <c:pt idx="2">
                  <c:v>4.0591657919746265E-3</c:v>
                </c:pt>
                <c:pt idx="3">
                  <c:v>1.0775230854648958E-2</c:v>
                </c:pt>
                <c:pt idx="4">
                  <c:v>1.3646690024187596E-2</c:v>
                </c:pt>
                <c:pt idx="5">
                  <c:v>9.375759978380676E-3</c:v>
                </c:pt>
                <c:pt idx="6">
                  <c:v>1.3192784921406429E-2</c:v>
                </c:pt>
                <c:pt idx="7">
                  <c:v>1.0201266386545508E-2</c:v>
                </c:pt>
                <c:pt idx="8">
                  <c:v>1.5328879731005491E-2</c:v>
                </c:pt>
                <c:pt idx="9">
                  <c:v>1.813741867554618E-2</c:v>
                </c:pt>
                <c:pt idx="10">
                  <c:v>1.9296111160321861E-2</c:v>
                </c:pt>
                <c:pt idx="11">
                  <c:v>1.7780618441137905E-2</c:v>
                </c:pt>
                <c:pt idx="12">
                  <c:v>2.0815768603377735E-2</c:v>
                </c:pt>
                <c:pt idx="13">
                  <c:v>2.3421667823170615E-2</c:v>
                </c:pt>
                <c:pt idx="14">
                  <c:v>2.0639627470991496E-2</c:v>
                </c:pt>
                <c:pt idx="15">
                  <c:v>1.6919749174309072E-2</c:v>
                </c:pt>
                <c:pt idx="16">
                  <c:v>1.6940153006481554E-2</c:v>
                </c:pt>
                <c:pt idx="17">
                  <c:v>2.0594747190371836E-2</c:v>
                </c:pt>
                <c:pt idx="18">
                  <c:v>2.2346002713573249E-2</c:v>
                </c:pt>
                <c:pt idx="19">
                  <c:v>2.3216675937922437E-2</c:v>
                </c:pt>
                <c:pt idx="20">
                  <c:v>2.2313871921913711E-2</c:v>
                </c:pt>
                <c:pt idx="21">
                  <c:v>2.5986700739134495E-2</c:v>
                </c:pt>
                <c:pt idx="22">
                  <c:v>2.1816042077533262E-2</c:v>
                </c:pt>
                <c:pt idx="23">
                  <c:v>2.6372772893537334E-2</c:v>
                </c:pt>
                <c:pt idx="24">
                  <c:v>1.9629322286878709E-2</c:v>
                </c:pt>
                <c:pt idx="25">
                  <c:v>2.901297772725242E-2</c:v>
                </c:pt>
                <c:pt idx="26">
                  <c:v>2.8024223566687208E-2</c:v>
                </c:pt>
                <c:pt idx="27">
                  <c:v>3.2214218300714192E-2</c:v>
                </c:pt>
                <c:pt idx="28">
                  <c:v>3.0709356271296579E-2</c:v>
                </c:pt>
                <c:pt idx="29">
                  <c:v>3.0273661476485171E-2</c:v>
                </c:pt>
                <c:pt idx="30">
                  <c:v>3.706023236946792E-2</c:v>
                </c:pt>
                <c:pt idx="31">
                  <c:v>3.3629434839599251E-2</c:v>
                </c:pt>
                <c:pt idx="32">
                  <c:v>4.4256912846548958E-2</c:v>
                </c:pt>
                <c:pt idx="33">
                  <c:v>4.6091427329106316E-2</c:v>
                </c:pt>
                <c:pt idx="34">
                  <c:v>4.9204407274152547E-2</c:v>
                </c:pt>
                <c:pt idx="35">
                  <c:v>5.7170482529183782E-2</c:v>
                </c:pt>
                <c:pt idx="36">
                  <c:v>6.4018884002501636E-2</c:v>
                </c:pt>
                <c:pt idx="37">
                  <c:v>7.2177212347725492E-2</c:v>
                </c:pt>
                <c:pt idx="38">
                  <c:v>6.7076731354709443E-2</c:v>
                </c:pt>
                <c:pt idx="39">
                  <c:v>7.5527349476713843E-2</c:v>
                </c:pt>
                <c:pt idx="40">
                  <c:v>7.4285320745702044E-2</c:v>
                </c:pt>
                <c:pt idx="41">
                  <c:v>8.4345408921869008E-2</c:v>
                </c:pt>
                <c:pt idx="42">
                  <c:v>7.954289322675745E-2</c:v>
                </c:pt>
                <c:pt idx="43">
                  <c:v>6.3053726117734382E-2</c:v>
                </c:pt>
                <c:pt idx="44">
                  <c:v>8.6957431342274683E-2</c:v>
                </c:pt>
                <c:pt idx="45">
                  <c:v>7.1719823343958142E-2</c:v>
                </c:pt>
                <c:pt idx="46">
                  <c:v>7.2788718085482831E-2</c:v>
                </c:pt>
                <c:pt idx="47">
                  <c:v>8.1032965999238343E-2</c:v>
                </c:pt>
                <c:pt idx="48">
                  <c:v>7.972307285649273E-2</c:v>
                </c:pt>
                <c:pt idx="49">
                  <c:v>8.4603761431102348E-2</c:v>
                </c:pt>
                <c:pt idx="50">
                  <c:v>8.950833520696963E-2</c:v>
                </c:pt>
                <c:pt idx="51">
                  <c:v>8.3718808011991733E-2</c:v>
                </c:pt>
                <c:pt idx="52">
                  <c:v>9.286039589476526E-2</c:v>
                </c:pt>
                <c:pt idx="53">
                  <c:v>9.5693393675387761E-2</c:v>
                </c:pt>
                <c:pt idx="54">
                  <c:v>0.10408948707110001</c:v>
                </c:pt>
                <c:pt idx="55">
                  <c:v>9.062065074397975E-2</c:v>
                </c:pt>
              </c:numCache>
            </c:numRef>
          </c:val>
          <c:extLst>
            <c:ext xmlns:c16="http://schemas.microsoft.com/office/drawing/2014/chart" uri="{C3380CC4-5D6E-409C-BE32-E72D297353CC}">
              <c16:uniqueId val="{00000009-6EB6-48A4-AAEF-241051076E29}"/>
            </c:ext>
          </c:extLst>
        </c:ser>
        <c:ser>
          <c:idx val="10"/>
          <c:order val="10"/>
          <c:tx>
            <c:strRef>
              <c:f>'Graphique 5'!$X$37</c:f>
              <c:strCache>
                <c:ptCount val="1"/>
                <c:pt idx="0">
                  <c:v>25 et +</c:v>
                </c:pt>
              </c:strCache>
            </c:strRef>
          </c:tx>
          <c:spPr>
            <a:solidFill>
              <a:schemeClr val="accent1">
                <a:lumMod val="40000"/>
                <a:lumOff val="60000"/>
              </a:schemeClr>
            </a:solidFill>
            <a:ln>
              <a:solidFill>
                <a:schemeClr val="accent1">
                  <a:lumMod val="40000"/>
                  <a:lumOff val="60000"/>
                </a:schemeClr>
              </a:solidFill>
            </a:ln>
            <a:effectLst/>
          </c:spPr>
          <c:cat>
            <c:strRef>
              <c:f>'Graphique 5'!$M$38:$M$93</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5'!$X$38:$X$93</c:f>
              <c:numCache>
                <c:formatCode>0.0%</c:formatCode>
                <c:ptCount val="56"/>
                <c:pt idx="0">
                  <c:v>1.7331055969480098E-2</c:v>
                </c:pt>
                <c:pt idx="1">
                  <c:v>2.3152430806587861E-2</c:v>
                </c:pt>
                <c:pt idx="2">
                  <c:v>2.0755931564907609E-2</c:v>
                </c:pt>
                <c:pt idx="3">
                  <c:v>5.778365361785151E-2</c:v>
                </c:pt>
                <c:pt idx="4">
                  <c:v>2.5402858198898044E-2</c:v>
                </c:pt>
                <c:pt idx="5">
                  <c:v>8.1375839019510593E-2</c:v>
                </c:pt>
                <c:pt idx="6">
                  <c:v>2.7910403316394692E-2</c:v>
                </c:pt>
                <c:pt idx="7">
                  <c:v>3.7781580611195978E-2</c:v>
                </c:pt>
                <c:pt idx="8">
                  <c:v>8.4507634147389557E-2</c:v>
                </c:pt>
                <c:pt idx="9">
                  <c:v>4.0354303330625348E-2</c:v>
                </c:pt>
                <c:pt idx="10">
                  <c:v>3.8908718301726271E-2</c:v>
                </c:pt>
                <c:pt idx="11">
                  <c:v>3.2797896959194932E-2</c:v>
                </c:pt>
                <c:pt idx="12">
                  <c:v>4.4743056889391328E-2</c:v>
                </c:pt>
                <c:pt idx="13">
                  <c:v>4.2247713839707372E-2</c:v>
                </c:pt>
                <c:pt idx="14">
                  <c:v>4.187242006793615E-2</c:v>
                </c:pt>
                <c:pt idx="15">
                  <c:v>4.249561355798373E-2</c:v>
                </c:pt>
                <c:pt idx="16">
                  <c:v>4.7602685125621949E-2</c:v>
                </c:pt>
                <c:pt idx="17">
                  <c:v>4.3595336500959044E-2</c:v>
                </c:pt>
                <c:pt idx="18">
                  <c:v>5.0809701025919259E-2</c:v>
                </c:pt>
                <c:pt idx="19">
                  <c:v>5.2226831642006935E-2</c:v>
                </c:pt>
                <c:pt idx="20">
                  <c:v>5.2554132542681473E-2</c:v>
                </c:pt>
                <c:pt idx="21">
                  <c:v>5.2556338484610207E-2</c:v>
                </c:pt>
                <c:pt idx="22">
                  <c:v>4.8379572832328986E-2</c:v>
                </c:pt>
                <c:pt idx="23">
                  <c:v>5.7227736402736484E-2</c:v>
                </c:pt>
                <c:pt idx="24">
                  <c:v>5.6444209672215959E-2</c:v>
                </c:pt>
                <c:pt idx="25">
                  <c:v>6.3238619811816194E-2</c:v>
                </c:pt>
                <c:pt idx="26">
                  <c:v>6.304557989177767E-2</c:v>
                </c:pt>
                <c:pt idx="27">
                  <c:v>6.1388242945579888E-2</c:v>
                </c:pt>
                <c:pt idx="28">
                  <c:v>5.9373356445344264E-2</c:v>
                </c:pt>
                <c:pt idx="29">
                  <c:v>6.4954199300250606E-2</c:v>
                </c:pt>
                <c:pt idx="30">
                  <c:v>6.9022536267488915E-2</c:v>
                </c:pt>
                <c:pt idx="31">
                  <c:v>8.0662233952405418E-2</c:v>
                </c:pt>
                <c:pt idx="32">
                  <c:v>8.6680435924021221E-2</c:v>
                </c:pt>
                <c:pt idx="33">
                  <c:v>9.1278945965404007E-2</c:v>
                </c:pt>
                <c:pt idx="34">
                  <c:v>9.3366050524526734E-2</c:v>
                </c:pt>
                <c:pt idx="35">
                  <c:v>0.10448995929707544</c:v>
                </c:pt>
                <c:pt idx="36">
                  <c:v>0.10905440746606458</c:v>
                </c:pt>
                <c:pt idx="37">
                  <c:v>0.11163355715926718</c:v>
                </c:pt>
                <c:pt idx="38">
                  <c:v>0.11929391720632239</c:v>
                </c:pt>
                <c:pt idx="39">
                  <c:v>0.12933306010552054</c:v>
                </c:pt>
                <c:pt idx="40">
                  <c:v>0.1347812532954247</c:v>
                </c:pt>
                <c:pt idx="41">
                  <c:v>0.13570356112942664</c:v>
                </c:pt>
                <c:pt idx="42">
                  <c:v>0.13263161058728468</c:v>
                </c:pt>
                <c:pt idx="43">
                  <c:v>0.14189231557612419</c:v>
                </c:pt>
                <c:pt idx="44">
                  <c:v>0.12718255571666437</c:v>
                </c:pt>
                <c:pt idx="45">
                  <c:v>0.12918111961405265</c:v>
                </c:pt>
                <c:pt idx="46">
                  <c:v>0.14456603352435612</c:v>
                </c:pt>
                <c:pt idx="47">
                  <c:v>0.13489992074847459</c:v>
                </c:pt>
                <c:pt idx="48">
                  <c:v>0.14507617288711969</c:v>
                </c:pt>
                <c:pt idx="49">
                  <c:v>0.1407529739573859</c:v>
                </c:pt>
                <c:pt idx="50">
                  <c:v>0.13827790422251357</c:v>
                </c:pt>
                <c:pt idx="51">
                  <c:v>0.15284535329376195</c:v>
                </c:pt>
                <c:pt idx="52">
                  <c:v>0.14526876298176092</c:v>
                </c:pt>
                <c:pt idx="53">
                  <c:v>0.13861391150956889</c:v>
                </c:pt>
                <c:pt idx="54">
                  <c:v>0.11753943053773322</c:v>
                </c:pt>
                <c:pt idx="55">
                  <c:v>0.110622381289898</c:v>
                </c:pt>
              </c:numCache>
            </c:numRef>
          </c:val>
          <c:extLst>
            <c:ext xmlns:c16="http://schemas.microsoft.com/office/drawing/2014/chart" uri="{C3380CC4-5D6E-409C-BE32-E72D297353CC}">
              <c16:uniqueId val="{00000000-1DCC-4591-B2A4-5A452C7A5A49}"/>
            </c:ext>
          </c:extLst>
        </c:ser>
        <c:dLbls>
          <c:showLegendKey val="0"/>
          <c:showVal val="0"/>
          <c:showCatName val="0"/>
          <c:showSerName val="0"/>
          <c:showPercent val="0"/>
          <c:showBubbleSize val="0"/>
        </c:dLbls>
        <c:axId val="594781872"/>
        <c:axId val="594781216"/>
      </c:areaChart>
      <c:catAx>
        <c:axId val="59478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781216"/>
        <c:crosses val="autoZero"/>
        <c:auto val="1"/>
        <c:lblAlgn val="ctr"/>
        <c:lblOffset val="100"/>
        <c:noMultiLvlLbl val="0"/>
      </c:catAx>
      <c:valAx>
        <c:axId val="59478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7818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40649658165203E-2"/>
          <c:y val="3.2376740104931231E-2"/>
          <c:w val="0.92155322260413031"/>
          <c:h val="0.86733370013066569"/>
        </c:manualLayout>
      </c:layout>
      <c:lineChart>
        <c:grouping val="standard"/>
        <c:varyColors val="0"/>
        <c:ser>
          <c:idx val="0"/>
          <c:order val="0"/>
          <c:tx>
            <c:strRef>
              <c:f>'Graphique 6'!$B$8</c:f>
              <c:strCache>
                <c:ptCount val="1"/>
                <c:pt idx="0">
                  <c:v>Femmes</c:v>
                </c:pt>
              </c:strCache>
            </c:strRef>
          </c:tx>
          <c:spPr>
            <a:ln w="28575" cap="rnd">
              <a:solidFill>
                <a:schemeClr val="accent1"/>
              </a:solidFill>
              <a:round/>
            </a:ln>
            <a:effectLst/>
          </c:spPr>
          <c:marker>
            <c:symbol val="none"/>
          </c:marker>
          <c:cat>
            <c:strRef>
              <c:f>'Graphique 6'!$A$9:$A$64</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6'!$B$9:$B$64</c:f>
              <c:numCache>
                <c:formatCode>0.0</c:formatCode>
                <c:ptCount val="56"/>
                <c:pt idx="0">
                  <c:v>15.68403072290246</c:v>
                </c:pt>
                <c:pt idx="1">
                  <c:v>15.92059538951662</c:v>
                </c:pt>
                <c:pt idx="2">
                  <c:v>16.030759600430549</c:v>
                </c:pt>
                <c:pt idx="3">
                  <c:v>16.176361478030579</c:v>
                </c:pt>
                <c:pt idx="4">
                  <c:v>16.365674398201129</c:v>
                </c:pt>
                <c:pt idx="5">
                  <c:v>16.44271053797193</c:v>
                </c:pt>
                <c:pt idx="6">
                  <c:v>16.62258302424345</c:v>
                </c:pt>
                <c:pt idx="7">
                  <c:v>16.93234867483234</c:v>
                </c:pt>
                <c:pt idx="8">
                  <c:v>17.064250206149669</c:v>
                </c:pt>
                <c:pt idx="9">
                  <c:v>17.045195705790789</c:v>
                </c:pt>
                <c:pt idx="10">
                  <c:v>17.145619204743049</c:v>
                </c:pt>
                <c:pt idx="11">
                  <c:v>17.227490426593558</c:v>
                </c:pt>
                <c:pt idx="12">
                  <c:v>17.51644006321153</c:v>
                </c:pt>
                <c:pt idx="13">
                  <c:v>17.537315384420779</c:v>
                </c:pt>
                <c:pt idx="14">
                  <c:v>17.742943741976958</c:v>
                </c:pt>
                <c:pt idx="15">
                  <c:v>17.63311454355383</c:v>
                </c:pt>
                <c:pt idx="16">
                  <c:v>17.729530218079109</c:v>
                </c:pt>
                <c:pt idx="17">
                  <c:v>17.742489140774069</c:v>
                </c:pt>
                <c:pt idx="18">
                  <c:v>18.028158888397861</c:v>
                </c:pt>
                <c:pt idx="19">
                  <c:v>18.1414955270434</c:v>
                </c:pt>
                <c:pt idx="20">
                  <c:v>18.281547852270219</c:v>
                </c:pt>
                <c:pt idx="21">
                  <c:v>18.3977095163287</c:v>
                </c:pt>
                <c:pt idx="22">
                  <c:v>18.257021042273031</c:v>
                </c:pt>
                <c:pt idx="23">
                  <c:v>18.637596409078508</c:v>
                </c:pt>
                <c:pt idx="24">
                  <c:v>18.678185515998639</c:v>
                </c:pt>
                <c:pt idx="25">
                  <c:v>18.857998506655679</c:v>
                </c:pt>
                <c:pt idx="26">
                  <c:v>18.876251937429899</c:v>
                </c:pt>
                <c:pt idx="27">
                  <c:v>18.980629991469382</c:v>
                </c:pt>
                <c:pt idx="28">
                  <c:v>19.041325586603762</c:v>
                </c:pt>
                <c:pt idx="29">
                  <c:v>19.143545364128808</c:v>
                </c:pt>
                <c:pt idx="30">
                  <c:v>19.299666271417781</c:v>
                </c:pt>
                <c:pt idx="31">
                  <c:v>19.55959101616126</c:v>
                </c:pt>
                <c:pt idx="32">
                  <c:v>19.75193954039268</c:v>
                </c:pt>
                <c:pt idx="33">
                  <c:v>19.83687881394237</c:v>
                </c:pt>
                <c:pt idx="34">
                  <c:v>20.039375323959359</c:v>
                </c:pt>
                <c:pt idx="35">
                  <c:v>20.35987256051828</c:v>
                </c:pt>
                <c:pt idx="36">
                  <c:v>20.572477617125209</c:v>
                </c:pt>
                <c:pt idx="37">
                  <c:v>20.69153596874904</c:v>
                </c:pt>
                <c:pt idx="38">
                  <c:v>20.88714162992839</c:v>
                </c:pt>
                <c:pt idx="39">
                  <c:v>21.073873622487941</c:v>
                </c:pt>
                <c:pt idx="40">
                  <c:v>21.093870062654201</c:v>
                </c:pt>
                <c:pt idx="41">
                  <c:v>21.245190586321421</c:v>
                </c:pt>
                <c:pt idx="42">
                  <c:v>21.162588050049319</c:v>
                </c:pt>
                <c:pt idx="43">
                  <c:v>21.211343936463429</c:v>
                </c:pt>
                <c:pt idx="44">
                  <c:v>21.195282895026882</c:v>
                </c:pt>
                <c:pt idx="45">
                  <c:v>21.242594967118521</c:v>
                </c:pt>
                <c:pt idx="46">
                  <c:v>21.125874866998871</c:v>
                </c:pt>
                <c:pt idx="47">
                  <c:v>21.155956528100141</c:v>
                </c:pt>
                <c:pt idx="48">
                  <c:v>21.18224571037894</c:v>
                </c:pt>
                <c:pt idx="49">
                  <c:v>21.228685861117029</c:v>
                </c:pt>
                <c:pt idx="50">
                  <c:v>21.291864219026419</c:v>
                </c:pt>
                <c:pt idx="51">
                  <c:v>21.229522430230091</c:v>
                </c:pt>
                <c:pt idx="52">
                  <c:v>21.245374641238008</c:v>
                </c:pt>
                <c:pt idx="53">
                  <c:v>21.13449313118976</c:v>
                </c:pt>
                <c:pt idx="54">
                  <c:v>21.151672512186469</c:v>
                </c:pt>
                <c:pt idx="55">
                  <c:v>21.00727936637367</c:v>
                </c:pt>
              </c:numCache>
            </c:numRef>
          </c:val>
          <c:smooth val="0"/>
          <c:extLst>
            <c:ext xmlns:c16="http://schemas.microsoft.com/office/drawing/2014/chart" uri="{C3380CC4-5D6E-409C-BE32-E72D297353CC}">
              <c16:uniqueId val="{00000000-3B1A-43AD-8CA1-AF97850108DB}"/>
            </c:ext>
          </c:extLst>
        </c:ser>
        <c:ser>
          <c:idx val="1"/>
          <c:order val="1"/>
          <c:tx>
            <c:strRef>
              <c:f>'Graphique 6'!$C$8</c:f>
              <c:strCache>
                <c:ptCount val="1"/>
                <c:pt idx="0">
                  <c:v>Hommes</c:v>
                </c:pt>
              </c:strCache>
            </c:strRef>
          </c:tx>
          <c:spPr>
            <a:ln w="28575" cap="rnd">
              <a:solidFill>
                <a:schemeClr val="accent2"/>
              </a:solidFill>
              <a:round/>
            </a:ln>
            <a:effectLst/>
          </c:spPr>
          <c:marker>
            <c:symbol val="none"/>
          </c:marker>
          <c:cat>
            <c:strRef>
              <c:f>'Graphique 6'!$A$9:$A$64</c:f>
              <c:strCache>
                <c:ptCount val="5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1956</c:v>
                </c:pt>
                <c:pt idx="22">
                  <c:v>1957</c:v>
                </c:pt>
                <c:pt idx="23">
                  <c:v>1958</c:v>
                </c:pt>
                <c:pt idx="24">
                  <c:v>1959</c:v>
                </c:pt>
                <c:pt idx="25">
                  <c:v>1960</c:v>
                </c:pt>
                <c:pt idx="26">
                  <c:v>1961</c:v>
                </c:pt>
                <c:pt idx="27">
                  <c:v>1962</c:v>
                </c:pt>
                <c:pt idx="28">
                  <c:v>1963</c:v>
                </c:pt>
                <c:pt idx="29">
                  <c:v>1964</c:v>
                </c:pt>
                <c:pt idx="30">
                  <c:v>1965</c:v>
                </c:pt>
                <c:pt idx="31">
                  <c:v>1966</c:v>
                </c:pt>
                <c:pt idx="32">
                  <c:v>1967</c:v>
                </c:pt>
                <c:pt idx="33">
                  <c:v>1968</c:v>
                </c:pt>
                <c:pt idx="34">
                  <c:v>1969</c:v>
                </c:pt>
                <c:pt idx="35">
                  <c:v>1970</c:v>
                </c:pt>
                <c:pt idx="36">
                  <c:v>1971</c:v>
                </c:pt>
                <c:pt idx="37">
                  <c:v>1972</c:v>
                </c:pt>
                <c:pt idx="38">
                  <c:v>1973</c:v>
                </c:pt>
                <c:pt idx="39">
                  <c:v>1974</c:v>
                </c:pt>
                <c:pt idx="40">
                  <c:v>1975</c:v>
                </c:pt>
                <c:pt idx="41">
                  <c:v>1976</c:v>
                </c:pt>
                <c:pt idx="42">
                  <c:v>1977</c:v>
                </c:pt>
                <c:pt idx="43">
                  <c:v>1978</c:v>
                </c:pt>
                <c:pt idx="44">
                  <c:v>1979</c:v>
                </c:pt>
                <c:pt idx="45">
                  <c:v>1980</c:v>
                </c:pt>
                <c:pt idx="46">
                  <c:v>1981</c:v>
                </c:pt>
                <c:pt idx="47">
                  <c:v>1982</c:v>
                </c:pt>
                <c:pt idx="48">
                  <c:v>1983</c:v>
                </c:pt>
                <c:pt idx="49">
                  <c:v>1984</c:v>
                </c:pt>
                <c:pt idx="50">
                  <c:v>1985</c:v>
                </c:pt>
                <c:pt idx="51">
                  <c:v>1986</c:v>
                </c:pt>
                <c:pt idx="52">
                  <c:v>1987</c:v>
                </c:pt>
                <c:pt idx="53">
                  <c:v>1988</c:v>
                </c:pt>
                <c:pt idx="54">
                  <c:v>1989</c:v>
                </c:pt>
                <c:pt idx="55">
                  <c:v>1990</c:v>
                </c:pt>
              </c:strCache>
            </c:strRef>
          </c:cat>
          <c:val>
            <c:numRef>
              <c:f>'Graphique 6'!$C$9:$C$64</c:f>
              <c:numCache>
                <c:formatCode>0.0</c:formatCode>
                <c:ptCount val="56"/>
                <c:pt idx="0">
                  <c:v>16.7734732310354</c:v>
                </c:pt>
                <c:pt idx="1">
                  <c:v>16.678203203658271</c:v>
                </c:pt>
                <c:pt idx="2">
                  <c:v>16.883623752379449</c:v>
                </c:pt>
                <c:pt idx="3">
                  <c:v>17.08675039620157</c:v>
                </c:pt>
                <c:pt idx="4">
                  <c:v>17.157457155889141</c:v>
                </c:pt>
                <c:pt idx="5">
                  <c:v>17.4988687629365</c:v>
                </c:pt>
                <c:pt idx="6">
                  <c:v>17.524233738737799</c:v>
                </c:pt>
                <c:pt idx="7">
                  <c:v>17.789983770663689</c:v>
                </c:pt>
                <c:pt idx="8">
                  <c:v>17.890542303103331</c:v>
                </c:pt>
                <c:pt idx="9">
                  <c:v>17.8778545695505</c:v>
                </c:pt>
                <c:pt idx="10">
                  <c:v>18.095215176732289</c:v>
                </c:pt>
                <c:pt idx="11">
                  <c:v>18.148162606000799</c:v>
                </c:pt>
                <c:pt idx="12">
                  <c:v>18.182167403767782</c:v>
                </c:pt>
                <c:pt idx="13">
                  <c:v>18.23578004319161</c:v>
                </c:pt>
                <c:pt idx="14">
                  <c:v>18.40652495347927</c:v>
                </c:pt>
                <c:pt idx="15">
                  <c:v>18.301375789814529</c:v>
                </c:pt>
                <c:pt idx="16">
                  <c:v>18.32329578677718</c:v>
                </c:pt>
                <c:pt idx="17">
                  <c:v>18.30134657246284</c:v>
                </c:pt>
                <c:pt idx="18">
                  <c:v>18.374001456983908</c:v>
                </c:pt>
                <c:pt idx="19">
                  <c:v>18.414953347814791</c:v>
                </c:pt>
                <c:pt idx="20">
                  <c:v>18.50128220546841</c:v>
                </c:pt>
                <c:pt idx="21">
                  <c:v>18.45444689464421</c:v>
                </c:pt>
                <c:pt idx="22">
                  <c:v>18.541473138252432</c:v>
                </c:pt>
                <c:pt idx="23">
                  <c:v>18.678474502287219</c:v>
                </c:pt>
                <c:pt idx="24">
                  <c:v>18.744578867124542</c:v>
                </c:pt>
                <c:pt idx="25">
                  <c:v>18.663858388468689</c:v>
                </c:pt>
                <c:pt idx="26">
                  <c:v>18.810699427337202</c:v>
                </c:pt>
                <c:pt idx="27">
                  <c:v>18.748804697430948</c:v>
                </c:pt>
                <c:pt idx="28">
                  <c:v>18.879895513683099</c:v>
                </c:pt>
                <c:pt idx="29">
                  <c:v>19.020041255468762</c:v>
                </c:pt>
                <c:pt idx="30">
                  <c:v>19.296576010006191</c:v>
                </c:pt>
                <c:pt idx="31">
                  <c:v>19.322824377457369</c:v>
                </c:pt>
                <c:pt idx="32">
                  <c:v>19.46622529515577</c:v>
                </c:pt>
                <c:pt idx="33">
                  <c:v>19.589529756065691</c:v>
                </c:pt>
                <c:pt idx="34">
                  <c:v>19.870798013536461</c:v>
                </c:pt>
                <c:pt idx="35">
                  <c:v>20.05139242805939</c:v>
                </c:pt>
                <c:pt idx="36">
                  <c:v>20.236109607274638</c:v>
                </c:pt>
                <c:pt idx="37">
                  <c:v>20.37871728278126</c:v>
                </c:pt>
                <c:pt idx="38">
                  <c:v>20.621169192471498</c:v>
                </c:pt>
                <c:pt idx="39">
                  <c:v>20.646777507420438</c:v>
                </c:pt>
                <c:pt idx="40">
                  <c:v>20.813341912267742</c:v>
                </c:pt>
                <c:pt idx="41">
                  <c:v>20.757400098555859</c:v>
                </c:pt>
                <c:pt idx="42">
                  <c:v>20.756079753162311</c:v>
                </c:pt>
                <c:pt idx="43">
                  <c:v>20.827924790882221</c:v>
                </c:pt>
                <c:pt idx="44">
                  <c:v>20.87081712343322</c:v>
                </c:pt>
                <c:pt idx="45">
                  <c:v>20.745850294777458</c:v>
                </c:pt>
                <c:pt idx="46">
                  <c:v>20.620403155765949</c:v>
                </c:pt>
                <c:pt idx="47">
                  <c:v>20.645254496780819</c:v>
                </c:pt>
                <c:pt idx="48">
                  <c:v>20.555914070790578</c:v>
                </c:pt>
                <c:pt idx="49">
                  <c:v>20.74890640184627</c:v>
                </c:pt>
                <c:pt idx="50">
                  <c:v>20.67130575117519</c:v>
                </c:pt>
                <c:pt idx="51">
                  <c:v>20.64943601323353</c:v>
                </c:pt>
                <c:pt idx="52">
                  <c:v>20.658571549824821</c:v>
                </c:pt>
                <c:pt idx="53">
                  <c:v>20.562775510957689</c:v>
                </c:pt>
                <c:pt idx="54">
                  <c:v>20.65342840216913</c:v>
                </c:pt>
                <c:pt idx="55">
                  <c:v>20.564070611174252</c:v>
                </c:pt>
              </c:numCache>
            </c:numRef>
          </c:val>
          <c:smooth val="0"/>
          <c:extLst>
            <c:ext xmlns:c16="http://schemas.microsoft.com/office/drawing/2014/chart" uri="{C3380CC4-5D6E-409C-BE32-E72D297353CC}">
              <c16:uniqueId val="{00000001-3B1A-43AD-8CA1-AF97850108DB}"/>
            </c:ext>
          </c:extLst>
        </c:ser>
        <c:dLbls>
          <c:showLegendKey val="0"/>
          <c:showVal val="0"/>
          <c:showCatName val="0"/>
          <c:showSerName val="0"/>
          <c:showPercent val="0"/>
          <c:showBubbleSize val="0"/>
        </c:dLbls>
        <c:smooth val="0"/>
        <c:axId val="408172576"/>
        <c:axId val="408173232"/>
      </c:lineChart>
      <c:catAx>
        <c:axId val="40817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08173232"/>
        <c:crosses val="autoZero"/>
        <c:auto val="1"/>
        <c:lblAlgn val="ctr"/>
        <c:lblOffset val="100"/>
        <c:noMultiLvlLbl val="0"/>
      </c:catAx>
      <c:valAx>
        <c:axId val="408173232"/>
        <c:scaling>
          <c:orientation val="minMax"/>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08172576"/>
        <c:crosses val="autoZero"/>
        <c:crossBetween val="between"/>
      </c:valAx>
      <c:spPr>
        <a:noFill/>
        <a:ln>
          <a:noFill/>
        </a:ln>
        <a:effectLst/>
      </c:spPr>
    </c:plotArea>
    <c:legend>
      <c:legendPos val="b"/>
      <c:layout>
        <c:manualLayout>
          <c:xMode val="edge"/>
          <c:yMode val="edge"/>
          <c:x val="0.19355434642237027"/>
          <c:y val="0.11442222699130858"/>
          <c:w val="0.29069769167895448"/>
          <c:h val="4.966921029955784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3934873994408"/>
          <c:y val="3.3716475095785438E-2"/>
          <c:w val="0.76153724686853164"/>
          <c:h val="0.85456976498627324"/>
        </c:manualLayout>
      </c:layout>
      <c:barChart>
        <c:barDir val="col"/>
        <c:grouping val="percentStacked"/>
        <c:varyColors val="0"/>
        <c:ser>
          <c:idx val="0"/>
          <c:order val="0"/>
          <c:tx>
            <c:strRef>
              <c:f>'Graphique 7'!$B$8</c:f>
              <c:strCache>
                <c:ptCount val="1"/>
                <c:pt idx="0">
                  <c:v>Aucun</c:v>
                </c:pt>
              </c:strCache>
            </c:strRef>
          </c:tx>
          <c:spPr>
            <a:solidFill>
              <a:srgbClr val="FFC000"/>
            </a:solidFill>
            <a:ln>
              <a:solidFill>
                <a:srgbClr val="FFC00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7'!$B$9:$B$12</c15:sqref>
                  </c15:fullRef>
                </c:ext>
              </c:extLst>
              <c:f>'Graphique 7'!$B$9:$B$11</c:f>
              <c:numCache>
                <c:formatCode>0.0%</c:formatCode>
                <c:ptCount val="3"/>
                <c:pt idx="0">
                  <c:v>0.85086116170668957</c:v>
                </c:pt>
                <c:pt idx="1">
                  <c:v>0.73227376232168007</c:v>
                </c:pt>
                <c:pt idx="2">
                  <c:v>0.69637586837428012</c:v>
                </c:pt>
              </c:numCache>
            </c:numRef>
          </c:val>
          <c:extLst>
            <c:ext xmlns:c16="http://schemas.microsoft.com/office/drawing/2014/chart" uri="{C3380CC4-5D6E-409C-BE32-E72D297353CC}">
              <c16:uniqueId val="{00000000-BBDB-43B5-91D3-5060B1087227}"/>
            </c:ext>
          </c:extLst>
        </c:ser>
        <c:ser>
          <c:idx val="1"/>
          <c:order val="1"/>
          <c:tx>
            <c:strRef>
              <c:f>'Graphique 7'!$C$8</c:f>
              <c:strCache>
                <c:ptCount val="1"/>
                <c:pt idx="0">
                  <c:v>CAP</c:v>
                </c:pt>
              </c:strCache>
            </c:strRef>
          </c:tx>
          <c:spPr>
            <a:solidFill>
              <a:srgbClr val="92D050"/>
            </a:solidFill>
            <a:ln>
              <a:solidFill>
                <a:srgbClr val="92D05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7'!$C$9:$C$12</c15:sqref>
                  </c15:fullRef>
                </c:ext>
              </c:extLst>
              <c:f>'Graphique 7'!$C$9:$C$11</c:f>
              <c:numCache>
                <c:formatCode>0.0%</c:formatCode>
                <c:ptCount val="3"/>
                <c:pt idx="0">
                  <c:v>0.12514576648770703</c:v>
                </c:pt>
                <c:pt idx="1">
                  <c:v>0.23397041775025335</c:v>
                </c:pt>
                <c:pt idx="2">
                  <c:v>0.24522492901636403</c:v>
                </c:pt>
              </c:numCache>
            </c:numRef>
          </c:val>
          <c:extLst>
            <c:ext xmlns:c16="http://schemas.microsoft.com/office/drawing/2014/chart" uri="{C3380CC4-5D6E-409C-BE32-E72D297353CC}">
              <c16:uniqueId val="{00000001-BBDB-43B5-91D3-5060B1087227}"/>
            </c:ext>
          </c:extLst>
        </c:ser>
        <c:ser>
          <c:idx val="2"/>
          <c:order val="2"/>
          <c:tx>
            <c:strRef>
              <c:f>'Graphique 7'!$D$8</c:f>
              <c:strCache>
                <c:ptCount val="1"/>
                <c:pt idx="0">
                  <c:v>Bac</c:v>
                </c:pt>
              </c:strCache>
            </c:strRef>
          </c:tx>
          <c:spPr>
            <a:solidFill>
              <a:srgbClr val="00B050"/>
            </a:solidFill>
            <a:ln>
              <a:solidFill>
                <a:srgbClr val="00B05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7'!$D$9:$D$12</c15:sqref>
                  </c15:fullRef>
                </c:ext>
              </c:extLst>
              <c:f>'Graphique 7'!$D$9:$D$11</c:f>
              <c:numCache>
                <c:formatCode>0.0%</c:formatCode>
                <c:ptCount val="3"/>
                <c:pt idx="0">
                  <c:v>1.2240470465890928E-2</c:v>
                </c:pt>
                <c:pt idx="1">
                  <c:v>1.8730569394635022E-2</c:v>
                </c:pt>
                <c:pt idx="2">
                  <c:v>3.7373035918297819E-2</c:v>
                </c:pt>
              </c:numCache>
            </c:numRef>
          </c:val>
          <c:extLst>
            <c:ext xmlns:c16="http://schemas.microsoft.com/office/drawing/2014/chart" uri="{C3380CC4-5D6E-409C-BE32-E72D297353CC}">
              <c16:uniqueId val="{00000002-BBDB-43B5-91D3-5060B1087227}"/>
            </c:ext>
          </c:extLst>
        </c:ser>
        <c:ser>
          <c:idx val="3"/>
          <c:order val="3"/>
          <c:tx>
            <c:strRef>
              <c:f>'Graphique 7'!$E$8</c:f>
              <c:strCache>
                <c:ptCount val="1"/>
                <c:pt idx="0">
                  <c:v>Supérieur court</c:v>
                </c:pt>
              </c:strCache>
            </c:strRef>
          </c:tx>
          <c:spPr>
            <a:solidFill>
              <a:srgbClr val="00B0F0"/>
            </a:solidFill>
            <a:ln>
              <a:solidFill>
                <a:srgbClr val="00B0F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7'!$E$9:$E$12</c15:sqref>
                  </c15:fullRef>
                </c:ext>
              </c:extLst>
              <c:f>'Graphique 7'!$E$9:$E$11</c:f>
              <c:numCache>
                <c:formatCode>0.0%</c:formatCode>
                <c:ptCount val="3"/>
                <c:pt idx="0">
                  <c:v>8.6843763795467054E-3</c:v>
                </c:pt>
                <c:pt idx="1">
                  <c:v>9.6122445923740446E-3</c:v>
                </c:pt>
                <c:pt idx="2">
                  <c:v>1.1274358330736282E-2</c:v>
                </c:pt>
              </c:numCache>
            </c:numRef>
          </c:val>
          <c:extLst>
            <c:ext xmlns:c16="http://schemas.microsoft.com/office/drawing/2014/chart" uri="{C3380CC4-5D6E-409C-BE32-E72D297353CC}">
              <c16:uniqueId val="{00000003-BBDB-43B5-91D3-5060B1087227}"/>
            </c:ext>
          </c:extLst>
        </c:ser>
        <c:ser>
          <c:idx val="4"/>
          <c:order val="4"/>
          <c:tx>
            <c:strRef>
              <c:f>'Graphique 7'!$F$8</c:f>
              <c:strCache>
                <c:ptCount val="1"/>
                <c:pt idx="0">
                  <c:v>Supérieur long</c:v>
                </c:pt>
              </c:strCache>
            </c:strRef>
          </c:tx>
          <c:spPr>
            <a:solidFill>
              <a:srgbClr val="0070C0"/>
            </a:solidFill>
            <a:ln>
              <a:solidFill>
                <a:srgbClr val="0070C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7'!$F$9:$F$12</c15:sqref>
                  </c15:fullRef>
                </c:ext>
              </c:extLst>
              <c:f>'Graphique 7'!$F$9:$F$11</c:f>
              <c:numCache>
                <c:formatCode>0.0%</c:formatCode>
                <c:ptCount val="3"/>
                <c:pt idx="0">
                  <c:v>3.0682249601656775E-3</c:v>
                </c:pt>
                <c:pt idx="1">
                  <c:v>5.4130059410574579E-3</c:v>
                </c:pt>
                <c:pt idx="2">
                  <c:v>9.7518083603217176E-3</c:v>
                </c:pt>
              </c:numCache>
            </c:numRef>
          </c:val>
          <c:extLst>
            <c:ext xmlns:c16="http://schemas.microsoft.com/office/drawing/2014/chart" uri="{C3380CC4-5D6E-409C-BE32-E72D297353CC}">
              <c16:uniqueId val="{00000004-BBDB-43B5-91D3-5060B1087227}"/>
            </c:ext>
          </c:extLst>
        </c:ser>
        <c:dLbls>
          <c:showLegendKey val="0"/>
          <c:showVal val="0"/>
          <c:showCatName val="0"/>
          <c:showSerName val="0"/>
          <c:showPercent val="0"/>
          <c:showBubbleSize val="0"/>
        </c:dLbls>
        <c:gapWidth val="150"/>
        <c:overlap val="100"/>
        <c:axId val="484804824"/>
        <c:axId val="484805152"/>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legend>
      <c:legendPos val="tr"/>
      <c:layout>
        <c:manualLayout>
          <c:xMode val="edge"/>
          <c:yMode val="edge"/>
          <c:x val="2.7068667698588963E-3"/>
          <c:y val="1.532567049808429E-2"/>
          <c:w val="0.14542207865042511"/>
          <c:h val="0.953259601170543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3934873994408"/>
          <c:y val="3.3716475095785438E-2"/>
          <c:w val="0.76153724686853164"/>
          <c:h val="0.85763489908589008"/>
        </c:manualLayout>
      </c:layout>
      <c:barChart>
        <c:barDir val="col"/>
        <c:grouping val="percentStacked"/>
        <c:varyColors val="0"/>
        <c:ser>
          <c:idx val="0"/>
          <c:order val="0"/>
          <c:tx>
            <c:strRef>
              <c:f>'Graphique 7'!$G$8</c:f>
              <c:strCache>
                <c:ptCount val="1"/>
                <c:pt idx="0">
                  <c:v>Aucun</c:v>
                </c:pt>
              </c:strCache>
            </c:strRef>
          </c:tx>
          <c:spPr>
            <a:solidFill>
              <a:srgbClr val="FFC000"/>
            </a:solidFill>
            <a:ln>
              <a:solidFill>
                <a:srgbClr val="FFC00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7'!$G$9:$G$12</c15:sqref>
                  </c15:fullRef>
                </c:ext>
              </c:extLst>
              <c:f>'Graphique 7'!$G$9:$G$11</c:f>
              <c:numCache>
                <c:formatCode>0.0%</c:formatCode>
                <c:ptCount val="3"/>
                <c:pt idx="0">
                  <c:v>0.18777239906881366</c:v>
                </c:pt>
                <c:pt idx="1">
                  <c:v>0.17965977186416668</c:v>
                </c:pt>
                <c:pt idx="2">
                  <c:v>0.18232593477044171</c:v>
                </c:pt>
              </c:numCache>
            </c:numRef>
          </c:val>
          <c:extLst>
            <c:ext xmlns:c16="http://schemas.microsoft.com/office/drawing/2014/chart" uri="{C3380CC4-5D6E-409C-BE32-E72D297353CC}">
              <c16:uniqueId val="{00000000-2BE4-46B8-A101-D5730A4B71DD}"/>
            </c:ext>
          </c:extLst>
        </c:ser>
        <c:ser>
          <c:idx val="1"/>
          <c:order val="1"/>
          <c:tx>
            <c:strRef>
              <c:f>'Graphique 7'!$H$8</c:f>
              <c:strCache>
                <c:ptCount val="1"/>
                <c:pt idx="0">
                  <c:v>CAP</c:v>
                </c:pt>
              </c:strCache>
            </c:strRef>
          </c:tx>
          <c:spPr>
            <a:solidFill>
              <a:srgbClr val="92D050"/>
            </a:solidFill>
            <a:ln>
              <a:solidFill>
                <a:srgbClr val="92D05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7'!$H$9:$H$12</c15:sqref>
                  </c15:fullRef>
                </c:ext>
              </c:extLst>
              <c:f>'Graphique 7'!$H$9:$H$11</c:f>
              <c:numCache>
                <c:formatCode>0.0%</c:formatCode>
                <c:ptCount val="3"/>
                <c:pt idx="0">
                  <c:v>0.54008606245034985</c:v>
                </c:pt>
                <c:pt idx="1">
                  <c:v>0.56950461899326354</c:v>
                </c:pt>
                <c:pt idx="2">
                  <c:v>0.44535852013533833</c:v>
                </c:pt>
              </c:numCache>
            </c:numRef>
          </c:val>
          <c:extLst>
            <c:ext xmlns:c16="http://schemas.microsoft.com/office/drawing/2014/chart" uri="{C3380CC4-5D6E-409C-BE32-E72D297353CC}">
              <c16:uniqueId val="{00000001-2BE4-46B8-A101-D5730A4B71DD}"/>
            </c:ext>
          </c:extLst>
        </c:ser>
        <c:ser>
          <c:idx val="2"/>
          <c:order val="2"/>
          <c:tx>
            <c:strRef>
              <c:f>'Graphique 7'!$I$7</c:f>
              <c:strCache>
                <c:ptCount val="1"/>
                <c:pt idx="0">
                  <c:v>Baccalaureat</c:v>
                </c:pt>
              </c:strCache>
            </c:strRef>
          </c:tx>
          <c:spPr>
            <a:solidFill>
              <a:srgbClr val="00B050"/>
            </a:solidFill>
            <a:ln>
              <a:solidFill>
                <a:srgbClr val="00B05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7'!$I$8:$I$11</c15:sqref>
                  </c15:fullRef>
                </c:ext>
              </c:extLst>
              <c:f>'Graphique 7'!$I$8:$I$10</c:f>
              <c:numCache>
                <c:formatCode>0.0%</c:formatCode>
                <c:ptCount val="3"/>
                <c:pt idx="0">
                  <c:v>0.20834843642690737</c:v>
                </c:pt>
                <c:pt idx="1">
                  <c:v>0.18804379117898837</c:v>
                </c:pt>
                <c:pt idx="2">
                  <c:v>0.29603794643436959</c:v>
                </c:pt>
              </c:numCache>
            </c:numRef>
          </c:val>
          <c:extLst>
            <c:ext xmlns:c16="http://schemas.microsoft.com/office/drawing/2014/chart" uri="{C3380CC4-5D6E-409C-BE32-E72D297353CC}">
              <c16:uniqueId val="{00000002-2BE4-46B8-A101-D5730A4B71DD}"/>
            </c:ext>
          </c:extLst>
        </c:ser>
        <c:ser>
          <c:idx val="3"/>
          <c:order val="3"/>
          <c:tx>
            <c:strRef>
              <c:f>'Graphique 7'!$J$8</c:f>
              <c:strCache>
                <c:ptCount val="1"/>
                <c:pt idx="0">
                  <c:v>Supérieur court</c:v>
                </c:pt>
              </c:strCache>
            </c:strRef>
          </c:tx>
          <c:spPr>
            <a:solidFill>
              <a:srgbClr val="00B0F0"/>
            </a:solidFill>
            <a:ln>
              <a:solidFill>
                <a:srgbClr val="00B0F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7'!$J$9:$J$12</c15:sqref>
                  </c15:fullRef>
                </c:ext>
              </c:extLst>
              <c:f>'Graphique 7'!$J$9:$J$11</c:f>
              <c:numCache>
                <c:formatCode>0.0%</c:formatCode>
                <c:ptCount val="3"/>
                <c:pt idx="0">
                  <c:v>4.1398053657469826E-2</c:v>
                </c:pt>
                <c:pt idx="1">
                  <c:v>4.2925892684727539E-2</c:v>
                </c:pt>
                <c:pt idx="2">
                  <c:v>4.928551415853534E-2</c:v>
                </c:pt>
              </c:numCache>
            </c:numRef>
          </c:val>
          <c:extLst>
            <c:ext xmlns:c16="http://schemas.microsoft.com/office/drawing/2014/chart" uri="{C3380CC4-5D6E-409C-BE32-E72D297353CC}">
              <c16:uniqueId val="{00000003-2BE4-46B8-A101-D5730A4B71DD}"/>
            </c:ext>
          </c:extLst>
        </c:ser>
        <c:ser>
          <c:idx val="4"/>
          <c:order val="4"/>
          <c:tx>
            <c:strRef>
              <c:f>'Graphique 7'!$K$8</c:f>
              <c:strCache>
                <c:ptCount val="1"/>
                <c:pt idx="0">
                  <c:v>Supérieur long</c:v>
                </c:pt>
              </c:strCache>
            </c:strRef>
          </c:tx>
          <c:spPr>
            <a:solidFill>
              <a:srgbClr val="0070C0"/>
            </a:solidFill>
            <a:ln>
              <a:solidFill>
                <a:srgbClr val="0070C0"/>
              </a:solidFill>
            </a:ln>
            <a:effectLst/>
          </c:spPr>
          <c:invertIfNegative val="0"/>
          <c:cat>
            <c:strRef>
              <c:extLst>
                <c:ext xmlns:c15="http://schemas.microsoft.com/office/drawing/2012/chart" uri="{02D57815-91ED-43cb-92C2-25804820EDAC}">
                  <c15:fullRef>
                    <c15:sqref>'Graphique 7'!$A$9:$A$12</c15:sqref>
                  </c15:fullRef>
                </c:ext>
              </c:extLst>
              <c:f>'Graphique 7'!$A$9:$A$11</c:f>
              <c:strCache>
                <c:ptCount val="3"/>
                <c:pt idx="0">
                  <c:v>1935-1954</c:v>
                </c:pt>
                <c:pt idx="1">
                  <c:v>1955-1974</c:v>
                </c:pt>
                <c:pt idx="2">
                  <c:v>1975-1990</c:v>
                </c:pt>
              </c:strCache>
            </c:strRef>
          </c:cat>
          <c:val>
            <c:numRef>
              <c:extLst>
                <c:ext xmlns:c15="http://schemas.microsoft.com/office/drawing/2012/chart" uri="{02D57815-91ED-43cb-92C2-25804820EDAC}">
                  <c15:fullRef>
                    <c15:sqref>'Graphique 7'!$K$9:$K$12</c15:sqref>
                  </c15:fullRef>
                </c:ext>
              </c:extLst>
              <c:f>'Graphique 7'!$K$9:$K$11</c:f>
              <c:numCache>
                <c:formatCode>0.0%</c:formatCode>
                <c:ptCount val="3"/>
                <c:pt idx="0">
                  <c:v>2.2395048396459231E-2</c:v>
                </c:pt>
                <c:pt idx="1">
                  <c:v>1.98659252788537E-2</c:v>
                </c:pt>
                <c:pt idx="2">
                  <c:v>2.6992084501315142E-2</c:v>
                </c:pt>
              </c:numCache>
            </c:numRef>
          </c:val>
          <c:extLst>
            <c:ext xmlns:c16="http://schemas.microsoft.com/office/drawing/2014/chart" uri="{C3380CC4-5D6E-409C-BE32-E72D297353CC}">
              <c16:uniqueId val="{00000004-2BE4-46B8-A101-D5730A4B71DD}"/>
            </c:ext>
          </c:extLst>
        </c:ser>
        <c:dLbls>
          <c:showLegendKey val="0"/>
          <c:showVal val="0"/>
          <c:showCatName val="0"/>
          <c:showSerName val="0"/>
          <c:showPercent val="0"/>
          <c:showBubbleSize val="0"/>
        </c:dLbls>
        <c:gapWidth val="150"/>
        <c:overlap val="100"/>
        <c:axId val="484804824"/>
        <c:axId val="484805152"/>
      </c:barChart>
      <c:catAx>
        <c:axId val="4848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84805152"/>
        <c:crosses val="autoZero"/>
        <c:auto val="1"/>
        <c:lblAlgn val="ctr"/>
        <c:lblOffset val="100"/>
        <c:noMultiLvlLbl val="0"/>
      </c:catAx>
      <c:valAx>
        <c:axId val="4848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84804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23813</xdr:colOff>
      <xdr:row>3</xdr:row>
      <xdr:rowOff>83343</xdr:rowOff>
    </xdr:from>
    <xdr:to>
      <xdr:col>7</xdr:col>
      <xdr:colOff>95250</xdr:colOff>
      <xdr:row>25</xdr:row>
      <xdr:rowOff>130968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0.24273</cdr:x>
      <cdr:y>0.93333</cdr:y>
    </cdr:from>
    <cdr:to>
      <cdr:x>1</cdr:x>
      <cdr:y>1</cdr:y>
    </cdr:to>
    <cdr:sp macro="" textlink="">
      <cdr:nvSpPr>
        <cdr:cNvPr id="2" name="ZoneTexte 1"/>
        <cdr:cNvSpPr txBox="1"/>
      </cdr:nvSpPr>
      <cdr:spPr>
        <a:xfrm xmlns:a="http://schemas.openxmlformats.org/drawingml/2006/main">
          <a:off x="1352522" y="3867136"/>
          <a:ext cx="4219603" cy="2762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après la sortie des études initiales</a:t>
          </a:r>
        </a:p>
      </cdr:txBody>
    </cdr:sp>
  </cdr:relSizeAnchor>
</c:userShapes>
</file>

<file path=xl/drawings/drawing11.xml><?xml version="1.0" encoding="utf-8"?>
<c:userShapes xmlns:c="http://schemas.openxmlformats.org/drawingml/2006/chart">
  <cdr:relSizeAnchor xmlns:cdr="http://schemas.openxmlformats.org/drawingml/2006/chartDrawing">
    <cdr:from>
      <cdr:x>0.23476</cdr:x>
      <cdr:y>0.93333</cdr:y>
    </cdr:from>
    <cdr:to>
      <cdr:x>0.99203</cdr:x>
      <cdr:y>1</cdr:y>
    </cdr:to>
    <cdr:sp macro="" textlink="">
      <cdr:nvSpPr>
        <cdr:cNvPr id="2" name="ZoneTexte 1"/>
        <cdr:cNvSpPr txBox="1"/>
      </cdr:nvSpPr>
      <cdr:spPr>
        <a:xfrm xmlns:a="http://schemas.openxmlformats.org/drawingml/2006/main">
          <a:off x="1308100" y="3867136"/>
          <a:ext cx="4219603" cy="2762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après la sortie des études initiales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7</xdr:row>
      <xdr:rowOff>190499</xdr:rowOff>
    </xdr:from>
    <xdr:to>
      <xdr:col>3</xdr:col>
      <xdr:colOff>904875</xdr:colOff>
      <xdr:row>29</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1000125</xdr:colOff>
      <xdr:row>8</xdr:row>
      <xdr:rowOff>9525</xdr:rowOff>
    </xdr:from>
    <xdr:to>
      <xdr:col>8</xdr:col>
      <xdr:colOff>685800</xdr:colOff>
      <xdr:row>29</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885825</xdr:colOff>
      <xdr:row>8</xdr:row>
      <xdr:rowOff>19050</xdr:rowOff>
    </xdr:from>
    <xdr:to>
      <xdr:col>13</xdr:col>
      <xdr:colOff>257175</xdr:colOff>
      <xdr:row>29</xdr:row>
      <xdr:rowOff>161925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0.22564</cdr:x>
      <cdr:y>0.93333</cdr:y>
    </cdr:from>
    <cdr:to>
      <cdr:x>0.98291</cdr:x>
      <cdr:y>1</cdr:y>
    </cdr:to>
    <cdr:sp macro="" textlink="">
      <cdr:nvSpPr>
        <cdr:cNvPr id="3" name="ZoneTexte 1"/>
        <cdr:cNvSpPr txBox="1"/>
      </cdr:nvSpPr>
      <cdr:spPr>
        <a:xfrm xmlns:a="http://schemas.openxmlformats.org/drawingml/2006/main">
          <a:off x="1257301" y="3867151"/>
          <a:ext cx="4219574" cy="2762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après la sortie des études initiales</a:t>
          </a:r>
        </a:p>
      </cdr:txBody>
    </cdr:sp>
  </cdr:relSizeAnchor>
</c:userShapes>
</file>

<file path=xl/drawings/drawing14.xml><?xml version="1.0" encoding="utf-8"?>
<c:userShapes xmlns:c="http://schemas.openxmlformats.org/drawingml/2006/chart">
  <cdr:relSizeAnchor xmlns:cdr="http://schemas.openxmlformats.org/drawingml/2006/chartDrawing">
    <cdr:from>
      <cdr:x>0.23932</cdr:x>
      <cdr:y>0.89655</cdr:y>
    </cdr:from>
    <cdr:to>
      <cdr:x>1</cdr:x>
      <cdr:y>0.98851</cdr:y>
    </cdr:to>
    <cdr:sp macro="" textlink="">
      <cdr:nvSpPr>
        <cdr:cNvPr id="2" name="ZoneTexte 1"/>
        <cdr:cNvSpPr txBox="1"/>
      </cdr:nvSpPr>
      <cdr:spPr>
        <a:xfrm xmlns:a="http://schemas.openxmlformats.org/drawingml/2006/main">
          <a:off x="1333500" y="3714751"/>
          <a:ext cx="42386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100">
              <a:solidFill>
                <a:schemeClr val="tx1">
                  <a:lumMod val="65000"/>
                  <a:lumOff val="35000"/>
                </a:schemeClr>
              </a:solidFill>
            </a:rPr>
            <a:t>1 à 2 ans                      3 à 4 ans                    5</a:t>
          </a:r>
          <a:r>
            <a:rPr lang="fr-FR" sz="1100" baseline="0">
              <a:solidFill>
                <a:schemeClr val="tx1">
                  <a:lumMod val="65000"/>
                  <a:lumOff val="35000"/>
                </a:schemeClr>
              </a:solidFill>
            </a:rPr>
            <a:t> à 10 ans                11 ans ou +</a:t>
          </a:r>
          <a:endParaRPr lang="fr-FR" sz="1100">
            <a:solidFill>
              <a:schemeClr val="tx1">
                <a:lumMod val="65000"/>
                <a:lumOff val="35000"/>
              </a:schemeClr>
            </a:solidFill>
          </a:endParaRPr>
        </a:p>
      </cdr:txBody>
    </cdr:sp>
  </cdr:relSizeAnchor>
  <cdr:relSizeAnchor xmlns:cdr="http://schemas.openxmlformats.org/drawingml/2006/chartDrawing">
    <cdr:from>
      <cdr:x>0.22564</cdr:x>
      <cdr:y>0.93333</cdr:y>
    </cdr:from>
    <cdr:to>
      <cdr:x>0.98291</cdr:x>
      <cdr:y>1</cdr:y>
    </cdr:to>
    <cdr:sp macro="" textlink="">
      <cdr:nvSpPr>
        <cdr:cNvPr id="3" name="ZoneTexte 1"/>
        <cdr:cNvSpPr txBox="1"/>
      </cdr:nvSpPr>
      <cdr:spPr>
        <a:xfrm xmlns:a="http://schemas.openxmlformats.org/drawingml/2006/main">
          <a:off x="1257301" y="3867151"/>
          <a:ext cx="4219574" cy="2762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après la sortie des études initiales</a:t>
          </a:r>
        </a:p>
      </cdr:txBody>
    </cdr:sp>
  </cdr:relSizeAnchor>
</c:userShapes>
</file>

<file path=xl/drawings/drawing15.xml><?xml version="1.0" encoding="utf-8"?>
<c:userShapes xmlns:c="http://schemas.openxmlformats.org/drawingml/2006/chart">
  <cdr:relSizeAnchor xmlns:cdr="http://schemas.openxmlformats.org/drawingml/2006/chartDrawing">
    <cdr:from>
      <cdr:x>0.23932</cdr:x>
      <cdr:y>0.89655</cdr:y>
    </cdr:from>
    <cdr:to>
      <cdr:x>1</cdr:x>
      <cdr:y>0.98851</cdr:y>
    </cdr:to>
    <cdr:sp macro="" textlink="">
      <cdr:nvSpPr>
        <cdr:cNvPr id="2" name="ZoneTexte 1"/>
        <cdr:cNvSpPr txBox="1"/>
      </cdr:nvSpPr>
      <cdr:spPr>
        <a:xfrm xmlns:a="http://schemas.openxmlformats.org/drawingml/2006/main">
          <a:off x="1333500" y="3714751"/>
          <a:ext cx="42386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100">
              <a:solidFill>
                <a:schemeClr val="tx1">
                  <a:lumMod val="65000"/>
                  <a:lumOff val="35000"/>
                </a:schemeClr>
              </a:solidFill>
            </a:rPr>
            <a:t>1 à 2 ans                      3 à 4 ans                    5</a:t>
          </a:r>
          <a:r>
            <a:rPr lang="fr-FR" sz="1100" baseline="0">
              <a:solidFill>
                <a:schemeClr val="tx1">
                  <a:lumMod val="65000"/>
                  <a:lumOff val="35000"/>
                </a:schemeClr>
              </a:solidFill>
            </a:rPr>
            <a:t> à 10 ans                11 ans ou +</a:t>
          </a:r>
          <a:endParaRPr lang="fr-FR" sz="1100">
            <a:solidFill>
              <a:schemeClr val="tx1">
                <a:lumMod val="65000"/>
                <a:lumOff val="35000"/>
              </a:schemeClr>
            </a:solidFill>
          </a:endParaRPr>
        </a:p>
      </cdr:txBody>
    </cdr:sp>
  </cdr:relSizeAnchor>
  <cdr:relSizeAnchor xmlns:cdr="http://schemas.openxmlformats.org/drawingml/2006/chartDrawing">
    <cdr:from>
      <cdr:x>0.22564</cdr:x>
      <cdr:y>0.93333</cdr:y>
    </cdr:from>
    <cdr:to>
      <cdr:x>0.98291</cdr:x>
      <cdr:y>1</cdr:y>
    </cdr:to>
    <cdr:sp macro="" textlink="">
      <cdr:nvSpPr>
        <cdr:cNvPr id="3" name="ZoneTexte 1"/>
        <cdr:cNvSpPr txBox="1"/>
      </cdr:nvSpPr>
      <cdr:spPr>
        <a:xfrm xmlns:a="http://schemas.openxmlformats.org/drawingml/2006/main">
          <a:off x="1257301" y="3867151"/>
          <a:ext cx="4219574" cy="2762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après la sortie des études initiales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171449</xdr:colOff>
      <xdr:row>14</xdr:row>
      <xdr:rowOff>47625</xdr:rowOff>
    </xdr:from>
    <xdr:to>
      <xdr:col>6</xdr:col>
      <xdr:colOff>962025</xdr:colOff>
      <xdr:row>37</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19</xdr:row>
      <xdr:rowOff>152400</xdr:rowOff>
    </xdr:from>
    <xdr:to>
      <xdr:col>8</xdr:col>
      <xdr:colOff>742950</xdr:colOff>
      <xdr:row>44</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19</xdr:row>
      <xdr:rowOff>152400</xdr:rowOff>
    </xdr:from>
    <xdr:to>
      <xdr:col>8</xdr:col>
      <xdr:colOff>742950</xdr:colOff>
      <xdr:row>40</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19</xdr:row>
      <xdr:rowOff>0</xdr:rowOff>
    </xdr:from>
    <xdr:to>
      <xdr:col>6</xdr:col>
      <xdr:colOff>0</xdr:colOff>
      <xdr:row>35</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12</xdr:col>
      <xdr:colOff>0</xdr:colOff>
      <xdr:row>35</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xdr:rowOff>
    </xdr:from>
    <xdr:to>
      <xdr:col>9</xdr:col>
      <xdr:colOff>321468</xdr:colOff>
      <xdr:row>24</xdr:row>
      <xdr:rowOff>119062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20</xdr:row>
      <xdr:rowOff>152400</xdr:rowOff>
    </xdr:from>
    <xdr:to>
      <xdr:col>8</xdr:col>
      <xdr:colOff>742950</xdr:colOff>
      <xdr:row>45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20</xdr:row>
      <xdr:rowOff>152400</xdr:rowOff>
    </xdr:from>
    <xdr:to>
      <xdr:col>8</xdr:col>
      <xdr:colOff>85725</xdr:colOff>
      <xdr:row>45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21</xdr:row>
      <xdr:rowOff>0</xdr:rowOff>
    </xdr:from>
    <xdr:to>
      <xdr:col>16</xdr:col>
      <xdr:colOff>133350</xdr:colOff>
      <xdr:row>45</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8</xdr:row>
      <xdr:rowOff>0</xdr:rowOff>
    </xdr:from>
    <xdr:to>
      <xdr:col>17</xdr:col>
      <xdr:colOff>609600</xdr:colOff>
      <xdr:row>28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0</xdr:rowOff>
    </xdr:from>
    <xdr:to>
      <xdr:col>10</xdr:col>
      <xdr:colOff>266700</xdr:colOff>
      <xdr:row>29</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27</xdr:row>
      <xdr:rowOff>0</xdr:rowOff>
    </xdr:from>
    <xdr:to>
      <xdr:col>9</xdr:col>
      <xdr:colOff>28575</xdr:colOff>
      <xdr:row>56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0</xdr:rowOff>
    </xdr:from>
    <xdr:to>
      <xdr:col>17</xdr:col>
      <xdr:colOff>476250</xdr:colOff>
      <xdr:row>56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27</xdr:row>
      <xdr:rowOff>0</xdr:rowOff>
    </xdr:from>
    <xdr:to>
      <xdr:col>26</xdr:col>
      <xdr:colOff>742950</xdr:colOff>
      <xdr:row>56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7</xdr:row>
      <xdr:rowOff>0</xdr:rowOff>
    </xdr:from>
    <xdr:to>
      <xdr:col>9</xdr:col>
      <xdr:colOff>28575</xdr:colOff>
      <xdr:row>36</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7</xdr:row>
      <xdr:rowOff>0</xdr:rowOff>
    </xdr:from>
    <xdr:to>
      <xdr:col>16</xdr:col>
      <xdr:colOff>19050</xdr:colOff>
      <xdr:row>36</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9524</xdr:colOff>
      <xdr:row>18</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7</xdr:row>
      <xdr:rowOff>0</xdr:rowOff>
    </xdr:from>
    <xdr:to>
      <xdr:col>8</xdr:col>
      <xdr:colOff>581025</xdr:colOff>
      <xdr:row>21</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8</xdr:row>
      <xdr:rowOff>0</xdr:rowOff>
    </xdr:from>
    <xdr:to>
      <xdr:col>12</xdr:col>
      <xdr:colOff>752475</xdr:colOff>
      <xdr:row>40</xdr:row>
      <xdr:rowOff>171451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0.86747</cdr:x>
      <cdr:y>0.53799</cdr:y>
    </cdr:from>
    <cdr:to>
      <cdr:x>0.90205</cdr:x>
      <cdr:y>0.85562</cdr:y>
    </cdr:to>
    <cdr:sp macro="" textlink="">
      <cdr:nvSpPr>
        <cdr:cNvPr id="10" name="Accolade fermante 9"/>
        <cdr:cNvSpPr/>
      </cdr:nvSpPr>
      <cdr:spPr>
        <a:xfrm xmlns:a="http://schemas.openxmlformats.org/drawingml/2006/main">
          <a:off x="8584910" y="3371829"/>
          <a:ext cx="342220" cy="1990730"/>
        </a:xfrm>
        <a:prstGeom xmlns:a="http://schemas.openxmlformats.org/drawingml/2006/main" prst="rightBrace">
          <a:avLst>
            <a:gd name="adj1" fmla="val 81666"/>
            <a:gd name="adj2" fmla="val 50000"/>
          </a:avLst>
        </a:prstGeom>
        <a:ln xmlns:a="http://schemas.openxmlformats.org/drawingml/2006/main">
          <a:solidFill>
            <a:schemeClr val="tx1">
              <a:lumMod val="65000"/>
              <a:lumOff val="35000"/>
            </a:schemeClr>
          </a:solidFill>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0.78152</cdr:x>
      <cdr:y>0.43617</cdr:y>
    </cdr:from>
    <cdr:to>
      <cdr:x>0.9917</cdr:x>
      <cdr:y>0.51976</cdr:y>
    </cdr:to>
    <cdr:sp macro="" textlink="">
      <cdr:nvSpPr>
        <cdr:cNvPr id="12" name="ZoneTexte 11"/>
        <cdr:cNvSpPr txBox="1"/>
      </cdr:nvSpPr>
      <cdr:spPr>
        <a:xfrm xmlns:a="http://schemas.openxmlformats.org/drawingml/2006/main">
          <a:off x="7734300" y="2733674"/>
          <a:ext cx="2080034" cy="5238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tx1">
                  <a:lumMod val="65000"/>
                  <a:lumOff val="35000"/>
                </a:schemeClr>
              </a:solidFill>
            </a:rPr>
            <a:t>Délai d'entrée dans la vie active :</a:t>
          </a:r>
        </a:p>
      </cdr:txBody>
    </cdr:sp>
  </cdr:relSizeAnchor>
  <cdr:relSizeAnchor xmlns:cdr="http://schemas.openxmlformats.org/drawingml/2006/chartDrawing">
    <cdr:from>
      <cdr:x>0.89509</cdr:x>
      <cdr:y>0.64793</cdr:y>
    </cdr:from>
    <cdr:to>
      <cdr:x>0.9917</cdr:x>
      <cdr:y>0.7538</cdr:y>
    </cdr:to>
    <cdr:sp macro="" textlink="">
      <cdr:nvSpPr>
        <cdr:cNvPr id="14" name="ZoneTexte 1"/>
        <cdr:cNvSpPr txBox="1"/>
      </cdr:nvSpPr>
      <cdr:spPr>
        <a:xfrm xmlns:a="http://schemas.openxmlformats.org/drawingml/2006/main">
          <a:off x="8858250" y="4060870"/>
          <a:ext cx="956084" cy="663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après</a:t>
          </a:r>
          <a:r>
            <a:rPr lang="fr-FR" sz="1100" baseline="0">
              <a:solidFill>
                <a:schemeClr val="tx1">
                  <a:lumMod val="65000"/>
                  <a:lumOff val="35000"/>
                </a:schemeClr>
              </a:solidFill>
            </a:rPr>
            <a:t> la fin des études initiales</a:t>
          </a:r>
          <a:endParaRPr lang="fr-FR" sz="1100">
            <a:solidFill>
              <a:schemeClr val="tx1">
                <a:lumMod val="65000"/>
                <a:lumOff val="35000"/>
              </a:schemeClr>
            </a:solidFill>
          </a:endParaRPr>
        </a:p>
      </cdr:txBody>
    </cdr:sp>
  </cdr:relSizeAnchor>
  <cdr:relSizeAnchor xmlns:cdr="http://schemas.openxmlformats.org/drawingml/2006/chartDrawing">
    <cdr:from>
      <cdr:x>0.78152</cdr:x>
      <cdr:y>0.34701</cdr:y>
    </cdr:from>
    <cdr:to>
      <cdr:x>0.98748</cdr:x>
      <cdr:y>0.43059</cdr:y>
    </cdr:to>
    <cdr:sp macro="" textlink="">
      <cdr:nvSpPr>
        <cdr:cNvPr id="15" name="ZoneTexte 1"/>
        <cdr:cNvSpPr txBox="1"/>
      </cdr:nvSpPr>
      <cdr:spPr>
        <a:xfrm xmlns:a="http://schemas.openxmlformats.org/drawingml/2006/main">
          <a:off x="7734300" y="2174894"/>
          <a:ext cx="2038222" cy="523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Taux de chômage des 15-24 ans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47624</xdr:colOff>
      <xdr:row>2</xdr:row>
      <xdr:rowOff>142874</xdr:rowOff>
    </xdr:from>
    <xdr:to>
      <xdr:col>7</xdr:col>
      <xdr:colOff>342899</xdr:colOff>
      <xdr:row>29</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22491</xdr:colOff>
      <xdr:row>1</xdr:row>
      <xdr:rowOff>164040</xdr:rowOff>
    </xdr:from>
    <xdr:to>
      <xdr:col>12</xdr:col>
      <xdr:colOff>486834</xdr:colOff>
      <xdr:row>23</xdr:row>
      <xdr:rowOff>9259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9525</xdr:rowOff>
    </xdr:from>
    <xdr:to>
      <xdr:col>13</xdr:col>
      <xdr:colOff>57150</xdr:colOff>
      <xdr:row>32</xdr:row>
      <xdr:rowOff>133350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23</xdr:col>
      <xdr:colOff>361950</xdr:colOff>
      <xdr:row>32</xdr:row>
      <xdr:rowOff>123825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600074</xdr:colOff>
      <xdr:row>6</xdr:row>
      <xdr:rowOff>38099</xdr:rowOff>
    </xdr:from>
    <xdr:to>
      <xdr:col>14</xdr:col>
      <xdr:colOff>390525</xdr:colOff>
      <xdr:row>27</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476250</xdr:colOff>
      <xdr:row>34</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13</xdr:row>
      <xdr:rowOff>0</xdr:rowOff>
    </xdr:from>
    <xdr:to>
      <xdr:col>8</xdr:col>
      <xdr:colOff>1123950</xdr:colOff>
      <xdr:row>34</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323850</xdr:colOff>
      <xdr:row>13</xdr:row>
      <xdr:rowOff>9525</xdr:rowOff>
    </xdr:from>
    <xdr:to>
      <xdr:col>13</xdr:col>
      <xdr:colOff>504825</xdr:colOff>
      <xdr:row>34</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xdr:row>
      <xdr:rowOff>190499</xdr:rowOff>
    </xdr:from>
    <xdr:to>
      <xdr:col>3</xdr:col>
      <xdr:colOff>904875</xdr:colOff>
      <xdr:row>30</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9</xdr:row>
      <xdr:rowOff>9525</xdr:rowOff>
    </xdr:from>
    <xdr:to>
      <xdr:col>8</xdr:col>
      <xdr:colOff>609600</xdr:colOff>
      <xdr:row>30</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723900</xdr:colOff>
      <xdr:row>9</xdr:row>
      <xdr:rowOff>19050</xdr:rowOff>
    </xdr:from>
    <xdr:to>
      <xdr:col>13</xdr:col>
      <xdr:colOff>161925</xdr:colOff>
      <xdr:row>30</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0.24273</cdr:x>
      <cdr:y>0.93333</cdr:y>
    </cdr:from>
    <cdr:to>
      <cdr:x>1</cdr:x>
      <cdr:y>1</cdr:y>
    </cdr:to>
    <cdr:sp macro="" textlink="">
      <cdr:nvSpPr>
        <cdr:cNvPr id="2" name="ZoneTexte 1"/>
        <cdr:cNvSpPr txBox="1"/>
      </cdr:nvSpPr>
      <cdr:spPr>
        <a:xfrm xmlns:a="http://schemas.openxmlformats.org/drawingml/2006/main">
          <a:off x="1352522" y="3867136"/>
          <a:ext cx="4219603" cy="2762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après la sortie des études initiales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raphiques/EEC2014-2020%20-%20Moyenne%20de%20l'&#226;ge%20de%20fin%20d'&#233;tudes%20par%20ann&#233;e%20de%20naiss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aphiques/EEC%202014-2020%20-%20Age%20de%20sortie%20par%20payx%20de%20naissance%20de%205%20e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Age moyen de fin d'études</v>
          </cell>
        </row>
        <row r="2">
          <cell r="A2" t="str">
            <v>1935</v>
          </cell>
          <cell r="B2">
            <v>16.113687822743799</v>
          </cell>
        </row>
        <row r="3">
          <cell r="A3" t="str">
            <v>1936</v>
          </cell>
          <cell r="B3">
            <v>16.23046860638857</v>
          </cell>
        </row>
        <row r="4">
          <cell r="A4" t="str">
            <v>1937</v>
          </cell>
          <cell r="B4">
            <v>16.389223149078941</v>
          </cell>
        </row>
        <row r="5">
          <cell r="A5" t="str">
            <v>1938</v>
          </cell>
          <cell r="B5">
            <v>16.549894691623582</v>
          </cell>
        </row>
        <row r="6">
          <cell r="A6" t="str">
            <v>1939</v>
          </cell>
          <cell r="B6">
            <v>16.71420107996201</v>
          </cell>
        </row>
        <row r="7">
          <cell r="A7" t="str">
            <v>1940</v>
          </cell>
          <cell r="B7">
            <v>16.910456438989691</v>
          </cell>
        </row>
        <row r="8">
          <cell r="A8" t="str">
            <v>1941</v>
          </cell>
          <cell r="B8">
            <v>17.009236818370699</v>
          </cell>
        </row>
        <row r="9">
          <cell r="A9" t="str">
            <v>1942</v>
          </cell>
          <cell r="B9">
            <v>17.301559640392419</v>
          </cell>
        </row>
        <row r="10">
          <cell r="A10" t="str">
            <v>1943</v>
          </cell>
          <cell r="B10">
            <v>17.431976566671342</v>
          </cell>
        </row>
        <row r="11">
          <cell r="A11" t="str">
            <v>1944</v>
          </cell>
          <cell r="B11">
            <v>17.416791266739232</v>
          </cell>
        </row>
        <row r="12">
          <cell r="A12" t="str">
            <v>1945</v>
          </cell>
          <cell r="B12">
            <v>17.579747612010198</v>
          </cell>
        </row>
        <row r="13">
          <cell r="A13" t="str">
            <v>1946</v>
          </cell>
          <cell r="B13">
            <v>17.65136509994122</v>
          </cell>
        </row>
        <row r="14">
          <cell r="A14" t="str">
            <v>1947</v>
          </cell>
          <cell r="B14">
            <v>17.824251986877179</v>
          </cell>
        </row>
        <row r="15">
          <cell r="A15" t="str">
            <v>1948</v>
          </cell>
          <cell r="B15">
            <v>17.858524857485531</v>
          </cell>
        </row>
        <row r="16">
          <cell r="A16" t="str">
            <v>1949</v>
          </cell>
          <cell r="B16">
            <v>18.051150896205069</v>
          </cell>
        </row>
        <row r="17">
          <cell r="A17" t="str">
            <v>1950</v>
          </cell>
          <cell r="B17">
            <v>17.9493749295602</v>
          </cell>
        </row>
        <row r="18">
          <cell r="A18" t="str">
            <v>1951</v>
          </cell>
          <cell r="B18">
            <v>18.009648918183469</v>
          </cell>
        </row>
        <row r="19">
          <cell r="A19" t="str">
            <v>1952</v>
          </cell>
          <cell r="B19">
            <v>18.005963264364269</v>
          </cell>
        </row>
        <row r="20">
          <cell r="A20" t="str">
            <v>1953</v>
          </cell>
          <cell r="B20">
            <v>18.189393586701719</v>
          </cell>
        </row>
        <row r="21">
          <cell r="A21" t="str">
            <v>1954</v>
          </cell>
          <cell r="B21">
            <v>18.26988013327475</v>
          </cell>
        </row>
        <row r="22">
          <cell r="A22" t="str">
            <v>1955</v>
          </cell>
          <cell r="B22">
            <v>18.385497663477</v>
          </cell>
        </row>
        <row r="23">
          <cell r="A23" t="str">
            <v>1956</v>
          </cell>
          <cell r="B23">
            <v>18.424868159829821</v>
          </cell>
        </row>
        <row r="24">
          <cell r="A24" t="str">
            <v>1957</v>
          </cell>
          <cell r="B24">
            <v>18.39460814049238</v>
          </cell>
        </row>
        <row r="25">
          <cell r="A25" t="str">
            <v>1958</v>
          </cell>
          <cell r="B25">
            <v>18.6573709005057</v>
          </cell>
        </row>
        <row r="26">
          <cell r="A26" t="str">
            <v>1959</v>
          </cell>
          <cell r="B26">
            <v>18.711104181716792</v>
          </cell>
        </row>
        <row r="27">
          <cell r="A27" t="str">
            <v>1960</v>
          </cell>
          <cell r="B27">
            <v>18.766367561731411</v>
          </cell>
        </row>
        <row r="28">
          <cell r="A28" t="str">
            <v>1961</v>
          </cell>
          <cell r="B28">
            <v>18.84401390049139</v>
          </cell>
        </row>
        <row r="29">
          <cell r="A29" t="str">
            <v>1962</v>
          </cell>
          <cell r="B29">
            <v>18.86675546404642</v>
          </cell>
        </row>
        <row r="30">
          <cell r="A30" t="str">
            <v>1963</v>
          </cell>
          <cell r="B30">
            <v>18.963668768957699</v>
          </cell>
        </row>
        <row r="31">
          <cell r="A31" t="str">
            <v>1964</v>
          </cell>
          <cell r="B31">
            <v>19.082113802097489</v>
          </cell>
        </row>
        <row r="32">
          <cell r="A32" t="str">
            <v>1965</v>
          </cell>
          <cell r="B32">
            <v>19.298140546991199</v>
          </cell>
        </row>
        <row r="33">
          <cell r="A33" t="str">
            <v>1966</v>
          </cell>
          <cell r="B33">
            <v>19.443020722036369</v>
          </cell>
        </row>
        <row r="34">
          <cell r="A34" t="str">
            <v>1967</v>
          </cell>
          <cell r="B34">
            <v>19.613024933291371</v>
          </cell>
        </row>
        <row r="35">
          <cell r="A35" t="str">
            <v>1968</v>
          </cell>
          <cell r="B35">
            <v>19.713157839326211</v>
          </cell>
        </row>
        <row r="36">
          <cell r="A36" t="str">
            <v>1969</v>
          </cell>
          <cell r="B36">
            <v>19.95727751115831</v>
          </cell>
        </row>
        <row r="37">
          <cell r="A37" t="str">
            <v>1970</v>
          </cell>
          <cell r="B37">
            <v>20.206069781871101</v>
          </cell>
        </row>
        <row r="38">
          <cell r="A38" t="str">
            <v>1971</v>
          </cell>
          <cell r="B38">
            <v>20.403520553570331</v>
          </cell>
        </row>
        <row r="39">
          <cell r="A39" t="str">
            <v>1972</v>
          </cell>
          <cell r="B39">
            <v>20.535094331395541</v>
          </cell>
        </row>
        <row r="40">
          <cell r="A40" t="str">
            <v>1973</v>
          </cell>
          <cell r="B40">
            <v>20.75552508748741</v>
          </cell>
        </row>
        <row r="41">
          <cell r="A41" t="str">
            <v>1974</v>
          </cell>
          <cell r="B41">
            <v>20.863583787538751</v>
          </cell>
        </row>
        <row r="42">
          <cell r="A42" t="str">
            <v>1975</v>
          </cell>
          <cell r="B42">
            <v>20.957837194902289</v>
          </cell>
        </row>
        <row r="43">
          <cell r="A43" t="str">
            <v>1976</v>
          </cell>
          <cell r="B43">
            <v>20.999169446475811</v>
          </cell>
        </row>
        <row r="44">
          <cell r="A44" t="str">
            <v>1977</v>
          </cell>
          <cell r="B44">
            <v>20.957994050743601</v>
          </cell>
        </row>
        <row r="45">
          <cell r="A45" t="str">
            <v>1978</v>
          </cell>
          <cell r="B45">
            <v>21.01989206679702</v>
          </cell>
        </row>
        <row r="46">
          <cell r="A46" t="str">
            <v>1979</v>
          </cell>
          <cell r="B46">
            <v>21.03614765884744</v>
          </cell>
        </row>
        <row r="47">
          <cell r="A47" t="str">
            <v>1980</v>
          </cell>
          <cell r="B47">
            <v>20.996652304038371</v>
          </cell>
        </row>
        <row r="48">
          <cell r="A48" t="str">
            <v>1981</v>
          </cell>
          <cell r="B48">
            <v>20.878020597876329</v>
          </cell>
        </row>
        <row r="49">
          <cell r="A49" t="str">
            <v>1982</v>
          </cell>
          <cell r="B49">
            <v>20.900235872150681</v>
          </cell>
        </row>
        <row r="50">
          <cell r="A50" t="str">
            <v>1983</v>
          </cell>
          <cell r="B50">
            <v>20.875778596795669</v>
          </cell>
        </row>
        <row r="51">
          <cell r="A51" t="str">
            <v>1984</v>
          </cell>
          <cell r="B51">
            <v>20.99399286526247</v>
          </cell>
        </row>
        <row r="52">
          <cell r="A52" t="str">
            <v>1985</v>
          </cell>
          <cell r="B52">
            <v>20.99007305190516</v>
          </cell>
        </row>
        <row r="53">
          <cell r="A53" t="str">
            <v>1986</v>
          </cell>
          <cell r="B53">
            <v>20.94397684095027</v>
          </cell>
        </row>
        <row r="54">
          <cell r="A54" t="str">
            <v>1987</v>
          </cell>
          <cell r="B54">
            <v>20.95595258174658</v>
          </cell>
        </row>
        <row r="55">
          <cell r="A55" t="str">
            <v>1988</v>
          </cell>
          <cell r="B55">
            <v>20.855188779536181</v>
          </cell>
        </row>
        <row r="56">
          <cell r="A56" t="str">
            <v>1989</v>
          </cell>
          <cell r="B56">
            <v>20.9061774159238</v>
          </cell>
        </row>
        <row r="57">
          <cell r="A57" t="str">
            <v>1990</v>
          </cell>
          <cell r="B57">
            <v>20.78120899533873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France</v>
          </cell>
          <cell r="C1" t="str">
            <v>Etranger</v>
          </cell>
        </row>
        <row r="2">
          <cell r="A2" t="str">
            <v>1935-1939</v>
          </cell>
          <cell r="B2">
            <v>16.41872305818724</v>
          </cell>
          <cell r="C2">
            <v>16.80162591534641</v>
          </cell>
        </row>
        <row r="3">
          <cell r="A3" t="str">
            <v>1940-1944</v>
          </cell>
          <cell r="B3">
            <v>17.231801559089359</v>
          </cell>
          <cell r="C3">
            <v>17.552391562300851</v>
          </cell>
        </row>
        <row r="4">
          <cell r="A4" t="str">
            <v>1945-1949</v>
          </cell>
          <cell r="B4">
            <v>17.807629524872489</v>
          </cell>
          <cell r="C4">
            <v>17.893715965778728</v>
          </cell>
        </row>
        <row r="5">
          <cell r="A5" t="str">
            <v>1950-1954</v>
          </cell>
          <cell r="B5">
            <v>18.081820017427152</v>
          </cell>
          <cell r="C5">
            <v>18.338998594222499</v>
          </cell>
        </row>
        <row r="6">
          <cell r="A6" t="str">
            <v>1955-1959</v>
          </cell>
          <cell r="B6">
            <v>18.510543082133939</v>
          </cell>
          <cell r="C6">
            <v>18.719663974742868</v>
          </cell>
        </row>
        <row r="7">
          <cell r="A7" t="str">
            <v>1960-1964</v>
          </cell>
          <cell r="B7">
            <v>18.903314998079249</v>
          </cell>
          <cell r="C7">
            <v>18.95706461064816</v>
          </cell>
        </row>
        <row r="8">
          <cell r="A8" t="str">
            <v>1965-1969</v>
          </cell>
          <cell r="B8">
            <v>19.596425314985439</v>
          </cell>
          <cell r="C8">
            <v>19.256050075228941</v>
          </cell>
        </row>
        <row r="9">
          <cell r="A9" t="str">
            <v>1970-1974</v>
          </cell>
          <cell r="B9">
            <v>20.542426539370709</v>
          </cell>
          <cell r="C9">
            <v>19.766741550006191</v>
          </cell>
        </row>
        <row r="10">
          <cell r="A10" t="str">
            <v>1975-1979</v>
          </cell>
          <cell r="B10">
            <v>20.991910391157099</v>
          </cell>
          <cell r="C10">
            <v>20.4104607176542</v>
          </cell>
        </row>
        <row r="11">
          <cell r="A11" t="str">
            <v>1980-1984</v>
          </cell>
          <cell r="B11">
            <v>20.928198999817869</v>
          </cell>
          <cell r="C11">
            <v>20.608974192222139</v>
          </cell>
        </row>
        <row r="12">
          <cell r="A12" t="str">
            <v>1985-1990</v>
          </cell>
          <cell r="B12">
            <v>20.913267183903361</v>
          </cell>
          <cell r="C12">
            <v>20.909507933789229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K14" sqref="K14"/>
    </sheetView>
  </sheetViews>
  <sheetFormatPr baseColWidth="10" defaultRowHeight="15" x14ac:dyDescent="0.25"/>
  <sheetData>
    <row r="1" spans="1:9" ht="32.25" customHeight="1" x14ac:dyDescent="0.25">
      <c r="A1" s="162" t="s">
        <v>278</v>
      </c>
      <c r="B1" s="163"/>
      <c r="C1" s="163"/>
      <c r="D1" s="163"/>
      <c r="E1" s="163"/>
      <c r="F1" s="163"/>
      <c r="G1" s="163"/>
      <c r="H1" s="163"/>
      <c r="I1" s="164"/>
    </row>
    <row r="2" spans="1:9" x14ac:dyDescent="0.25">
      <c r="A2" s="165">
        <v>45077</v>
      </c>
      <c r="B2" s="166"/>
      <c r="C2" s="166"/>
      <c r="D2" s="166"/>
      <c r="E2" s="166"/>
      <c r="F2" s="166"/>
      <c r="G2" s="166"/>
      <c r="H2" s="166"/>
      <c r="I2" s="166"/>
    </row>
    <row r="3" spans="1:9" ht="11.25" customHeight="1" x14ac:dyDescent="0.25">
      <c r="A3" s="160" t="s">
        <v>1</v>
      </c>
      <c r="B3" s="160"/>
      <c r="C3" s="160"/>
      <c r="D3" s="160"/>
      <c r="E3" s="160"/>
      <c r="F3" s="160"/>
      <c r="G3" s="160"/>
      <c r="H3" s="160"/>
      <c r="I3" s="160"/>
    </row>
    <row r="4" spans="1:9" ht="100.5" customHeight="1" x14ac:dyDescent="0.25">
      <c r="A4" s="167" t="s">
        <v>6</v>
      </c>
      <c r="B4" s="167"/>
      <c r="C4" s="167"/>
      <c r="D4" s="167"/>
      <c r="E4" s="167"/>
      <c r="F4" s="167"/>
      <c r="G4" s="167"/>
      <c r="H4" s="167"/>
      <c r="I4" s="167"/>
    </row>
    <row r="5" spans="1:9" ht="15.75" customHeight="1" x14ac:dyDescent="0.25">
      <c r="A5" s="160" t="s">
        <v>2</v>
      </c>
      <c r="B5" s="160"/>
      <c r="C5" s="160"/>
      <c r="D5" s="160"/>
      <c r="E5" s="160"/>
      <c r="F5" s="160"/>
      <c r="G5" s="160"/>
      <c r="H5" s="160"/>
      <c r="I5" s="160"/>
    </row>
    <row r="6" spans="1:9" ht="37.5" customHeight="1" x14ac:dyDescent="0.25">
      <c r="A6" s="168" t="s">
        <v>279</v>
      </c>
      <c r="B6" s="169"/>
      <c r="C6" s="169"/>
      <c r="D6" s="169"/>
      <c r="E6" s="169"/>
      <c r="F6" s="169"/>
      <c r="G6" s="169"/>
      <c r="H6" s="169"/>
      <c r="I6" s="169"/>
    </row>
    <row r="7" spans="1:9" x14ac:dyDescent="0.25">
      <c r="A7" s="160" t="s">
        <v>3</v>
      </c>
      <c r="B7" s="160"/>
      <c r="C7" s="160"/>
      <c r="D7" s="160"/>
      <c r="E7" s="160"/>
      <c r="F7" s="160"/>
      <c r="G7" s="160"/>
      <c r="H7" s="160"/>
      <c r="I7" s="160"/>
    </row>
    <row r="8" spans="1:9" x14ac:dyDescent="0.25">
      <c r="A8" s="7" t="s">
        <v>217</v>
      </c>
    </row>
    <row r="10" spans="1:9" x14ac:dyDescent="0.25">
      <c r="A10" s="7" t="s">
        <v>216</v>
      </c>
    </row>
    <row r="11" spans="1:9" x14ac:dyDescent="0.25">
      <c r="A11" s="7"/>
    </row>
    <row r="12" spans="1:9" x14ac:dyDescent="0.25">
      <c r="A12" s="7" t="s">
        <v>172</v>
      </c>
    </row>
    <row r="14" spans="1:9" x14ac:dyDescent="0.25">
      <c r="A14" s="7" t="s">
        <v>173</v>
      </c>
    </row>
    <row r="15" spans="1:9" s="156" customFormat="1" x14ac:dyDescent="0.25">
      <c r="A15" s="7"/>
    </row>
    <row r="16" spans="1:9" s="156" customFormat="1" x14ac:dyDescent="0.25">
      <c r="A16" s="7" t="s">
        <v>220</v>
      </c>
    </row>
    <row r="17" spans="1:1" s="156" customFormat="1" x14ac:dyDescent="0.25"/>
    <row r="18" spans="1:1" s="156" customFormat="1" x14ac:dyDescent="0.25">
      <c r="A18" s="7" t="s">
        <v>219</v>
      </c>
    </row>
    <row r="19" spans="1:1" s="156" customFormat="1" x14ac:dyDescent="0.25">
      <c r="A19" s="7"/>
    </row>
    <row r="20" spans="1:1" s="156" customFormat="1" x14ac:dyDescent="0.25">
      <c r="A20" s="7" t="s">
        <v>227</v>
      </c>
    </row>
    <row r="21" spans="1:1" s="156" customFormat="1" x14ac:dyDescent="0.25"/>
    <row r="22" spans="1:1" s="156" customFormat="1" x14ac:dyDescent="0.25">
      <c r="A22" s="7" t="s">
        <v>181</v>
      </c>
    </row>
    <row r="23" spans="1:1" s="156" customFormat="1" x14ac:dyDescent="0.25">
      <c r="A23" s="7"/>
    </row>
    <row r="24" spans="1:1" s="156" customFormat="1" x14ac:dyDescent="0.25">
      <c r="A24" s="7" t="s">
        <v>280</v>
      </c>
    </row>
    <row r="25" spans="1:1" s="156" customFormat="1" x14ac:dyDescent="0.25"/>
    <row r="26" spans="1:1" s="156" customFormat="1" x14ac:dyDescent="0.25">
      <c r="A26" s="7" t="s">
        <v>187</v>
      </c>
    </row>
    <row r="27" spans="1:1" s="156" customFormat="1" x14ac:dyDescent="0.25">
      <c r="A27" s="7"/>
    </row>
    <row r="28" spans="1:1" s="156" customFormat="1" x14ac:dyDescent="0.25">
      <c r="A28" s="7" t="s">
        <v>248</v>
      </c>
    </row>
    <row r="29" spans="1:1" s="156" customFormat="1" x14ac:dyDescent="0.25"/>
    <row r="30" spans="1:1" s="156" customFormat="1" x14ac:dyDescent="0.25">
      <c r="A30" s="7" t="s">
        <v>264</v>
      </c>
    </row>
    <row r="31" spans="1:1" s="156" customFormat="1" x14ac:dyDescent="0.25">
      <c r="A31" s="7"/>
    </row>
    <row r="32" spans="1:1" s="156" customFormat="1" x14ac:dyDescent="0.25">
      <c r="A32" s="7" t="s">
        <v>210</v>
      </c>
    </row>
    <row r="33" spans="1:1" s="156" customFormat="1" x14ac:dyDescent="0.25"/>
    <row r="34" spans="1:1" s="156" customFormat="1" x14ac:dyDescent="0.25">
      <c r="A34" s="7" t="s">
        <v>249</v>
      </c>
    </row>
    <row r="35" spans="1:1" s="156" customFormat="1" x14ac:dyDescent="0.25">
      <c r="A35" s="7"/>
    </row>
    <row r="36" spans="1:1" s="156" customFormat="1" x14ac:dyDescent="0.25">
      <c r="A36" s="7" t="s">
        <v>265</v>
      </c>
    </row>
    <row r="37" spans="1:1" s="156" customFormat="1" x14ac:dyDescent="0.25"/>
    <row r="38" spans="1:1" s="156" customFormat="1" x14ac:dyDescent="0.25">
      <c r="A38" s="7" t="s">
        <v>268</v>
      </c>
    </row>
    <row r="39" spans="1:1" s="156" customFormat="1" x14ac:dyDescent="0.25">
      <c r="A39" s="7"/>
    </row>
    <row r="40" spans="1:1" s="156" customFormat="1" x14ac:dyDescent="0.25">
      <c r="A40" s="7" t="s">
        <v>276</v>
      </c>
    </row>
    <row r="41" spans="1:1" s="156" customFormat="1" x14ac:dyDescent="0.25"/>
    <row r="42" spans="1:1" s="156" customFormat="1" x14ac:dyDescent="0.25">
      <c r="A42" s="7" t="s">
        <v>270</v>
      </c>
    </row>
    <row r="43" spans="1:1" s="156" customFormat="1" x14ac:dyDescent="0.25">
      <c r="A43" s="7"/>
    </row>
    <row r="44" spans="1:1" s="156" customFormat="1" x14ac:dyDescent="0.25">
      <c r="A44" s="7" t="s">
        <v>271</v>
      </c>
    </row>
    <row r="45" spans="1:1" s="156" customFormat="1" x14ac:dyDescent="0.25"/>
    <row r="46" spans="1:1" s="156" customFormat="1" x14ac:dyDescent="0.25">
      <c r="A46" s="7" t="s">
        <v>245</v>
      </c>
    </row>
    <row r="47" spans="1:1" s="156" customFormat="1" x14ac:dyDescent="0.25">
      <c r="A47" s="7"/>
    </row>
    <row r="48" spans="1:1" s="156" customFormat="1" x14ac:dyDescent="0.25">
      <c r="A48" s="7" t="s">
        <v>272</v>
      </c>
    </row>
    <row r="49" spans="1:9" s="156" customFormat="1" x14ac:dyDescent="0.25"/>
    <row r="50" spans="1:9" s="156" customFormat="1" x14ac:dyDescent="0.25">
      <c r="A50" s="7" t="s">
        <v>273</v>
      </c>
    </row>
    <row r="51" spans="1:9" x14ac:dyDescent="0.25">
      <c r="A51" s="160" t="s">
        <v>4</v>
      </c>
      <c r="B51" s="160"/>
      <c r="C51" s="160"/>
      <c r="D51" s="160"/>
      <c r="E51" s="160"/>
      <c r="F51" s="160"/>
      <c r="G51" s="160"/>
      <c r="H51" s="160"/>
      <c r="I51" s="160"/>
    </row>
    <row r="52" spans="1:9" x14ac:dyDescent="0.25">
      <c r="A52" s="161" t="s">
        <v>5</v>
      </c>
      <c r="B52" s="161"/>
      <c r="C52" s="161"/>
      <c r="D52" s="161"/>
      <c r="E52" s="161"/>
      <c r="F52" s="161"/>
      <c r="G52" s="161"/>
      <c r="H52" s="161"/>
      <c r="I52" s="161"/>
    </row>
  </sheetData>
  <mergeCells count="9">
    <mergeCell ref="A7:I7"/>
    <mergeCell ref="A51:I51"/>
    <mergeCell ref="A52:I52"/>
    <mergeCell ref="A1:I1"/>
    <mergeCell ref="A2:I2"/>
    <mergeCell ref="A3:I3"/>
    <mergeCell ref="A4:I4"/>
    <mergeCell ref="A5:I5"/>
    <mergeCell ref="A6:I6"/>
  </mergeCells>
  <hyperlinks>
    <hyperlink ref="A52" r:id="rId1" display="mailto:DARES.communication@dares.travail.gouv.fr"/>
    <hyperlink ref="A8" location="'Graphique 1'!A1" display="Graphique 1. Distribution de l'âge de fin d'études initiales selon la génération"/>
    <hyperlink ref="A10" location="'Graphique 2'!A1" display="Graphique 2. Âge moyen de fin d'études selon la génération"/>
    <hyperlink ref="A12" location="'Graphique 3'!A1" display="Graphique 3. Niveau de diplôme selon la génération"/>
    <hyperlink ref="A14" location="'Graphique 4'!A1" display="Graphique 4. Âge moyen de fin d'études initiales selon le niveau de diplôme le plus élevé et la génération"/>
    <hyperlink ref="A16" location="'Graphique 5'!A1" display="Graphique 5. Distribution de l’âge de fin d'études initiales selon le sexe et la génération"/>
    <hyperlink ref="A18" location="'Graphique 6'!A1" display="Graphique 6. Âge moyen à la sortie des études initiales, selon le sexe et la génération"/>
    <hyperlink ref="A20" location="'Graphique 7'!A1" display="Graphique 7. Niveau de diplôme selon l'âge de fin d'études initiales et la génération"/>
    <hyperlink ref="A22" location="'Graphique 8'!A1" display="Graphique 8. Situation sur le marché du travail selon l’âge à la sortie des études initiales et le délai écoulé depuis celle-ci"/>
    <hyperlink ref="A24" location="'Graphique 9'!A1" display="Graphique 9. Situation sur le marché du travail selon le sexe, l’âge à la sortie des études initiales et le délai écoulé depuis celle-ci"/>
    <hyperlink ref="A26" location="'Graphique 10'!A1" display="Graphique 10. Catégorie socio-professionnelle de l’emploi occupé à 35-45 ans selon l'âge de fin d'études initiales"/>
    <hyperlink ref="A28" location="'Graphique 11'!A1" display="Graphique 11. Type d'emploi des jeunes en études initiales, selon l’âge"/>
    <hyperlink ref="A30" location="'Graphique 12'!A1" display="Graphique 12. Situation sur le marché du travail des jeunes âgés de 15 à 29 ans, selon l'âge"/>
    <hyperlink ref="A32" location="'Graphique 13'!A1" display="Graphique 13. Durée et rémunération des emplois occasionnels ou réguliers occupés par les étudiants, selon l’âge"/>
    <hyperlink ref="A34" location="'Graphique 14'!A1" display="Graphique 14. Décomposition de l’emploi occupé par les jeunes en cumul emploi-études, selon l’âge"/>
    <hyperlink ref="A36" location="'Graphique 15'!A1" display="Graphique 15. Nature de l’emploi occupé par les personnes en cumul emploi-études, selon le sexe et l’âge"/>
    <hyperlink ref="A38" location="'Graphique 16'!A1" display="Graphique 16. Âge moyen à la sortie des études initiales et à l'entrée dans l'emploi, selon la génération"/>
    <hyperlink ref="A40" location="'Graphique 17'!A1" display="Graphique 17. Délai d’entrée dans l’emploi selon l’âge de sortie des études initiales"/>
    <hyperlink ref="A42" location="'Graphique 18'!A1" display="Graphique 18. Délai séparant la fin des études initiales et l'entrée dans l'emploi, selon la période de sortie et l'âge de fin d'études"/>
    <hyperlink ref="A44" location="'Graphique 19'!A1" display="Graphique 19. Délai séparant la fin des études initiales et l'entrée dans l'emploi, selon le sexe et l'âge de fin d'études"/>
    <hyperlink ref="A46" location="'Encadré1-Graphique A'!A1" display="Encadré 1-Graphique A : Evolution de l'age moyen de sortie d'études initiales, selon le pays de naissance et la génération"/>
    <hyperlink ref="A48" location="'Encadré 2-Graphique A'!A1" display="Encadré 2-Graphique A. Part d'inactifs &quot;permanents ou durables&quot;, selon l'âge à la fin des études initiales"/>
    <hyperlink ref="A50" location="'Encadré 3-Graphique A'!A1" display="Encadré 3-Graphique A. Délai long d'entrée dans l'emploi selon l'année de fin d'étude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workbookViewId="0"/>
  </sheetViews>
  <sheetFormatPr baseColWidth="10" defaultColWidth="9.140625" defaultRowHeight="15" x14ac:dyDescent="0.25"/>
  <cols>
    <col min="1" max="1" width="13" customWidth="1"/>
    <col min="2" max="2" width="41" customWidth="1"/>
    <col min="3" max="4" width="16" style="8" customWidth="1"/>
    <col min="5" max="5" width="19" style="8" customWidth="1"/>
    <col min="6" max="7" width="13" style="8" customWidth="1"/>
    <col min="8" max="8" width="15" style="8" customWidth="1"/>
    <col min="9" max="9" width="18" style="8" customWidth="1"/>
    <col min="10" max="10" width="13" style="8" customWidth="1"/>
    <col min="11" max="11" width="14" style="8" customWidth="1"/>
    <col min="12" max="13" width="16" style="8" customWidth="1"/>
    <col min="14" max="14" width="6.7109375" style="8" customWidth="1"/>
    <col min="15" max="16" width="13" style="8" customWidth="1"/>
    <col min="17" max="17" width="15" style="8" customWidth="1"/>
    <col min="18" max="18" width="18" style="8" customWidth="1"/>
    <col min="19" max="19" width="13" style="8" customWidth="1"/>
    <col min="20" max="20" width="14" style="8" customWidth="1"/>
    <col min="21" max="22" width="16" style="8" customWidth="1"/>
    <col min="23" max="23" width="19" style="8" customWidth="1"/>
    <col min="24" max="25" width="13" style="8" customWidth="1"/>
    <col min="26" max="26" width="15" style="8" customWidth="1"/>
    <col min="27" max="27" width="18" style="8" customWidth="1"/>
    <col min="28" max="28" width="13" style="8" customWidth="1"/>
    <col min="29" max="29" width="14" style="8" customWidth="1"/>
  </cols>
  <sheetData>
    <row r="1" spans="1:29" ht="15.75" x14ac:dyDescent="0.25">
      <c r="A1" s="16" t="s">
        <v>280</v>
      </c>
      <c r="C1"/>
      <c r="D1"/>
      <c r="E1"/>
      <c r="F1" s="87"/>
      <c r="G1"/>
      <c r="H1"/>
      <c r="I1"/>
      <c r="J1"/>
      <c r="K1"/>
      <c r="L1"/>
      <c r="M1"/>
      <c r="N1"/>
      <c r="O1"/>
      <c r="P1"/>
      <c r="Q1"/>
      <c r="R1"/>
      <c r="S1"/>
      <c r="T1"/>
      <c r="U1"/>
      <c r="V1"/>
      <c r="W1"/>
      <c r="X1"/>
      <c r="Y1"/>
      <c r="Z1"/>
      <c r="AA1"/>
      <c r="AB1"/>
      <c r="AC1"/>
    </row>
    <row r="2" spans="1:29" s="144" customFormat="1" ht="15.75" x14ac:dyDescent="0.25">
      <c r="A2" s="16"/>
      <c r="F2"/>
    </row>
    <row r="3" spans="1:29" x14ac:dyDescent="0.25">
      <c r="A3" s="38" t="s">
        <v>251</v>
      </c>
      <c r="C3"/>
      <c r="D3"/>
      <c r="E3"/>
      <c r="F3"/>
      <c r="G3"/>
      <c r="H3"/>
      <c r="I3"/>
      <c r="J3"/>
      <c r="K3"/>
      <c r="L3"/>
      <c r="M3"/>
      <c r="N3"/>
      <c r="O3"/>
      <c r="P3"/>
      <c r="Q3"/>
      <c r="R3"/>
      <c r="S3"/>
      <c r="T3"/>
      <c r="U3"/>
      <c r="V3"/>
      <c r="W3"/>
      <c r="X3"/>
      <c r="Y3"/>
      <c r="Z3"/>
      <c r="AA3"/>
      <c r="AB3"/>
      <c r="AC3"/>
    </row>
    <row r="4" spans="1:29" x14ac:dyDescent="0.25">
      <c r="A4" s="38" t="s">
        <v>123</v>
      </c>
      <c r="C4"/>
      <c r="D4"/>
      <c r="E4"/>
      <c r="F4"/>
      <c r="G4"/>
      <c r="H4"/>
      <c r="I4"/>
      <c r="J4"/>
      <c r="K4"/>
      <c r="L4"/>
      <c r="M4"/>
      <c r="N4"/>
      <c r="O4"/>
      <c r="P4"/>
      <c r="Q4"/>
      <c r="R4"/>
      <c r="S4"/>
      <c r="T4"/>
      <c r="U4"/>
      <c r="V4"/>
      <c r="W4"/>
      <c r="X4"/>
      <c r="Y4"/>
      <c r="Z4"/>
      <c r="AA4"/>
      <c r="AB4"/>
      <c r="AC4"/>
    </row>
    <row r="5" spans="1:29" x14ac:dyDescent="0.25">
      <c r="A5" s="37" t="s">
        <v>107</v>
      </c>
      <c r="C5"/>
      <c r="D5"/>
      <c r="E5"/>
      <c r="F5"/>
      <c r="G5"/>
      <c r="H5"/>
      <c r="I5"/>
      <c r="J5"/>
      <c r="K5"/>
      <c r="L5"/>
      <c r="M5"/>
      <c r="N5"/>
      <c r="O5"/>
      <c r="P5"/>
      <c r="Q5"/>
      <c r="R5"/>
      <c r="S5"/>
      <c r="T5"/>
      <c r="U5"/>
      <c r="V5"/>
      <c r="W5"/>
      <c r="X5"/>
      <c r="Y5"/>
      <c r="Z5"/>
      <c r="AA5"/>
      <c r="AB5"/>
      <c r="AC5"/>
    </row>
    <row r="6" spans="1:29" x14ac:dyDescent="0.25">
      <c r="A6" s="37" t="s">
        <v>66</v>
      </c>
      <c r="C6"/>
      <c r="D6"/>
      <c r="E6"/>
      <c r="G6"/>
      <c r="H6"/>
      <c r="I6"/>
      <c r="J6"/>
      <c r="K6"/>
      <c r="L6"/>
      <c r="M6"/>
      <c r="N6"/>
      <c r="O6"/>
      <c r="P6"/>
      <c r="Q6"/>
      <c r="R6"/>
      <c r="S6"/>
      <c r="T6"/>
      <c r="U6"/>
      <c r="V6"/>
      <c r="W6"/>
      <c r="X6"/>
      <c r="Y6"/>
      <c r="Z6"/>
      <c r="AA6"/>
      <c r="AB6"/>
      <c r="AC6"/>
    </row>
    <row r="8" spans="1:29" x14ac:dyDescent="0.25">
      <c r="A8" s="39" t="s">
        <v>85</v>
      </c>
      <c r="E8" s="145" t="s">
        <v>277</v>
      </c>
      <c r="F8" s="114"/>
      <c r="K8" s="39" t="s">
        <v>118</v>
      </c>
      <c r="Q8" s="39"/>
      <c r="AB8"/>
      <c r="AC8"/>
    </row>
    <row r="9" spans="1:29" x14ac:dyDescent="0.25">
      <c r="A9" s="113"/>
      <c r="B9" s="113"/>
      <c r="C9" s="114"/>
      <c r="D9" s="114"/>
      <c r="E9" s="114"/>
      <c r="F9" s="114"/>
      <c r="G9" s="114"/>
      <c r="H9" s="114"/>
      <c r="I9" s="114"/>
      <c r="J9" s="114"/>
      <c r="K9" s="114"/>
      <c r="L9" s="114"/>
      <c r="M9" s="114"/>
      <c r="N9" s="114"/>
    </row>
    <row r="10" spans="1:29" x14ac:dyDescent="0.25">
      <c r="A10" s="113"/>
      <c r="B10" s="113"/>
      <c r="C10" s="114"/>
      <c r="D10" s="114"/>
      <c r="E10" s="114"/>
      <c r="F10" s="114"/>
      <c r="G10" s="114"/>
      <c r="H10" s="114"/>
      <c r="I10" s="114"/>
      <c r="J10" s="114"/>
      <c r="K10" s="114"/>
      <c r="L10" s="114"/>
      <c r="M10" s="114"/>
      <c r="N10" s="114"/>
    </row>
    <row r="11" spans="1:29" x14ac:dyDescent="0.25">
      <c r="A11" s="113"/>
      <c r="B11" s="113"/>
      <c r="C11" s="114"/>
      <c r="D11" s="114"/>
      <c r="E11" s="114"/>
      <c r="F11" s="114"/>
      <c r="G11" s="114"/>
      <c r="H11" s="114"/>
      <c r="I11" s="114"/>
      <c r="J11" s="114"/>
      <c r="K11" s="114"/>
      <c r="L11" s="114"/>
      <c r="M11" s="114"/>
      <c r="N11" s="114"/>
    </row>
    <row r="12" spans="1:29" x14ac:dyDescent="0.25">
      <c r="A12" s="113"/>
      <c r="B12" s="113"/>
      <c r="C12" s="114"/>
      <c r="D12" s="114"/>
      <c r="E12" s="114"/>
      <c r="F12" s="114"/>
      <c r="G12" s="114"/>
      <c r="H12" s="114"/>
      <c r="I12" s="114"/>
      <c r="J12" s="114"/>
      <c r="K12" s="114"/>
      <c r="L12" s="114"/>
      <c r="M12" s="114"/>
      <c r="N12" s="114"/>
    </row>
    <row r="13" spans="1:29" x14ac:dyDescent="0.25">
      <c r="A13" s="113"/>
      <c r="B13" s="113"/>
      <c r="C13" s="114"/>
      <c r="D13" s="114"/>
      <c r="E13" s="114"/>
      <c r="F13" s="114"/>
      <c r="G13" s="114"/>
      <c r="H13" s="114"/>
      <c r="I13" s="114"/>
      <c r="J13" s="114"/>
      <c r="K13" s="114"/>
      <c r="L13" s="114"/>
      <c r="M13" s="114"/>
      <c r="N13" s="114"/>
    </row>
    <row r="14" spans="1:29" x14ac:dyDescent="0.25">
      <c r="A14" s="113"/>
      <c r="B14" s="113"/>
      <c r="C14" s="114"/>
      <c r="D14" s="114"/>
      <c r="E14" s="114"/>
      <c r="F14" s="114"/>
      <c r="G14" s="114"/>
      <c r="H14" s="114"/>
      <c r="I14" s="114"/>
      <c r="J14" s="114"/>
      <c r="K14" s="114"/>
      <c r="L14" s="114"/>
      <c r="M14" s="114"/>
      <c r="N14" s="114"/>
    </row>
    <row r="15" spans="1:29" x14ac:dyDescent="0.25">
      <c r="A15" s="113"/>
      <c r="B15" s="113"/>
      <c r="C15" s="114"/>
      <c r="D15" s="114"/>
      <c r="E15" s="114"/>
      <c r="F15" s="114"/>
      <c r="G15" s="114"/>
      <c r="H15" s="114"/>
      <c r="I15" s="114"/>
      <c r="J15" s="114"/>
      <c r="K15" s="114"/>
      <c r="L15" s="114"/>
      <c r="M15" s="114"/>
      <c r="N15" s="114"/>
    </row>
    <row r="16" spans="1:29" x14ac:dyDescent="0.25">
      <c r="A16" s="113"/>
      <c r="B16" s="113"/>
      <c r="C16" s="114"/>
      <c r="D16" s="114"/>
      <c r="E16" s="114"/>
      <c r="F16" s="114"/>
      <c r="G16" s="114"/>
      <c r="H16" s="114"/>
      <c r="I16" s="114"/>
      <c r="J16" s="114"/>
      <c r="K16" s="114"/>
      <c r="L16" s="114"/>
      <c r="M16" s="114"/>
      <c r="N16" s="114"/>
    </row>
    <row r="17" spans="1:30" x14ac:dyDescent="0.25">
      <c r="A17" s="113"/>
      <c r="B17" s="113"/>
      <c r="C17" s="114"/>
      <c r="D17" s="114"/>
      <c r="E17" s="114"/>
      <c r="F17" s="114"/>
      <c r="G17" s="114"/>
      <c r="H17" s="114"/>
      <c r="I17" s="114"/>
      <c r="J17" s="114"/>
      <c r="K17" s="114"/>
      <c r="L17" s="114"/>
      <c r="M17" s="114"/>
      <c r="N17" s="114"/>
    </row>
    <row r="18" spans="1:30" x14ac:dyDescent="0.25">
      <c r="A18" s="113"/>
      <c r="B18" s="113"/>
      <c r="C18" s="114"/>
      <c r="D18" s="114"/>
      <c r="E18" s="114"/>
      <c r="F18" s="114"/>
      <c r="G18" s="114"/>
      <c r="H18" s="114"/>
      <c r="I18" s="114"/>
      <c r="J18" s="114"/>
      <c r="K18" s="114"/>
      <c r="L18" s="114"/>
      <c r="M18" s="114"/>
      <c r="N18" s="114"/>
    </row>
    <row r="19" spans="1:30" x14ac:dyDescent="0.25">
      <c r="A19" s="113"/>
      <c r="B19" s="113"/>
      <c r="C19" s="114"/>
      <c r="D19" s="114"/>
      <c r="E19" s="114"/>
      <c r="F19" s="114"/>
      <c r="G19" s="114"/>
      <c r="H19" s="114"/>
      <c r="I19" s="114"/>
      <c r="J19" s="114"/>
      <c r="K19" s="114"/>
      <c r="L19" s="114"/>
      <c r="M19" s="114"/>
      <c r="N19" s="114"/>
    </row>
    <row r="20" spans="1:30" x14ac:dyDescent="0.25">
      <c r="A20" s="113"/>
      <c r="B20" s="113"/>
      <c r="C20" s="114"/>
      <c r="D20" s="114"/>
      <c r="E20" s="114"/>
      <c r="F20" s="114"/>
      <c r="G20" s="114"/>
      <c r="H20" s="114"/>
      <c r="I20" s="114"/>
      <c r="J20" s="114"/>
      <c r="K20" s="114"/>
      <c r="L20" s="114"/>
      <c r="M20" s="114"/>
      <c r="N20" s="114"/>
    </row>
    <row r="21" spans="1:30" x14ac:dyDescent="0.25">
      <c r="A21" s="113"/>
      <c r="B21" s="113"/>
      <c r="C21" s="114"/>
      <c r="D21" s="114"/>
      <c r="E21" s="114"/>
      <c r="F21" s="114"/>
      <c r="G21" s="114"/>
      <c r="H21" s="114"/>
      <c r="I21" s="114"/>
      <c r="J21" s="114"/>
      <c r="K21" s="114"/>
      <c r="L21" s="114"/>
      <c r="M21" s="114"/>
      <c r="N21" s="114"/>
    </row>
    <row r="22" spans="1:30" x14ac:dyDescent="0.25">
      <c r="A22" s="113"/>
      <c r="B22" s="113"/>
      <c r="C22" s="114"/>
      <c r="D22" s="114"/>
      <c r="E22" s="114"/>
      <c r="F22" s="114"/>
      <c r="G22" s="114"/>
      <c r="H22" s="114"/>
      <c r="I22" s="114"/>
      <c r="J22" s="114"/>
      <c r="K22" s="114"/>
      <c r="L22" s="114"/>
      <c r="M22" s="114"/>
      <c r="N22" s="114"/>
    </row>
    <row r="23" spans="1:30" x14ac:dyDescent="0.25">
      <c r="A23" s="113"/>
      <c r="B23" s="113"/>
      <c r="C23" s="114"/>
      <c r="D23" s="114"/>
      <c r="E23" s="114"/>
      <c r="F23" s="114"/>
      <c r="G23" s="114"/>
      <c r="H23" s="114"/>
      <c r="I23" s="114"/>
      <c r="J23" s="114"/>
      <c r="K23" s="114"/>
      <c r="L23" s="114"/>
      <c r="M23" s="114"/>
      <c r="N23" s="114"/>
    </row>
    <row r="24" spans="1:30" x14ac:dyDescent="0.25">
      <c r="A24" s="113"/>
      <c r="B24" s="113"/>
      <c r="C24" s="114"/>
      <c r="D24" s="114"/>
      <c r="E24" s="114"/>
      <c r="F24" s="114"/>
      <c r="G24" s="114"/>
      <c r="H24" s="114"/>
      <c r="I24" s="114"/>
      <c r="J24" s="114"/>
      <c r="K24" s="114"/>
      <c r="L24" s="114"/>
      <c r="M24" s="114"/>
      <c r="N24" s="114"/>
    </row>
    <row r="25" spans="1:30" x14ac:dyDescent="0.25">
      <c r="A25" s="113"/>
      <c r="B25" s="113"/>
      <c r="C25" s="114"/>
      <c r="D25" s="114"/>
      <c r="E25" s="114"/>
      <c r="F25" s="114"/>
      <c r="G25" s="114"/>
      <c r="H25" s="114"/>
      <c r="I25" s="114"/>
      <c r="J25" s="114"/>
      <c r="K25" s="114"/>
      <c r="L25" s="114"/>
      <c r="M25" s="114"/>
      <c r="N25" s="114"/>
    </row>
    <row r="26" spans="1:30" x14ac:dyDescent="0.25">
      <c r="A26" s="113"/>
      <c r="B26" s="113"/>
      <c r="C26" s="114"/>
      <c r="D26" s="114"/>
      <c r="E26" s="114"/>
      <c r="F26" s="114"/>
      <c r="G26" s="114"/>
      <c r="H26" s="114"/>
      <c r="I26" s="114"/>
      <c r="J26" s="114"/>
      <c r="K26" s="114"/>
      <c r="L26" s="114"/>
      <c r="M26" s="114"/>
      <c r="N26" s="114"/>
    </row>
    <row r="27" spans="1:30" x14ac:dyDescent="0.25">
      <c r="A27" s="113"/>
      <c r="B27" s="113"/>
      <c r="C27" s="114"/>
      <c r="D27" s="114"/>
      <c r="E27" s="114"/>
      <c r="F27" s="114"/>
      <c r="G27" s="114"/>
      <c r="H27" s="114"/>
      <c r="I27" s="114"/>
      <c r="J27" s="114"/>
      <c r="K27" s="114"/>
      <c r="L27" s="114"/>
      <c r="M27" s="114"/>
      <c r="N27" s="114"/>
    </row>
    <row r="28" spans="1:30" x14ac:dyDescent="0.25">
      <c r="A28" s="113"/>
      <c r="B28" s="113"/>
      <c r="C28" s="114"/>
      <c r="D28" s="114"/>
      <c r="E28" s="114"/>
      <c r="F28" s="114"/>
      <c r="G28" s="114"/>
      <c r="H28" s="114"/>
      <c r="I28" s="114"/>
      <c r="J28" s="114"/>
      <c r="K28" s="114"/>
      <c r="L28" s="114"/>
      <c r="M28" s="114"/>
      <c r="N28" s="114"/>
    </row>
    <row r="29" spans="1:30" x14ac:dyDescent="0.25">
      <c r="A29" s="113"/>
      <c r="B29" s="113"/>
      <c r="C29" s="114"/>
      <c r="D29" s="114"/>
      <c r="E29" s="114"/>
      <c r="F29" s="114"/>
      <c r="G29" s="114"/>
      <c r="H29" s="114"/>
      <c r="I29" s="114"/>
      <c r="J29" s="114"/>
      <c r="K29" s="114"/>
      <c r="L29" s="114"/>
      <c r="M29" s="114"/>
      <c r="N29" s="114"/>
    </row>
    <row r="30" spans="1:30" x14ac:dyDescent="0.25">
      <c r="A30" s="113"/>
      <c r="B30" s="113"/>
      <c r="C30" s="114"/>
      <c r="D30" s="114"/>
      <c r="E30" s="114"/>
      <c r="F30" s="159"/>
      <c r="G30" s="114"/>
      <c r="H30" s="114"/>
      <c r="I30" s="114"/>
      <c r="J30" s="114"/>
      <c r="K30" s="114"/>
      <c r="L30" s="114"/>
      <c r="M30" s="114"/>
      <c r="N30" s="114"/>
    </row>
    <row r="31" spans="1:30" x14ac:dyDescent="0.25">
      <c r="A31" s="15" t="s">
        <v>86</v>
      </c>
      <c r="C31" s="159" t="s">
        <v>85</v>
      </c>
      <c r="D31" s="159"/>
      <c r="E31" s="159"/>
      <c r="F31" s="8" t="s">
        <v>89</v>
      </c>
      <c r="G31" s="159"/>
      <c r="H31" s="159"/>
      <c r="I31" s="159"/>
      <c r="J31" s="172" t="s">
        <v>117</v>
      </c>
      <c r="K31" s="172"/>
      <c r="L31" s="172"/>
      <c r="M31" s="172"/>
      <c r="N31" s="172"/>
      <c r="O31" s="172"/>
      <c r="P31" s="172"/>
      <c r="Q31" s="172" t="s">
        <v>118</v>
      </c>
      <c r="R31" s="172"/>
      <c r="S31" s="172"/>
      <c r="T31" s="172"/>
      <c r="U31" s="172"/>
      <c r="V31" s="172"/>
      <c r="W31" s="172"/>
      <c r="AD31" s="8"/>
    </row>
    <row r="32" spans="1:30" ht="45" x14ac:dyDescent="0.25">
      <c r="A32" s="15"/>
      <c r="C32" s="8" t="s">
        <v>87</v>
      </c>
      <c r="D32" s="8" t="s">
        <v>88</v>
      </c>
      <c r="E32" s="112" t="s">
        <v>222</v>
      </c>
      <c r="F32" s="8">
        <v>1.6844150000000001E-3</v>
      </c>
      <c r="G32" s="112" t="s">
        <v>179</v>
      </c>
      <c r="H32" s="112" t="s">
        <v>180</v>
      </c>
      <c r="I32" s="8" t="s">
        <v>91</v>
      </c>
      <c r="J32" s="8" t="s">
        <v>87</v>
      </c>
      <c r="K32" s="8" t="s">
        <v>88</v>
      </c>
      <c r="L32" s="112" t="s">
        <v>222</v>
      </c>
      <c r="M32" s="8" t="s">
        <v>89</v>
      </c>
      <c r="N32" s="112" t="s">
        <v>179</v>
      </c>
      <c r="O32" s="112" t="s">
        <v>180</v>
      </c>
      <c r="P32" s="8" t="s">
        <v>91</v>
      </c>
      <c r="Q32" s="8" t="s">
        <v>87</v>
      </c>
      <c r="R32" s="8" t="s">
        <v>88</v>
      </c>
      <c r="S32" s="112" t="s">
        <v>222</v>
      </c>
      <c r="T32" s="8" t="s">
        <v>89</v>
      </c>
      <c r="U32" s="112" t="s">
        <v>179</v>
      </c>
      <c r="V32" s="112" t="s">
        <v>180</v>
      </c>
      <c r="W32" s="8" t="s">
        <v>91</v>
      </c>
      <c r="AD32" s="8"/>
    </row>
    <row r="33" spans="1:30" x14ac:dyDescent="0.25">
      <c r="A33" s="173" t="s">
        <v>182</v>
      </c>
      <c r="B33" s="57" t="s">
        <v>121</v>
      </c>
      <c r="C33" s="8">
        <v>0.64339367400000003</v>
      </c>
      <c r="D33" s="8">
        <v>0.17453361100000001</v>
      </c>
      <c r="E33" s="8">
        <v>0</v>
      </c>
      <c r="F33" s="8">
        <v>6.2763860000000001E-3</v>
      </c>
      <c r="G33" s="8">
        <v>4.0894018999999997E-2</v>
      </c>
      <c r="H33" s="8">
        <v>0.13295685700000001</v>
      </c>
      <c r="I33" s="8">
        <v>6.5374250000000004E-3</v>
      </c>
      <c r="J33" s="8">
        <v>0.25349153699999999</v>
      </c>
      <c r="K33" s="8">
        <v>0.242299919</v>
      </c>
      <c r="L33" s="8">
        <v>1.1590992E-2</v>
      </c>
      <c r="M33" s="8">
        <v>0.22798448499999999</v>
      </c>
      <c r="N33" s="8">
        <v>0.20783949500000001</v>
      </c>
      <c r="O33" s="8">
        <v>4.1379065E-2</v>
      </c>
      <c r="P33" s="8">
        <v>1.5414506999999999E-2</v>
      </c>
      <c r="Q33" s="8">
        <v>0.112918641</v>
      </c>
      <c r="R33" s="8">
        <v>0.15221395200000001</v>
      </c>
      <c r="S33" s="8">
        <v>4.5040937000000003E-2</v>
      </c>
      <c r="T33" s="8">
        <v>0.45530071599999999</v>
      </c>
      <c r="U33" s="8">
        <v>0.19825817700000001</v>
      </c>
      <c r="V33" s="8">
        <v>2.3009141E-2</v>
      </c>
      <c r="W33" s="8">
        <v>1.3258437E-2</v>
      </c>
      <c r="AD33" s="8"/>
    </row>
    <row r="34" spans="1:30" x14ac:dyDescent="0.25">
      <c r="A34" s="173"/>
      <c r="B34" s="57" t="s">
        <v>122</v>
      </c>
      <c r="C34" s="8">
        <v>0.72917767099999997</v>
      </c>
      <c r="D34" s="8">
        <v>0.16426711799999999</v>
      </c>
      <c r="E34" s="8">
        <v>1.7722549999999999E-3</v>
      </c>
      <c r="G34" s="8">
        <v>2.7145662000000001E-2</v>
      </c>
      <c r="H34" s="8">
        <v>6.4363432999999998E-2</v>
      </c>
      <c r="I34" s="8">
        <v>6.9974750000000004E-3</v>
      </c>
      <c r="J34" s="8">
        <v>0.289697133</v>
      </c>
      <c r="K34" s="8">
        <v>0.27238422000000001</v>
      </c>
      <c r="L34" s="8">
        <v>7.3694620000000002E-3</v>
      </c>
      <c r="M34" s="8">
        <v>0.15892187099999999</v>
      </c>
      <c r="N34" s="8">
        <v>0.22575563000000001</v>
      </c>
      <c r="O34" s="8">
        <v>3.0473375E-2</v>
      </c>
      <c r="P34" s="8">
        <v>1.5398309000000001E-2</v>
      </c>
      <c r="Q34" s="8">
        <v>0.107557033</v>
      </c>
      <c r="R34" s="8">
        <v>0.13894436499999999</v>
      </c>
      <c r="S34" s="8">
        <v>5.0506198000000002E-2</v>
      </c>
      <c r="T34" s="8">
        <v>0.40641196699999999</v>
      </c>
      <c r="U34" s="8">
        <v>0.257948283</v>
      </c>
      <c r="V34" s="8">
        <v>1.7222721999999999E-2</v>
      </c>
      <c r="W34" s="8">
        <v>2.1409431999999999E-2</v>
      </c>
      <c r="AD34" s="8"/>
    </row>
    <row r="35" spans="1:30" x14ac:dyDescent="0.25">
      <c r="A35" t="s">
        <v>224</v>
      </c>
      <c r="B35" s="57"/>
      <c r="F35" s="8">
        <v>7.9036651999999999E-2</v>
      </c>
      <c r="AD35" s="8"/>
    </row>
    <row r="36" spans="1:30" x14ac:dyDescent="0.25">
      <c r="A36" s="173" t="s">
        <v>183</v>
      </c>
      <c r="B36" s="57" t="s">
        <v>121</v>
      </c>
      <c r="C36" s="8">
        <v>0.39463810500000002</v>
      </c>
      <c r="D36" s="8">
        <v>0.31015066400000002</v>
      </c>
      <c r="E36" s="8">
        <v>1.0763194E-2</v>
      </c>
      <c r="F36" s="8">
        <v>8.0752798000000001E-2</v>
      </c>
      <c r="G36" s="8">
        <v>0.13907640600000001</v>
      </c>
      <c r="H36" s="8">
        <v>5.4927334000000001E-2</v>
      </c>
      <c r="I36" s="8">
        <v>1.1407644E-2</v>
      </c>
      <c r="J36" s="8">
        <v>0.15614107799999999</v>
      </c>
      <c r="K36" s="8">
        <v>0.19425015900000001</v>
      </c>
      <c r="L36" s="8">
        <v>2.0056852E-2</v>
      </c>
      <c r="M36" s="8">
        <v>0.36208254299999998</v>
      </c>
      <c r="N36" s="8">
        <v>0.22471351000000001</v>
      </c>
      <c r="O36" s="8">
        <v>3.2238532E-2</v>
      </c>
      <c r="P36" s="8">
        <v>1.0517327E-2</v>
      </c>
      <c r="Q36" s="8">
        <v>6.9024489999999994E-2</v>
      </c>
      <c r="R36" s="8">
        <v>9.8354914000000002E-2</v>
      </c>
      <c r="S36" s="8">
        <v>6.8430363999999994E-2</v>
      </c>
      <c r="T36" s="8">
        <v>0.60471188300000001</v>
      </c>
      <c r="U36" s="8">
        <v>0.13657887099999999</v>
      </c>
      <c r="V36" s="8">
        <v>1.4203495E-2</v>
      </c>
      <c r="W36" s="8">
        <v>8.6959829999999991E-3</v>
      </c>
      <c r="AD36" s="8"/>
    </row>
    <row r="37" spans="1:30" x14ac:dyDescent="0.25">
      <c r="A37" s="173"/>
      <c r="B37" s="57" t="s">
        <v>122</v>
      </c>
      <c r="C37" s="8">
        <v>0.51446593500000004</v>
      </c>
      <c r="D37" s="8">
        <v>0.25422526000000001</v>
      </c>
      <c r="E37" s="8">
        <v>3.392099E-3</v>
      </c>
      <c r="G37" s="8">
        <v>0.10072747899999999</v>
      </c>
      <c r="H37" s="8">
        <v>4.0642807000000003E-2</v>
      </c>
      <c r="I37" s="8">
        <v>5.793622E-3</v>
      </c>
      <c r="J37" s="8">
        <v>0.23950064700000001</v>
      </c>
      <c r="K37" s="8">
        <v>0.185935029</v>
      </c>
      <c r="L37" s="8">
        <v>8.392577E-3</v>
      </c>
      <c r="M37" s="8">
        <v>0.28104786900000001</v>
      </c>
      <c r="N37" s="8">
        <v>0.24620504800000001</v>
      </c>
      <c r="O37" s="8">
        <v>2.5439361000000001E-2</v>
      </c>
      <c r="P37" s="8">
        <v>1.347947E-2</v>
      </c>
      <c r="Q37" s="8">
        <v>8.7176878999999999E-2</v>
      </c>
      <c r="R37" s="8">
        <v>7.6833198000000005E-2</v>
      </c>
      <c r="S37" s="8">
        <v>6.4914494000000003E-2</v>
      </c>
      <c r="T37" s="8">
        <v>0.57535385800000005</v>
      </c>
      <c r="U37" s="8">
        <v>0.169201937</v>
      </c>
      <c r="V37" s="8">
        <v>1.2658440999999999E-2</v>
      </c>
      <c r="W37" s="8">
        <v>1.3861194E-2</v>
      </c>
      <c r="AD37" s="8"/>
    </row>
    <row r="38" spans="1:30" x14ac:dyDescent="0.25">
      <c r="A38" t="s">
        <v>224</v>
      </c>
      <c r="B38" s="57"/>
      <c r="F38" s="8">
        <v>0.239479732</v>
      </c>
      <c r="AD38" s="8"/>
    </row>
    <row r="39" spans="1:30" x14ac:dyDescent="0.25">
      <c r="A39" s="173" t="s">
        <v>223</v>
      </c>
      <c r="B39" s="57" t="s">
        <v>121</v>
      </c>
      <c r="C39" s="8">
        <v>0.26526292800000001</v>
      </c>
      <c r="D39" s="8">
        <v>0.253239626</v>
      </c>
      <c r="E39" s="8">
        <v>4.0098450000000001E-2</v>
      </c>
      <c r="F39" s="8">
        <v>0.18121419599999999</v>
      </c>
      <c r="G39" s="8">
        <v>0.172012157</v>
      </c>
      <c r="H39" s="8">
        <v>1.7892262999999999E-2</v>
      </c>
      <c r="I39" s="8">
        <v>1.2014845E-2</v>
      </c>
      <c r="J39" s="8">
        <v>0.10913766900000001</v>
      </c>
      <c r="K39" s="8">
        <v>0.15262793499999999</v>
      </c>
      <c r="L39" s="8">
        <v>4.3224828999999999E-2</v>
      </c>
      <c r="M39" s="8">
        <v>0.52192642099999997</v>
      </c>
      <c r="N39" s="8">
        <v>0.152424117</v>
      </c>
      <c r="O39" s="8">
        <v>1.3010097999999999E-2</v>
      </c>
      <c r="P39" s="8">
        <v>7.6489319999999998E-3</v>
      </c>
      <c r="Q39" s="8">
        <v>4.9385162000000003E-2</v>
      </c>
      <c r="R39" s="8">
        <v>7.0838633999999998E-2</v>
      </c>
      <c r="S39" s="8">
        <v>9.3234728000000003E-2</v>
      </c>
      <c r="T39" s="8">
        <v>0.69262715200000002</v>
      </c>
      <c r="U39" s="8">
        <v>8.2440058999999996E-2</v>
      </c>
      <c r="V39" s="8">
        <v>7.0115840000000004E-3</v>
      </c>
      <c r="W39" s="8">
        <v>4.4626819999999999E-3</v>
      </c>
      <c r="AD39" s="8"/>
    </row>
    <row r="40" spans="1:30" x14ac:dyDescent="0.25">
      <c r="A40" s="173"/>
      <c r="B40" s="57" t="s">
        <v>122</v>
      </c>
      <c r="C40" s="8">
        <v>0.43579887699999997</v>
      </c>
      <c r="D40" s="8">
        <v>0.19563843</v>
      </c>
      <c r="E40" s="8">
        <v>1.1295589999999999E-2</v>
      </c>
      <c r="G40" s="8">
        <v>0.150137769</v>
      </c>
      <c r="H40" s="8">
        <v>1.3272605E-2</v>
      </c>
      <c r="I40" s="8">
        <v>1.2642534E-2</v>
      </c>
      <c r="J40" s="8">
        <v>0.20777731699999999</v>
      </c>
      <c r="K40" s="8">
        <v>0.12772272800000001</v>
      </c>
      <c r="L40" s="8">
        <v>1.8309249999999999E-2</v>
      </c>
      <c r="M40" s="8">
        <v>0.45007950400000002</v>
      </c>
      <c r="N40" s="8">
        <v>0.172944555</v>
      </c>
      <c r="O40" s="8">
        <v>1.1693265E-2</v>
      </c>
      <c r="P40" s="8">
        <v>1.1473381E-2</v>
      </c>
      <c r="Q40" s="8">
        <v>8.9750723000000004E-2</v>
      </c>
      <c r="R40" s="8">
        <v>5.4586611E-2</v>
      </c>
      <c r="S40" s="8">
        <v>7.9237805999999994E-2</v>
      </c>
      <c r="T40" s="8">
        <v>0.66543998199999999</v>
      </c>
      <c r="U40" s="8">
        <v>9.9067368000000003E-2</v>
      </c>
      <c r="V40" s="8">
        <v>4.0556389999999998E-3</v>
      </c>
      <c r="W40" s="8">
        <v>7.8618709999999994E-3</v>
      </c>
      <c r="AD40" s="8"/>
    </row>
    <row r="41" spans="1:30" x14ac:dyDescent="0.25">
      <c r="A41" t="s">
        <v>224</v>
      </c>
      <c r="F41" s="8">
        <v>0.44495183500000002</v>
      </c>
    </row>
    <row r="42" spans="1:30" x14ac:dyDescent="0.25">
      <c r="A42" s="173" t="s">
        <v>185</v>
      </c>
      <c r="B42" s="57" t="s">
        <v>121</v>
      </c>
      <c r="C42" s="8">
        <v>0.33660816799999999</v>
      </c>
      <c r="D42" s="8">
        <v>7.5056926999999996E-2</v>
      </c>
      <c r="E42" s="8">
        <v>8.8793179999999999E-2</v>
      </c>
      <c r="F42" s="8">
        <v>0.40701947599999999</v>
      </c>
      <c r="G42" s="8">
        <v>4.9414452999999997E-2</v>
      </c>
      <c r="H42" s="8">
        <v>4.7526300000000002E-4</v>
      </c>
      <c r="I42" s="8">
        <v>4.7001739999999997E-3</v>
      </c>
      <c r="J42" s="8">
        <v>0.18284764100000001</v>
      </c>
      <c r="K42" s="8">
        <v>5.7130918000000003E-2</v>
      </c>
      <c r="L42" s="8">
        <v>0.124713859</v>
      </c>
      <c r="M42" s="8">
        <v>0.58193184499999995</v>
      </c>
      <c r="N42" s="8">
        <v>4.8498232000000002E-2</v>
      </c>
      <c r="O42" s="8">
        <v>1.0553139999999999E-3</v>
      </c>
      <c r="P42" s="8">
        <v>3.82219E-3</v>
      </c>
      <c r="Q42" s="8">
        <v>8.0778727999999994E-2</v>
      </c>
      <c r="R42" s="8">
        <v>3.9636828999999998E-2</v>
      </c>
      <c r="S42" s="8">
        <v>0.151451319</v>
      </c>
      <c r="T42" s="8">
        <v>0.69108426000000001</v>
      </c>
      <c r="U42" s="8">
        <v>3.2699316999999999E-2</v>
      </c>
      <c r="V42" s="8">
        <v>7.6936500000000004E-4</v>
      </c>
      <c r="W42" s="8">
        <v>3.5801819999999999E-3</v>
      </c>
      <c r="AD42" s="8"/>
    </row>
    <row r="43" spans="1:30" x14ac:dyDescent="0.25">
      <c r="A43" s="173"/>
      <c r="B43" s="57" t="s">
        <v>122</v>
      </c>
      <c r="C43" s="8">
        <v>0.43507631699999999</v>
      </c>
      <c r="D43" s="8">
        <v>5.7093211999999997E-2</v>
      </c>
      <c r="E43" s="8">
        <v>3.3019712E-2</v>
      </c>
      <c r="G43" s="8">
        <v>5.3942387000000001E-2</v>
      </c>
      <c r="H43" s="8">
        <v>3.9644600000000001E-4</v>
      </c>
      <c r="I43" s="8">
        <v>1.3452449999999999E-2</v>
      </c>
      <c r="J43" s="8">
        <v>0.241137514</v>
      </c>
      <c r="K43" s="8">
        <v>5.6919593999999997E-2</v>
      </c>
      <c r="L43" s="8">
        <v>5.1460868E-2</v>
      </c>
      <c r="M43" s="8">
        <v>0.57799971999999999</v>
      </c>
      <c r="N43" s="8">
        <v>6.2963603000000007E-2</v>
      </c>
      <c r="O43" s="8">
        <v>1.080211E-3</v>
      </c>
      <c r="P43" s="8">
        <v>8.4384899999999999E-3</v>
      </c>
      <c r="Q43" s="8">
        <v>0.12589692599999999</v>
      </c>
      <c r="R43" s="8">
        <v>3.9770819999999998E-2</v>
      </c>
      <c r="S43" s="8">
        <v>8.7107224999999996E-2</v>
      </c>
      <c r="T43" s="8">
        <v>0.69530285199999997</v>
      </c>
      <c r="U43" s="8">
        <v>4.6704801999999997E-2</v>
      </c>
      <c r="V43" s="8">
        <v>6.9048700000000005E-4</v>
      </c>
      <c r="W43" s="8">
        <v>4.5268890000000001E-3</v>
      </c>
      <c r="AD43" s="8"/>
    </row>
    <row r="44" spans="1:30" x14ac:dyDescent="0.25">
      <c r="B44" s="57"/>
      <c r="AD44" s="8"/>
    </row>
    <row r="46" spans="1:30" x14ac:dyDescent="0.25">
      <c r="A46" s="173"/>
      <c r="B46" s="119"/>
    </row>
    <row r="47" spans="1:30" x14ac:dyDescent="0.25">
      <c r="A47" s="173"/>
      <c r="B47" s="119"/>
    </row>
    <row r="48" spans="1:30" x14ac:dyDescent="0.25">
      <c r="A48" s="119"/>
      <c r="B48" s="119"/>
    </row>
    <row r="49" spans="1:2" x14ac:dyDescent="0.25">
      <c r="A49" s="173"/>
      <c r="B49" s="119"/>
    </row>
    <row r="50" spans="1:2" x14ac:dyDescent="0.25">
      <c r="A50" s="173"/>
      <c r="B50" s="119"/>
    </row>
    <row r="51" spans="1:2" x14ac:dyDescent="0.25">
      <c r="A51" s="119"/>
      <c r="B51" s="119"/>
    </row>
    <row r="52" spans="1:2" x14ac:dyDescent="0.25">
      <c r="A52" s="173"/>
      <c r="B52" s="119"/>
    </row>
    <row r="53" spans="1:2" x14ac:dyDescent="0.25">
      <c r="A53" s="173"/>
      <c r="B53" s="119"/>
    </row>
    <row r="54" spans="1:2" x14ac:dyDescent="0.25">
      <c r="A54" s="119"/>
      <c r="B54" s="119"/>
    </row>
    <row r="55" spans="1:2" x14ac:dyDescent="0.25">
      <c r="A55" s="173"/>
      <c r="B55" s="119"/>
    </row>
    <row r="56" spans="1:2" x14ac:dyDescent="0.25">
      <c r="A56" s="173"/>
      <c r="B56" s="119"/>
    </row>
  </sheetData>
  <sortState ref="A32:W39">
    <sortCondition ref="B32:B39"/>
    <sortCondition descending="1" ref="A32:A39"/>
  </sortState>
  <mergeCells count="10">
    <mergeCell ref="J31:P31"/>
    <mergeCell ref="Q31:W31"/>
    <mergeCell ref="A46:A47"/>
    <mergeCell ref="A49:A50"/>
    <mergeCell ref="A52:A53"/>
    <mergeCell ref="A55:A56"/>
    <mergeCell ref="A33:A34"/>
    <mergeCell ref="A36:A37"/>
    <mergeCell ref="A39:A40"/>
    <mergeCell ref="A42:A43"/>
  </mergeCell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I1" sqref="I1"/>
    </sheetView>
  </sheetViews>
  <sheetFormatPr baseColWidth="10" defaultRowHeight="15" x14ac:dyDescent="0.25"/>
  <cols>
    <col min="1" max="1" width="18" customWidth="1"/>
    <col min="2" max="2" width="16.140625" customWidth="1"/>
    <col min="3" max="3" width="16.28515625" customWidth="1"/>
    <col min="4" max="4" width="26" customWidth="1"/>
    <col min="5" max="5" width="22.85546875" customWidth="1"/>
    <col min="7" max="7" width="16.28515625" customWidth="1"/>
    <col min="8" max="8" width="16.140625" customWidth="1"/>
    <col min="9" max="9" width="24.85546875" customWidth="1"/>
    <col min="10" max="10" width="23.140625" customWidth="1"/>
    <col min="11" max="11" width="10" customWidth="1"/>
  </cols>
  <sheetData>
    <row r="1" spans="1:21" s="48" customFormat="1" x14ac:dyDescent="0.25">
      <c r="A1" s="58" t="s">
        <v>187</v>
      </c>
      <c r="I1" s="107"/>
      <c r="L1" s="108"/>
      <c r="M1" s="108"/>
      <c r="N1" s="108"/>
      <c r="O1" s="108"/>
      <c r="P1" s="108"/>
      <c r="Q1" s="108"/>
    </row>
    <row r="2" spans="1:21" s="48" customFormat="1" x14ac:dyDescent="0.25">
      <c r="A2" s="58"/>
      <c r="I2" s="107"/>
      <c r="L2" s="108"/>
      <c r="M2" s="108"/>
      <c r="N2" s="108"/>
      <c r="O2" s="108"/>
      <c r="P2" s="108"/>
      <c r="Q2" s="108"/>
    </row>
    <row r="3" spans="1:21" s="155" customFormat="1" ht="12.75" x14ac:dyDescent="0.2">
      <c r="A3" s="38" t="s">
        <v>251</v>
      </c>
    </row>
    <row r="4" spans="1:21" x14ac:dyDescent="0.25">
      <c r="A4" s="38" t="s">
        <v>188</v>
      </c>
    </row>
    <row r="5" spans="1:21" x14ac:dyDescent="0.25">
      <c r="A5" s="37" t="s">
        <v>263</v>
      </c>
    </row>
    <row r="6" spans="1:21" x14ac:dyDescent="0.25">
      <c r="A6" s="37" t="s">
        <v>66</v>
      </c>
      <c r="G6" s="8"/>
      <c r="I6" s="8"/>
      <c r="S6" s="8"/>
      <c r="U6" s="8"/>
    </row>
    <row r="7" spans="1:21" x14ac:dyDescent="0.25">
      <c r="A7" s="37"/>
      <c r="G7" s="8"/>
      <c r="I7" s="8"/>
      <c r="S7" s="8"/>
      <c r="U7" s="8"/>
    </row>
    <row r="8" spans="1:21" x14ac:dyDescent="0.25">
      <c r="A8" s="2" t="s">
        <v>0</v>
      </c>
    </row>
    <row r="9" spans="1:21" s="110" customFormat="1" ht="30" x14ac:dyDescent="0.25">
      <c r="A9" s="109" t="s">
        <v>177</v>
      </c>
      <c r="B9" s="109" t="s">
        <v>78</v>
      </c>
      <c r="C9" s="109" t="s">
        <v>79</v>
      </c>
      <c r="D9" s="109" t="s">
        <v>80</v>
      </c>
      <c r="E9" s="47" t="s">
        <v>274</v>
      </c>
      <c r="F9" s="109" t="s">
        <v>81</v>
      </c>
      <c r="G9" s="109" t="s">
        <v>82</v>
      </c>
      <c r="H9" s="109"/>
      <c r="I9" s="109"/>
      <c r="J9" s="109"/>
      <c r="K9" s="109"/>
      <c r="L9" s="109"/>
    </row>
    <row r="10" spans="1:21" s="110" customFormat="1" x14ac:dyDescent="0.25">
      <c r="A10" s="110" t="s">
        <v>83</v>
      </c>
      <c r="B10" s="111">
        <v>1.7761748605926025E-2</v>
      </c>
      <c r="C10" s="111">
        <v>6.691256080867744E-2</v>
      </c>
      <c r="D10" s="111">
        <v>2.6549387007354264E-2</v>
      </c>
      <c r="E10" s="111">
        <v>0.11542281419869334</v>
      </c>
      <c r="F10" s="111">
        <v>0.3222702518121075</v>
      </c>
      <c r="G10" s="115">
        <v>0.45108323756724145</v>
      </c>
    </row>
    <row r="11" spans="1:21" s="110" customFormat="1" x14ac:dyDescent="0.25">
      <c r="A11" s="110" t="s">
        <v>166</v>
      </c>
      <c r="B11" s="111">
        <v>1.9493545782291385E-2</v>
      </c>
      <c r="C11" s="111">
        <v>7.3322891599248291E-2</v>
      </c>
      <c r="D11" s="111">
        <v>5.2679808784912928E-2</v>
      </c>
      <c r="E11" s="111">
        <v>0.19351813800914572</v>
      </c>
      <c r="F11" s="111">
        <v>0.33321754109718005</v>
      </c>
      <c r="G11" s="115">
        <v>0.32776807472722164</v>
      </c>
    </row>
    <row r="12" spans="1:21" s="110" customFormat="1" x14ac:dyDescent="0.25">
      <c r="A12" s="110" t="s">
        <v>178</v>
      </c>
      <c r="B12" s="111">
        <v>2.3710727673735745E-2</v>
      </c>
      <c r="C12" s="111">
        <v>5.9254161184677377E-2</v>
      </c>
      <c r="D12" s="111">
        <v>0.13243390968563215</v>
      </c>
      <c r="E12" s="111">
        <v>0.32007142874273592</v>
      </c>
      <c r="F12" s="111">
        <v>0.31033274560434759</v>
      </c>
      <c r="G12" s="115">
        <v>0.15419702710887132</v>
      </c>
    </row>
    <row r="13" spans="1:21" s="110" customFormat="1" x14ac:dyDescent="0.25">
      <c r="A13" s="110" t="s">
        <v>84</v>
      </c>
      <c r="B13" s="111">
        <v>8.83219680835747E-3</v>
      </c>
      <c r="C13" s="111">
        <v>4.4015046953155959E-2</v>
      </c>
      <c r="D13" s="111">
        <v>0.39927622214921937</v>
      </c>
      <c r="E13" s="111">
        <v>0.34521856909486009</v>
      </c>
      <c r="F13" s="111">
        <v>0.1579170528386987</v>
      </c>
      <c r="G13" s="115">
        <v>4.4740912155708565E-2</v>
      </c>
    </row>
    <row r="14" spans="1:21" x14ac:dyDescent="0.25">
      <c r="G14" s="8"/>
    </row>
    <row r="17" spans="8:8" x14ac:dyDescent="0.25">
      <c r="H17" s="8"/>
    </row>
    <row r="18" spans="8:8" x14ac:dyDescent="0.25">
      <c r="H18" s="8"/>
    </row>
    <row r="19" spans="8:8" x14ac:dyDescent="0.25">
      <c r="H19" s="8"/>
    </row>
    <row r="20" spans="8:8" x14ac:dyDescent="0.25">
      <c r="H20" s="8"/>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baseColWidth="10" defaultRowHeight="15" x14ac:dyDescent="0.25"/>
  <sheetData>
    <row r="1" spans="1:9" s="5" customFormat="1" x14ac:dyDescent="0.25">
      <c r="A1" s="58" t="s">
        <v>248</v>
      </c>
    </row>
    <row r="3" spans="1:9" x14ac:dyDescent="0.25">
      <c r="A3" t="s">
        <v>250</v>
      </c>
    </row>
    <row r="4" spans="1:9" x14ac:dyDescent="0.25">
      <c r="A4" t="s">
        <v>190</v>
      </c>
    </row>
    <row r="5" spans="1:9" x14ac:dyDescent="0.25">
      <c r="A5" t="s">
        <v>127</v>
      </c>
    </row>
    <row r="6" spans="1:9" x14ac:dyDescent="0.25">
      <c r="A6" t="s">
        <v>109</v>
      </c>
    </row>
    <row r="8" spans="1:9" x14ac:dyDescent="0.25">
      <c r="B8" t="s">
        <v>112</v>
      </c>
      <c r="C8" t="s">
        <v>113</v>
      </c>
      <c r="D8" t="s">
        <v>90</v>
      </c>
      <c r="E8" t="s">
        <v>114</v>
      </c>
      <c r="G8" s="116" t="s">
        <v>189</v>
      </c>
    </row>
    <row r="9" spans="1:9" x14ac:dyDescent="0.25">
      <c r="A9" t="s">
        <v>115</v>
      </c>
      <c r="B9" s="8">
        <v>8.9306216961006365E-4</v>
      </c>
      <c r="C9" s="8">
        <v>1.7679965882636398E-3</v>
      </c>
      <c r="D9" s="8">
        <v>2.5555470104832466E-2</v>
      </c>
      <c r="E9" s="8">
        <v>4.3601416343811648E-4</v>
      </c>
      <c r="G9" s="117">
        <f t="shared" ref="G9:G18" si="0">B9+C9+D9+E9</f>
        <v>2.8652543026144284E-2</v>
      </c>
      <c r="I9" s="8">
        <f>B9+C9</f>
        <v>2.6610587578737035E-3</v>
      </c>
    </row>
    <row r="10" spans="1:9" x14ac:dyDescent="0.25">
      <c r="A10">
        <v>17</v>
      </c>
      <c r="B10" s="8">
        <v>4.0093547267191628E-3</v>
      </c>
      <c r="C10" s="8">
        <v>5.4116278870211167E-3</v>
      </c>
      <c r="D10" s="8">
        <v>5.0143326999830977E-2</v>
      </c>
      <c r="E10" s="8">
        <v>1.789628990906364E-3</v>
      </c>
      <c r="G10" s="117">
        <f t="shared" si="0"/>
        <v>6.1353938604477624E-2</v>
      </c>
      <c r="I10" s="8">
        <f t="shared" ref="I10:I18" si="1">B10+C10</f>
        <v>9.4209826137402787E-3</v>
      </c>
    </row>
    <row r="11" spans="1:9" x14ac:dyDescent="0.25">
      <c r="A11">
        <v>18</v>
      </c>
      <c r="B11" s="8">
        <v>8.6976818880180017E-3</v>
      </c>
      <c r="C11" s="8">
        <v>1.462285728002664E-2</v>
      </c>
      <c r="D11" s="8">
        <v>6.5054457859755277E-2</v>
      </c>
      <c r="E11" s="8">
        <v>1.793960910637671E-3</v>
      </c>
      <c r="G11" s="117">
        <f t="shared" si="0"/>
        <v>9.0168957938437586E-2</v>
      </c>
      <c r="I11" s="8">
        <f t="shared" si="1"/>
        <v>2.3320539168044642E-2</v>
      </c>
    </row>
    <row r="12" spans="1:9" x14ac:dyDescent="0.25">
      <c r="A12">
        <v>19</v>
      </c>
      <c r="B12" s="8">
        <v>2.5043263648593418E-2</v>
      </c>
      <c r="C12" s="8">
        <v>3.4840106393687773E-2</v>
      </c>
      <c r="D12" s="8">
        <v>8.3259453986082699E-2</v>
      </c>
      <c r="E12" s="8">
        <v>4.9302047392506283E-3</v>
      </c>
      <c r="G12" s="117">
        <f t="shared" si="0"/>
        <v>0.14807302876761452</v>
      </c>
      <c r="I12" s="8">
        <f t="shared" si="1"/>
        <v>5.9883370042281191E-2</v>
      </c>
    </row>
    <row r="13" spans="1:9" x14ac:dyDescent="0.25">
      <c r="A13">
        <v>20</v>
      </c>
      <c r="B13" s="8">
        <v>4.5225952492180234E-2</v>
      </c>
      <c r="C13" s="8">
        <v>4.4419866083326501E-2</v>
      </c>
      <c r="D13" s="8">
        <v>0.10196227657535105</v>
      </c>
      <c r="E13" s="8">
        <v>8.7355180342475001E-3</v>
      </c>
      <c r="G13" s="117">
        <f t="shared" si="0"/>
        <v>0.2003436131851053</v>
      </c>
      <c r="I13" s="8">
        <f t="shared" si="1"/>
        <v>8.9645818575506742E-2</v>
      </c>
    </row>
    <row r="14" spans="1:9" x14ac:dyDescent="0.25">
      <c r="A14">
        <v>21</v>
      </c>
      <c r="B14" s="8">
        <v>5.6369171277464866E-2</v>
      </c>
      <c r="C14" s="8">
        <v>4.3301522685237855E-2</v>
      </c>
      <c r="D14" s="8">
        <v>0.11754290718941797</v>
      </c>
      <c r="E14" s="8">
        <v>1.2878517731593823E-2</v>
      </c>
      <c r="G14" s="117">
        <f t="shared" si="0"/>
        <v>0.2300921188837145</v>
      </c>
      <c r="I14" s="8">
        <f t="shared" si="1"/>
        <v>9.9670693962702728E-2</v>
      </c>
    </row>
    <row r="15" spans="1:9" x14ac:dyDescent="0.25">
      <c r="A15">
        <v>22</v>
      </c>
      <c r="B15" s="8">
        <v>6.6838498208009425E-2</v>
      </c>
      <c r="C15" s="8">
        <v>4.4804326881372203E-2</v>
      </c>
      <c r="D15" s="8">
        <v>0.12495126133671615</v>
      </c>
      <c r="E15" s="8">
        <v>3.3646457953418897E-2</v>
      </c>
      <c r="G15" s="117">
        <f t="shared" si="0"/>
        <v>0.27024054437951667</v>
      </c>
      <c r="I15" s="8">
        <f t="shared" si="1"/>
        <v>0.11164282508938163</v>
      </c>
    </row>
    <row r="16" spans="1:9" x14ac:dyDescent="0.25">
      <c r="A16">
        <v>23</v>
      </c>
      <c r="B16" s="8">
        <v>8.5940463039840667E-2</v>
      </c>
      <c r="C16" s="8">
        <v>4.310061129348447E-2</v>
      </c>
      <c r="D16" s="8">
        <v>0.14456975142069212</v>
      </c>
      <c r="E16" s="8">
        <v>5.7467608859963215E-2</v>
      </c>
      <c r="G16" s="117">
        <f t="shared" si="0"/>
        <v>0.33107843461398045</v>
      </c>
      <c r="I16" s="8">
        <f t="shared" si="1"/>
        <v>0.12904107433332512</v>
      </c>
    </row>
    <row r="17" spans="1:9" x14ac:dyDescent="0.25">
      <c r="A17">
        <v>24</v>
      </c>
      <c r="B17" s="8">
        <v>0.118909768639203</v>
      </c>
      <c r="C17" s="8">
        <v>3.2553978260499182E-2</v>
      </c>
      <c r="D17" s="8">
        <v>0.14992235609416699</v>
      </c>
      <c r="E17" s="8">
        <v>7.2794138354415699E-2</v>
      </c>
      <c r="G17" s="117">
        <f t="shared" si="0"/>
        <v>0.37418024134828487</v>
      </c>
      <c r="I17" s="8">
        <f t="shared" si="1"/>
        <v>0.15146374689970218</v>
      </c>
    </row>
    <row r="18" spans="1:9" x14ac:dyDescent="0.25">
      <c r="A18" t="s">
        <v>116</v>
      </c>
      <c r="B18" s="8">
        <v>0.29100089569466631</v>
      </c>
      <c r="C18" s="8">
        <v>2.6861871685889681E-2</v>
      </c>
      <c r="D18" s="8">
        <v>0.10793874726280447</v>
      </c>
      <c r="E18" s="8">
        <v>8.3864844408775452E-2</v>
      </c>
      <c r="G18" s="117">
        <f t="shared" si="0"/>
        <v>0.50966635905213598</v>
      </c>
      <c r="I18" s="8">
        <f t="shared" si="1"/>
        <v>0.31786276738055597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K34" sqref="K34"/>
    </sheetView>
  </sheetViews>
  <sheetFormatPr baseColWidth="10" defaultRowHeight="15" x14ac:dyDescent="0.25"/>
  <cols>
    <col min="1" max="16384" width="11.42578125" style="144"/>
  </cols>
  <sheetData>
    <row r="1" spans="1:17" s="147" customFormat="1" x14ac:dyDescent="0.25">
      <c r="A1" s="58" t="s">
        <v>264</v>
      </c>
    </row>
    <row r="3" spans="1:17" s="156" customFormat="1" x14ac:dyDescent="0.25">
      <c r="A3" s="156" t="s">
        <v>256</v>
      </c>
    </row>
    <row r="4" spans="1:17" x14ac:dyDescent="0.25">
      <c r="A4" s="144" t="s">
        <v>257</v>
      </c>
    </row>
    <row r="5" spans="1:17" x14ac:dyDescent="0.25">
      <c r="A5" s="144" t="s">
        <v>258</v>
      </c>
    </row>
    <row r="6" spans="1:17" x14ac:dyDescent="0.25">
      <c r="A6" s="144" t="s">
        <v>109</v>
      </c>
    </row>
    <row r="8" spans="1:17" x14ac:dyDescent="0.25">
      <c r="B8" s="144" t="s">
        <v>252</v>
      </c>
      <c r="C8" s="144" t="s">
        <v>88</v>
      </c>
      <c r="D8" s="144" t="s">
        <v>255</v>
      </c>
      <c r="E8" s="156" t="s">
        <v>253</v>
      </c>
      <c r="F8" s="156" t="s">
        <v>254</v>
      </c>
      <c r="K8" s="156"/>
      <c r="L8" s="156"/>
      <c r="M8" s="156"/>
      <c r="N8" s="156"/>
      <c r="O8" s="156"/>
    </row>
    <row r="9" spans="1:17" x14ac:dyDescent="0.25">
      <c r="A9" s="144" t="s">
        <v>226</v>
      </c>
      <c r="B9" s="8">
        <v>2.5521512718836729E-2</v>
      </c>
      <c r="C9" s="8">
        <v>2.8078280575642776E-3</v>
      </c>
      <c r="D9" s="8">
        <v>3.2181460020114169E-3</v>
      </c>
      <c r="E9" s="8">
        <v>2.774747465899275E-2</v>
      </c>
      <c r="F9" s="8">
        <v>0.9407050385625948</v>
      </c>
      <c r="K9" s="156"/>
      <c r="L9" s="156"/>
      <c r="M9" s="156"/>
      <c r="N9" s="156"/>
      <c r="O9" s="156"/>
    </row>
    <row r="10" spans="1:17" x14ac:dyDescent="0.25">
      <c r="A10" s="144">
        <v>17</v>
      </c>
      <c r="B10" s="8">
        <v>4.5196146063683086E-2</v>
      </c>
      <c r="C10" s="8">
        <v>9.5492724159287924E-3</v>
      </c>
      <c r="D10" s="8">
        <v>9.3937850675627332E-3</v>
      </c>
      <c r="E10" s="8">
        <v>5.741874585088147E-2</v>
      </c>
      <c r="F10" s="8">
        <v>0.87844205060194391</v>
      </c>
      <c r="K10" s="156"/>
      <c r="L10" s="156"/>
      <c r="M10" s="156"/>
      <c r="N10" s="156"/>
      <c r="O10" s="156"/>
      <c r="Q10" s="156"/>
    </row>
    <row r="11" spans="1:17" x14ac:dyDescent="0.25">
      <c r="A11" s="144">
        <v>18</v>
      </c>
      <c r="B11" s="8">
        <v>5.9749967580615626E-2</v>
      </c>
      <c r="C11" s="8">
        <v>3.9596127041219439E-2</v>
      </c>
      <c r="D11" s="8">
        <v>2.7149525537369198E-2</v>
      </c>
      <c r="E11" s="8">
        <v>7.876297966972752E-2</v>
      </c>
      <c r="F11" s="8">
        <v>0.7947414001710682</v>
      </c>
      <c r="K11" s="156"/>
      <c r="L11" s="156"/>
      <c r="M11" s="156"/>
      <c r="N11" s="156"/>
      <c r="O11" s="156"/>
      <c r="Q11" s="156"/>
    </row>
    <row r="12" spans="1:17" x14ac:dyDescent="0.25">
      <c r="A12" s="144">
        <v>19</v>
      </c>
      <c r="B12" s="8">
        <v>8.9381604545152843E-2</v>
      </c>
      <c r="C12" s="8">
        <v>8.3191677920517515E-2</v>
      </c>
      <c r="D12" s="8">
        <v>9.6329682317589649E-2</v>
      </c>
      <c r="E12" s="8">
        <v>0.1082557523173347</v>
      </c>
      <c r="F12" s="8">
        <v>0.62284128289940521</v>
      </c>
      <c r="K12" s="156"/>
      <c r="L12" s="156"/>
      <c r="M12" s="156"/>
      <c r="N12" s="156"/>
      <c r="O12" s="156"/>
      <c r="Q12" s="156"/>
    </row>
    <row r="13" spans="1:17" x14ac:dyDescent="0.25">
      <c r="A13" s="144">
        <v>20</v>
      </c>
      <c r="B13" s="8">
        <v>0.10699439190969935</v>
      </c>
      <c r="C13" s="8">
        <v>0.10296389232654034</v>
      </c>
      <c r="D13" s="8">
        <v>0.18217748853381899</v>
      </c>
      <c r="E13" s="8">
        <v>0.12178171561218773</v>
      </c>
      <c r="F13" s="8">
        <v>0.48608251161775362</v>
      </c>
      <c r="K13" s="156"/>
      <c r="L13" s="156"/>
      <c r="M13" s="156"/>
      <c r="N13" s="156"/>
      <c r="O13" s="156"/>
      <c r="Q13" s="156"/>
    </row>
    <row r="14" spans="1:17" x14ac:dyDescent="0.25">
      <c r="A14" s="144">
        <v>21</v>
      </c>
      <c r="B14" s="8">
        <v>0.11331076358697531</v>
      </c>
      <c r="C14" s="8">
        <v>0.10709391100811957</v>
      </c>
      <c r="D14" s="8">
        <v>0.26309148123958009</v>
      </c>
      <c r="E14" s="8">
        <v>0.11884346392029099</v>
      </c>
      <c r="F14" s="8">
        <v>0.39766038024503403</v>
      </c>
      <c r="K14" s="156"/>
      <c r="L14" s="156"/>
      <c r="M14" s="156"/>
      <c r="N14" s="156"/>
      <c r="O14" s="156"/>
      <c r="Q14" s="156"/>
    </row>
    <row r="15" spans="1:17" x14ac:dyDescent="0.25">
      <c r="A15" s="144">
        <v>22</v>
      </c>
      <c r="B15" s="8">
        <v>0.10469845800252862</v>
      </c>
      <c r="C15" s="8">
        <v>0.11401447030113154</v>
      </c>
      <c r="D15" s="8">
        <v>0.36472919717829566</v>
      </c>
      <c r="E15" s="8">
        <v>0.1125708267974596</v>
      </c>
      <c r="F15" s="8">
        <v>0.30398704772058466</v>
      </c>
      <c r="K15" s="156"/>
      <c r="L15" s="156"/>
      <c r="M15" s="156"/>
      <c r="N15" s="156"/>
      <c r="O15" s="156"/>
      <c r="Q15" s="156"/>
    </row>
    <row r="16" spans="1:17" x14ac:dyDescent="0.25">
      <c r="A16" s="144">
        <v>23</v>
      </c>
      <c r="B16" s="8">
        <v>0.11352789905841654</v>
      </c>
      <c r="C16" s="8">
        <v>0.11366830623889958</v>
      </c>
      <c r="D16" s="8">
        <v>0.45832706349680169</v>
      </c>
      <c r="E16" s="8">
        <v>0.10411646388936226</v>
      </c>
      <c r="F16" s="8">
        <v>0.21036026731651997</v>
      </c>
      <c r="K16" s="156"/>
      <c r="L16" s="156"/>
      <c r="M16" s="156"/>
      <c r="N16" s="156"/>
      <c r="O16" s="156"/>
      <c r="Q16" s="156"/>
    </row>
    <row r="17" spans="1:17" x14ac:dyDescent="0.25">
      <c r="A17" s="144">
        <v>24</v>
      </c>
      <c r="B17" s="8">
        <v>0.1133541666023568</v>
      </c>
      <c r="C17" s="8">
        <v>0.12039673424561868</v>
      </c>
      <c r="D17" s="8">
        <v>0.56256657664538323</v>
      </c>
      <c r="E17" s="8">
        <v>7.6213975430135347E-2</v>
      </c>
      <c r="F17" s="8">
        <v>0.12746854707650596</v>
      </c>
      <c r="K17" s="156"/>
      <c r="L17" s="156"/>
      <c r="M17" s="156"/>
      <c r="N17" s="156"/>
      <c r="O17" s="156"/>
      <c r="Q17" s="156"/>
    </row>
    <row r="18" spans="1:17" x14ac:dyDescent="0.25">
      <c r="A18" s="144" t="s">
        <v>225</v>
      </c>
      <c r="B18" s="8">
        <v>0.10673790742187225</v>
      </c>
      <c r="C18" s="8">
        <v>9.7874389411154686E-2</v>
      </c>
      <c r="D18" s="8">
        <v>0.73863495981789828</v>
      </c>
      <c r="E18" s="8">
        <v>2.8924964069788485E-2</v>
      </c>
      <c r="F18" s="8">
        <v>2.782777927928631E-2</v>
      </c>
      <c r="K18" s="156"/>
      <c r="L18" s="156"/>
      <c r="M18" s="156"/>
      <c r="N18" s="156"/>
      <c r="O18" s="156"/>
      <c r="Q18" s="15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K1" sqref="K1"/>
    </sheetView>
  </sheetViews>
  <sheetFormatPr baseColWidth="10" defaultRowHeight="15" x14ac:dyDescent="0.25"/>
  <cols>
    <col min="1" max="1" width="11.42578125" style="119"/>
    <col min="2" max="16" width="11.42578125" style="8"/>
    <col min="17" max="16384" width="11.42578125" style="119"/>
  </cols>
  <sheetData>
    <row r="1" spans="1:16" s="5" customFormat="1" x14ac:dyDescent="0.25">
      <c r="A1" s="58" t="s">
        <v>210</v>
      </c>
      <c r="B1" s="122"/>
      <c r="C1" s="122"/>
      <c r="D1" s="122"/>
      <c r="E1" s="122"/>
      <c r="F1" s="122"/>
      <c r="G1" s="122"/>
      <c r="H1" s="122"/>
      <c r="I1" s="122"/>
      <c r="J1" s="122"/>
      <c r="K1" s="8"/>
      <c r="L1" s="122"/>
      <c r="M1" s="122"/>
      <c r="N1" s="122"/>
      <c r="O1" s="122"/>
      <c r="P1" s="122"/>
    </row>
    <row r="3" spans="1:16" x14ac:dyDescent="0.25">
      <c r="A3" s="119" t="s">
        <v>110</v>
      </c>
    </row>
    <row r="4" spans="1:16" x14ac:dyDescent="0.25">
      <c r="A4" s="119" t="s">
        <v>275</v>
      </c>
    </row>
    <row r="5" spans="1:16" x14ac:dyDescent="0.25">
      <c r="A5" s="119" t="s">
        <v>213</v>
      </c>
    </row>
    <row r="6" spans="1:16" x14ac:dyDescent="0.25">
      <c r="A6" s="119" t="s">
        <v>109</v>
      </c>
    </row>
    <row r="8" spans="1:16" x14ac:dyDescent="0.25">
      <c r="A8" s="2"/>
      <c r="K8" s="159"/>
    </row>
    <row r="9" spans="1:16" x14ac:dyDescent="0.25">
      <c r="B9" s="172" t="s">
        <v>201</v>
      </c>
      <c r="C9" s="172"/>
      <c r="D9" s="172"/>
      <c r="E9" s="172"/>
      <c r="F9" s="172"/>
      <c r="I9" s="159" t="s">
        <v>202</v>
      </c>
      <c r="J9" s="159"/>
      <c r="K9" s="8" t="s">
        <v>205</v>
      </c>
      <c r="L9" s="159"/>
      <c r="M9" s="159"/>
    </row>
    <row r="10" spans="1:16" x14ac:dyDescent="0.25">
      <c r="A10" s="119" t="s">
        <v>192</v>
      </c>
      <c r="B10" s="123" t="s">
        <v>194</v>
      </c>
      <c r="C10" s="123" t="s">
        <v>195</v>
      </c>
      <c r="D10" s="123" t="s">
        <v>196</v>
      </c>
      <c r="E10" s="123" t="s">
        <v>197</v>
      </c>
      <c r="F10" s="123" t="s">
        <v>198</v>
      </c>
      <c r="G10" s="123" t="s">
        <v>199</v>
      </c>
      <c r="H10" s="123" t="s">
        <v>200</v>
      </c>
      <c r="I10" s="8" t="s">
        <v>203</v>
      </c>
      <c r="J10" s="8" t="s">
        <v>204</v>
      </c>
      <c r="K10" s="8">
        <v>8.0003798876168264E-2</v>
      </c>
      <c r="L10" s="8" t="s">
        <v>206</v>
      </c>
      <c r="M10" s="8" t="s">
        <v>207</v>
      </c>
      <c r="N10" s="8" t="s">
        <v>208</v>
      </c>
      <c r="O10" s="8" t="s">
        <v>209</v>
      </c>
      <c r="P10" s="120"/>
    </row>
    <row r="11" spans="1:16" x14ac:dyDescent="0.25">
      <c r="A11" s="119" t="s">
        <v>212</v>
      </c>
      <c r="B11" s="121">
        <v>0.26536062989405329</v>
      </c>
      <c r="C11" s="121">
        <v>2.101285795369234E-2</v>
      </c>
      <c r="D11" s="121">
        <v>0.19293016731983403</v>
      </c>
      <c r="E11" s="121">
        <v>0.20666946058674832</v>
      </c>
      <c r="F11" s="121">
        <v>2.9044020897463496E-2</v>
      </c>
      <c r="G11" s="121">
        <v>0.26197834427003602</v>
      </c>
      <c r="H11" s="121">
        <v>2.3004519078172497E-2</v>
      </c>
      <c r="I11" s="8">
        <v>0.53296735326857902</v>
      </c>
      <c r="J11" s="8">
        <v>0.32775106392471887</v>
      </c>
      <c r="K11" s="8">
        <v>0.10596812203736504</v>
      </c>
      <c r="L11" s="8">
        <v>4.3419813870299258E-2</v>
      </c>
      <c r="M11" s="8">
        <v>1.1417704964097863E-2</v>
      </c>
      <c r="N11" s="8">
        <v>1.9566657645405908E-3</v>
      </c>
      <c r="O11" s="8">
        <v>2.4835993315961984E-3</v>
      </c>
      <c r="P11" s="119"/>
    </row>
    <row r="12" spans="1:16" x14ac:dyDescent="0.25">
      <c r="A12" s="119">
        <v>20</v>
      </c>
      <c r="B12" s="121">
        <v>0.21450641698219297</v>
      </c>
      <c r="C12" s="121">
        <v>2.5578031351291851E-2</v>
      </c>
      <c r="D12" s="121">
        <v>0.22922005926395611</v>
      </c>
      <c r="E12" s="121">
        <v>0.2999169864044709</v>
      </c>
      <c r="F12" s="121">
        <v>2.0118170462830032E-2</v>
      </c>
      <c r="G12" s="121">
        <v>0.18259831333419899</v>
      </c>
      <c r="H12" s="121">
        <v>2.8062022201058925E-2</v>
      </c>
      <c r="I12" s="8">
        <v>0.51529485419103149</v>
      </c>
      <c r="J12" s="8">
        <v>0.28693488687379148</v>
      </c>
      <c r="K12" s="8">
        <v>0.11669767721585529</v>
      </c>
      <c r="L12" s="8">
        <v>3.1668643777386637E-2</v>
      </c>
      <c r="M12" s="8">
        <v>4.0699341092103027E-2</v>
      </c>
      <c r="N12" s="8">
        <v>1.0878046370123117E-2</v>
      </c>
      <c r="O12" s="8">
        <v>8.5561056581991979E-3</v>
      </c>
      <c r="P12" s="119"/>
    </row>
    <row r="13" spans="1:16" x14ac:dyDescent="0.25">
      <c r="A13" s="119">
        <v>21</v>
      </c>
      <c r="B13" s="121">
        <v>0.18356225540838086</v>
      </c>
      <c r="C13" s="121">
        <v>2.1641364158675017E-2</v>
      </c>
      <c r="D13" s="121">
        <v>0.18248307925256568</v>
      </c>
      <c r="E13" s="121">
        <v>0.30185103758166343</v>
      </c>
      <c r="F13" s="121">
        <v>4.3415116247449918E-2</v>
      </c>
      <c r="G13" s="121">
        <v>0.22766665154489377</v>
      </c>
      <c r="H13" s="121">
        <v>3.9380495806371298E-2</v>
      </c>
      <c r="I13" s="8">
        <v>0.49051674583507981</v>
      </c>
      <c r="J13" s="8">
        <v>0.30614124218932781</v>
      </c>
      <c r="K13" s="8">
        <v>0.12358002198507012</v>
      </c>
      <c r="L13" s="8">
        <v>5.2253832752536998E-2</v>
      </c>
      <c r="M13" s="8">
        <v>1.7913108557430505E-2</v>
      </c>
      <c r="N13" s="8">
        <v>1.6477393449769503E-2</v>
      </c>
      <c r="O13" s="8">
        <v>0</v>
      </c>
      <c r="P13" s="119"/>
    </row>
    <row r="14" spans="1:16" x14ac:dyDescent="0.25">
      <c r="A14" s="119">
        <v>22</v>
      </c>
      <c r="B14" s="121">
        <v>0.1686912537471838</v>
      </c>
      <c r="C14" s="121">
        <v>2.8546939032938843E-2</v>
      </c>
      <c r="D14" s="121">
        <v>0.14953799145678834</v>
      </c>
      <c r="E14" s="121">
        <v>0.34070226649399354</v>
      </c>
      <c r="F14" s="121">
        <v>2.886323245431947E-2</v>
      </c>
      <c r="G14" s="121">
        <v>0.22514949473565818</v>
      </c>
      <c r="H14" s="121">
        <v>5.8508822079117936E-2</v>
      </c>
      <c r="I14" s="8">
        <v>0.40347314823865937</v>
      </c>
      <c r="J14" s="8">
        <v>0.32016943734708675</v>
      </c>
      <c r="K14" s="8">
        <v>7.1536178195102648E-2</v>
      </c>
      <c r="L14" s="8">
        <v>9.6044230294209637E-2</v>
      </c>
      <c r="M14" s="8">
        <v>5.1552340304196857E-2</v>
      </c>
      <c r="N14" s="8">
        <v>2.1567841395719392E-3</v>
      </c>
      <c r="O14" s="8">
        <v>3.0240376912050982E-3</v>
      </c>
      <c r="P14" s="119"/>
    </row>
    <row r="15" spans="1:16" x14ac:dyDescent="0.25">
      <c r="A15" s="119">
        <v>23</v>
      </c>
      <c r="B15" s="121">
        <v>9.7167171833893923E-2</v>
      </c>
      <c r="C15" s="121">
        <v>2.6780054793809013E-2</v>
      </c>
      <c r="D15" s="121">
        <v>0.1255777565820955</v>
      </c>
      <c r="E15" s="121">
        <v>0.35223551372746525</v>
      </c>
      <c r="F15" s="121">
        <v>1.4693767608338501E-2</v>
      </c>
      <c r="G15" s="121">
        <v>0.25256594058296111</v>
      </c>
      <c r="H15" s="121">
        <v>0.13097979487143685</v>
      </c>
      <c r="I15" s="8">
        <v>0.35084764062440399</v>
      </c>
      <c r="J15" s="8">
        <v>0.25744466825119389</v>
      </c>
      <c r="K15" s="8">
        <v>6.325733385585762E-2</v>
      </c>
      <c r="L15" s="8">
        <v>0.14336484375533987</v>
      </c>
      <c r="M15" s="8">
        <v>0.12490196130675728</v>
      </c>
      <c r="N15" s="8">
        <v>3.2232678755809679E-2</v>
      </c>
      <c r="O15" s="8">
        <v>1.9672029111392521E-2</v>
      </c>
      <c r="P15" s="119"/>
    </row>
    <row r="16" spans="1:16" x14ac:dyDescent="0.25">
      <c r="A16" s="119">
        <v>24</v>
      </c>
      <c r="B16" s="121">
        <v>8.3277701558159931E-2</v>
      </c>
      <c r="C16" s="121">
        <v>1.4485169851809622E-2</v>
      </c>
      <c r="D16" s="121">
        <v>9.0948192665650227E-2</v>
      </c>
      <c r="E16" s="121">
        <v>0.28995527827390455</v>
      </c>
      <c r="F16" s="121">
        <v>1.8661457721126287E-2</v>
      </c>
      <c r="G16" s="121">
        <v>0.26741406621624281</v>
      </c>
      <c r="H16" s="121">
        <v>0.2352581337131065</v>
      </c>
      <c r="I16" s="8">
        <v>0.32021130159490702</v>
      </c>
      <c r="J16" s="8">
        <v>0.22779127455062742</v>
      </c>
      <c r="K16" s="8">
        <v>6.7063764385337565E-2</v>
      </c>
      <c r="L16" s="8">
        <v>0.17518478253835107</v>
      </c>
      <c r="M16" s="8">
        <v>0.14092566061495426</v>
      </c>
      <c r="N16" s="8">
        <v>4.1527195220293293E-2</v>
      </c>
      <c r="O16" s="8">
        <v>3.1102451625009277E-2</v>
      </c>
      <c r="P16" s="119"/>
    </row>
    <row r="17" spans="1:16" x14ac:dyDescent="0.25">
      <c r="A17" s="119" t="s">
        <v>225</v>
      </c>
      <c r="B17" s="121">
        <v>2.7373230841759882E-2</v>
      </c>
      <c r="C17" s="121">
        <v>9.9517043102990109E-3</v>
      </c>
      <c r="D17" s="121">
        <v>5.1708962417886285E-2</v>
      </c>
      <c r="E17" s="121">
        <v>0.14473504051962577</v>
      </c>
      <c r="F17" s="121">
        <v>2.7573501507452417E-2</v>
      </c>
      <c r="G17" s="121">
        <v>0.26167597640677731</v>
      </c>
      <c r="H17" s="121">
        <v>0.47698158399619928</v>
      </c>
      <c r="I17" s="8">
        <v>0.13199729919850181</v>
      </c>
      <c r="J17" s="8">
        <v>0.13170832938570129</v>
      </c>
      <c r="L17" s="8">
        <v>0.14693686255639299</v>
      </c>
      <c r="M17" s="8">
        <v>0.29299350104315264</v>
      </c>
      <c r="N17" s="8">
        <v>0.14697796066077673</v>
      </c>
      <c r="O17" s="8">
        <v>8.2322282770136895E-2</v>
      </c>
      <c r="P17" s="119"/>
    </row>
    <row r="18" spans="1:16" x14ac:dyDescent="0.25">
      <c r="K18" s="159"/>
    </row>
    <row r="19" spans="1:16" x14ac:dyDescent="0.25">
      <c r="B19" s="172" t="s">
        <v>201</v>
      </c>
      <c r="C19" s="172"/>
      <c r="D19" s="172"/>
      <c r="E19" s="172"/>
      <c r="F19" s="172"/>
      <c r="G19" s="159" t="s">
        <v>202</v>
      </c>
      <c r="H19" s="159"/>
      <c r="I19" s="159"/>
      <c r="J19" s="159"/>
      <c r="K19" s="114"/>
    </row>
    <row r="20" spans="1:16" x14ac:dyDescent="0.25">
      <c r="A20" s="113"/>
      <c r="B20" s="114"/>
      <c r="C20" s="114"/>
      <c r="D20" s="114"/>
      <c r="E20" s="114"/>
      <c r="F20" s="114"/>
      <c r="G20" s="114"/>
      <c r="H20" s="114"/>
      <c r="I20" s="114"/>
      <c r="J20" s="114"/>
      <c r="K20" s="114"/>
      <c r="L20" s="114"/>
    </row>
    <row r="21" spans="1:16" x14ac:dyDescent="0.25">
      <c r="A21" s="113"/>
      <c r="B21" s="114"/>
      <c r="C21" s="114"/>
      <c r="D21" s="114"/>
      <c r="E21" s="114"/>
      <c r="F21" s="114"/>
      <c r="G21" s="114"/>
      <c r="H21" s="114"/>
      <c r="I21" s="114"/>
      <c r="J21" s="114"/>
      <c r="K21" s="114"/>
      <c r="L21" s="114"/>
    </row>
    <row r="22" spans="1:16" x14ac:dyDescent="0.25">
      <c r="A22" s="113"/>
      <c r="B22" s="114"/>
      <c r="C22" s="114"/>
      <c r="D22" s="114"/>
      <c r="E22" s="114"/>
      <c r="F22" s="114"/>
      <c r="G22" s="114"/>
      <c r="H22" s="114"/>
      <c r="I22" s="114"/>
      <c r="J22" s="114"/>
      <c r="K22" s="114"/>
      <c r="L22" s="114"/>
    </row>
    <row r="23" spans="1:16" x14ac:dyDescent="0.25">
      <c r="A23" s="113"/>
      <c r="B23" s="114"/>
      <c r="C23" s="114"/>
      <c r="D23" s="114"/>
      <c r="E23" s="114"/>
      <c r="F23" s="114"/>
      <c r="G23" s="114"/>
      <c r="H23" s="114"/>
      <c r="I23" s="114"/>
      <c r="J23" s="114"/>
      <c r="K23" s="114"/>
      <c r="L23" s="114"/>
    </row>
    <row r="24" spans="1:16" x14ac:dyDescent="0.25">
      <c r="A24" s="113"/>
      <c r="B24" s="114"/>
      <c r="C24" s="114"/>
      <c r="D24" s="114"/>
      <c r="E24" s="114"/>
      <c r="F24" s="114"/>
      <c r="G24" s="114"/>
      <c r="H24" s="114"/>
      <c r="I24" s="114"/>
      <c r="J24" s="114"/>
      <c r="K24" s="114"/>
      <c r="L24" s="114"/>
    </row>
    <row r="25" spans="1:16" x14ac:dyDescent="0.25">
      <c r="A25" s="113"/>
      <c r="B25" s="114"/>
      <c r="C25" s="114"/>
      <c r="D25" s="114"/>
      <c r="E25" s="114"/>
      <c r="F25" s="114"/>
      <c r="G25" s="114"/>
      <c r="H25" s="114"/>
      <c r="I25" s="114"/>
      <c r="J25" s="114"/>
      <c r="K25" s="114"/>
      <c r="L25" s="114"/>
    </row>
    <row r="26" spans="1:16" x14ac:dyDescent="0.25">
      <c r="A26" s="113"/>
      <c r="B26" s="114"/>
      <c r="C26" s="114"/>
      <c r="D26" s="114"/>
      <c r="E26" s="114"/>
      <c r="F26" s="114"/>
      <c r="G26" s="114"/>
      <c r="H26" s="114"/>
      <c r="I26" s="114"/>
      <c r="J26" s="114"/>
      <c r="K26" s="114"/>
      <c r="L26" s="114"/>
    </row>
    <row r="27" spans="1:16" x14ac:dyDescent="0.25">
      <c r="A27" s="113"/>
      <c r="B27" s="114"/>
      <c r="C27" s="114"/>
      <c r="D27" s="114"/>
      <c r="E27" s="114"/>
      <c r="F27" s="114"/>
      <c r="G27" s="114"/>
      <c r="H27" s="114"/>
      <c r="I27" s="114"/>
      <c r="J27" s="114"/>
      <c r="K27" s="114"/>
      <c r="L27" s="114"/>
    </row>
    <row r="28" spans="1:16" x14ac:dyDescent="0.25">
      <c r="A28" s="113"/>
      <c r="B28" s="114"/>
      <c r="C28" s="114"/>
      <c r="D28" s="114"/>
      <c r="E28" s="114"/>
      <c r="F28" s="114"/>
      <c r="G28" s="114"/>
      <c r="H28" s="114"/>
      <c r="I28" s="114"/>
      <c r="J28" s="114"/>
      <c r="K28" s="114"/>
      <c r="L28" s="114"/>
    </row>
    <row r="29" spans="1:16" x14ac:dyDescent="0.25">
      <c r="A29" s="113"/>
      <c r="B29" s="114"/>
      <c r="C29" s="114"/>
      <c r="D29" s="114"/>
      <c r="E29" s="114"/>
      <c r="F29" s="114"/>
      <c r="G29" s="114"/>
      <c r="H29" s="114"/>
      <c r="I29" s="114"/>
      <c r="J29" s="114"/>
      <c r="K29" s="114"/>
      <c r="L29" s="114"/>
    </row>
    <row r="30" spans="1:16" x14ac:dyDescent="0.25">
      <c r="A30" s="113"/>
      <c r="B30" s="114"/>
      <c r="C30" s="114"/>
      <c r="D30" s="114"/>
      <c r="E30" s="114"/>
      <c r="F30" s="114"/>
      <c r="G30" s="114"/>
      <c r="H30" s="114"/>
      <c r="I30" s="114"/>
      <c r="J30" s="114"/>
      <c r="K30" s="114"/>
      <c r="L30" s="114"/>
    </row>
    <row r="31" spans="1:16" x14ac:dyDescent="0.25">
      <c r="A31" s="113"/>
      <c r="B31" s="114"/>
      <c r="C31" s="114"/>
      <c r="D31" s="114"/>
      <c r="E31" s="114"/>
      <c r="F31" s="114"/>
      <c r="G31" s="114"/>
      <c r="H31" s="114"/>
      <c r="I31" s="114"/>
      <c r="J31" s="114"/>
      <c r="K31" s="114"/>
      <c r="L31" s="114"/>
    </row>
    <row r="32" spans="1:16" x14ac:dyDescent="0.25">
      <c r="A32" s="113"/>
      <c r="B32" s="114"/>
      <c r="C32" s="114"/>
      <c r="D32" s="114"/>
      <c r="E32" s="114"/>
      <c r="F32" s="114"/>
      <c r="G32" s="114"/>
      <c r="H32" s="114"/>
      <c r="I32" s="114"/>
      <c r="J32" s="114"/>
      <c r="K32" s="114"/>
      <c r="L32" s="114"/>
    </row>
    <row r="33" spans="1:12" x14ac:dyDescent="0.25">
      <c r="A33" s="113"/>
      <c r="B33" s="114"/>
      <c r="C33" s="114"/>
      <c r="D33" s="114"/>
      <c r="E33" s="114"/>
      <c r="F33" s="114"/>
      <c r="G33" s="114"/>
      <c r="H33" s="114"/>
      <c r="I33" s="114"/>
      <c r="J33" s="114"/>
      <c r="K33" s="114"/>
      <c r="L33" s="114"/>
    </row>
    <row r="34" spans="1:12" x14ac:dyDescent="0.25">
      <c r="A34" s="113"/>
      <c r="B34" s="114"/>
      <c r="C34" s="114"/>
      <c r="D34" s="114"/>
      <c r="E34" s="114"/>
      <c r="F34" s="114"/>
      <c r="G34" s="114"/>
      <c r="H34" s="114"/>
      <c r="I34" s="114"/>
      <c r="J34" s="114"/>
      <c r="K34" s="114"/>
      <c r="L34" s="114"/>
    </row>
    <row r="35" spans="1:12" x14ac:dyDescent="0.25">
      <c r="A35" s="113"/>
      <c r="B35" s="114"/>
      <c r="C35" s="114"/>
      <c r="D35" s="114"/>
      <c r="E35" s="114"/>
      <c r="F35" s="114"/>
      <c r="G35" s="114"/>
      <c r="H35" s="114"/>
      <c r="I35" s="114"/>
      <c r="J35" s="114"/>
      <c r="L35" s="114"/>
    </row>
  </sheetData>
  <mergeCells count="2">
    <mergeCell ref="B19:F19"/>
    <mergeCell ref="B9:F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K1" sqref="K1"/>
    </sheetView>
  </sheetViews>
  <sheetFormatPr baseColWidth="10" defaultRowHeight="15" x14ac:dyDescent="0.25"/>
  <sheetData>
    <row r="1" spans="1:8" s="5" customFormat="1" x14ac:dyDescent="0.25">
      <c r="A1" s="58" t="s">
        <v>249</v>
      </c>
    </row>
    <row r="3" spans="1:8" x14ac:dyDescent="0.25">
      <c r="A3" t="s">
        <v>111</v>
      </c>
    </row>
    <row r="4" spans="1:8" x14ac:dyDescent="0.25">
      <c r="A4" t="s">
        <v>256</v>
      </c>
    </row>
    <row r="5" spans="1:8" s="119" customFormat="1" x14ac:dyDescent="0.25">
      <c r="A5" s="119" t="s">
        <v>193</v>
      </c>
    </row>
    <row r="6" spans="1:8" x14ac:dyDescent="0.25">
      <c r="A6" t="s">
        <v>127</v>
      </c>
    </row>
    <row r="7" spans="1:8" x14ac:dyDescent="0.25">
      <c r="A7" t="s">
        <v>109</v>
      </c>
    </row>
    <row r="9" spans="1:8" x14ac:dyDescent="0.25">
      <c r="B9" t="s">
        <v>124</v>
      </c>
      <c r="C9" t="s">
        <v>89</v>
      </c>
      <c r="D9" t="s">
        <v>125</v>
      </c>
      <c r="E9" t="s">
        <v>90</v>
      </c>
      <c r="F9" t="s">
        <v>114</v>
      </c>
      <c r="G9" t="s">
        <v>126</v>
      </c>
    </row>
    <row r="10" spans="1:8" x14ac:dyDescent="0.25">
      <c r="A10" t="s">
        <v>226</v>
      </c>
      <c r="B10" s="8">
        <v>9.6120900000000003E-5</v>
      </c>
      <c r="C10" s="8">
        <v>3.08881E-4</v>
      </c>
      <c r="D10" s="8">
        <v>1.3691440000000001E-3</v>
      </c>
      <c r="E10" s="8">
        <v>2.555547E-2</v>
      </c>
      <c r="F10" s="8">
        <v>4.3601399999999998E-4</v>
      </c>
      <c r="G10" s="8">
        <v>8.8691300000000002E-4</v>
      </c>
      <c r="H10" s="8"/>
    </row>
    <row r="11" spans="1:8" x14ac:dyDescent="0.25">
      <c r="A11">
        <v>17</v>
      </c>
      <c r="B11" s="8">
        <v>4.5695700000000002E-4</v>
      </c>
      <c r="C11" s="8">
        <v>1.3443490000000001E-3</v>
      </c>
      <c r="D11" s="8">
        <v>5.7295089999999998E-3</v>
      </c>
      <c r="E11" s="8">
        <v>5.0143327000000001E-2</v>
      </c>
      <c r="F11" s="8">
        <v>1.789629E-3</v>
      </c>
      <c r="G11" s="8">
        <v>1.890168E-3</v>
      </c>
      <c r="H11" s="8"/>
    </row>
    <row r="12" spans="1:8" x14ac:dyDescent="0.25">
      <c r="A12">
        <v>18</v>
      </c>
      <c r="B12" s="8">
        <v>6.9815100000000004E-4</v>
      </c>
      <c r="C12" s="8">
        <v>5.2177380000000004E-3</v>
      </c>
      <c r="D12" s="8">
        <v>1.445317E-2</v>
      </c>
      <c r="E12" s="8">
        <v>6.5054457999999996E-2</v>
      </c>
      <c r="F12" s="8">
        <v>1.7939609999999999E-3</v>
      </c>
      <c r="G12" s="8">
        <v>2.9514789999999999E-3</v>
      </c>
      <c r="H12" s="8"/>
    </row>
    <row r="13" spans="1:8" x14ac:dyDescent="0.25">
      <c r="A13">
        <v>19</v>
      </c>
      <c r="B13" s="8">
        <v>1.1792199999999999E-3</v>
      </c>
      <c r="C13" s="8">
        <v>1.9647499999999998E-2</v>
      </c>
      <c r="D13" s="8">
        <v>3.6016873999999997E-2</v>
      </c>
      <c r="E13" s="8">
        <v>8.3259453999999997E-2</v>
      </c>
      <c r="F13" s="8">
        <v>4.930205E-3</v>
      </c>
      <c r="G13" s="8">
        <v>3.0397760000000001E-3</v>
      </c>
      <c r="H13" s="8"/>
    </row>
    <row r="14" spans="1:8" x14ac:dyDescent="0.25">
      <c r="A14">
        <v>20</v>
      </c>
      <c r="B14" s="8">
        <v>1.6868530000000001E-3</v>
      </c>
      <c r="C14" s="8">
        <v>3.6437964000000003E-2</v>
      </c>
      <c r="D14" s="8">
        <v>4.7445078000000002E-2</v>
      </c>
      <c r="E14" s="8">
        <v>0.101962277</v>
      </c>
      <c r="F14" s="8">
        <v>8.7355179999999994E-3</v>
      </c>
      <c r="G14" s="8">
        <v>4.0759230000000004E-3</v>
      </c>
      <c r="H14" s="8"/>
    </row>
    <row r="15" spans="1:8" x14ac:dyDescent="0.25">
      <c r="A15">
        <v>21</v>
      </c>
      <c r="B15" s="8">
        <v>3.957304E-3</v>
      </c>
      <c r="C15" s="8">
        <v>3.9893764999999998E-2</v>
      </c>
      <c r="D15" s="8">
        <v>5.0520175E-2</v>
      </c>
      <c r="E15" s="8">
        <v>0.117542907</v>
      </c>
      <c r="F15" s="8">
        <v>1.2878518E-2</v>
      </c>
      <c r="G15" s="8">
        <v>5.2994499999999998E-3</v>
      </c>
      <c r="H15" s="8"/>
    </row>
    <row r="16" spans="1:8" x14ac:dyDescent="0.25">
      <c r="A16">
        <v>22</v>
      </c>
      <c r="B16" s="8">
        <v>3.6447620000000002E-3</v>
      </c>
      <c r="C16" s="8">
        <v>4.7466005999999998E-2</v>
      </c>
      <c r="D16" s="8">
        <v>5.2924639000000002E-2</v>
      </c>
      <c r="E16" s="8">
        <v>0.12495126099999999</v>
      </c>
      <c r="F16" s="8">
        <v>3.3646457999999997E-2</v>
      </c>
      <c r="G16" s="8">
        <v>7.6074180000000003E-3</v>
      </c>
      <c r="H16" s="8"/>
    </row>
    <row r="17" spans="1:8" x14ac:dyDescent="0.25">
      <c r="A17">
        <v>23</v>
      </c>
      <c r="B17" s="8">
        <v>4.8656480000000002E-3</v>
      </c>
      <c r="C17" s="8">
        <v>5.6748798000000003E-2</v>
      </c>
      <c r="D17" s="8">
        <v>5.7866717999999998E-2</v>
      </c>
      <c r="E17" s="8">
        <v>0.144569751</v>
      </c>
      <c r="F17" s="8">
        <v>5.7467609000000003E-2</v>
      </c>
      <c r="G17" s="8">
        <v>9.5599099999999996E-3</v>
      </c>
      <c r="H17" s="8"/>
    </row>
    <row r="18" spans="1:8" x14ac:dyDescent="0.25">
      <c r="A18">
        <v>24</v>
      </c>
      <c r="B18" s="8">
        <v>8.3147010000000007E-3</v>
      </c>
      <c r="C18" s="8">
        <v>7.0090030999999997E-2</v>
      </c>
      <c r="D18" s="8">
        <v>6.7312552999999997E-2</v>
      </c>
      <c r="E18" s="8">
        <v>0.14992235600000001</v>
      </c>
      <c r="F18" s="8">
        <v>7.2794137999999994E-2</v>
      </c>
      <c r="G18" s="8">
        <v>5.7464619999999999E-3</v>
      </c>
      <c r="H18" s="8"/>
    </row>
    <row r="19" spans="1:8" x14ac:dyDescent="0.25">
      <c r="A19" t="s">
        <v>225</v>
      </c>
      <c r="B19" s="8">
        <v>1.6710063000000001E-2</v>
      </c>
      <c r="C19" s="8">
        <v>0.16211044399999999</v>
      </c>
      <c r="D19" s="8">
        <v>0.126198479</v>
      </c>
      <c r="E19" s="8">
        <v>0.107938747</v>
      </c>
      <c r="F19" s="8">
        <v>8.3864843999999994E-2</v>
      </c>
      <c r="G19" s="8">
        <v>1.2843781E-2</v>
      </c>
      <c r="H19" s="8"/>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J1" sqref="J1"/>
    </sheetView>
  </sheetViews>
  <sheetFormatPr baseColWidth="10" defaultRowHeight="15" x14ac:dyDescent="0.25"/>
  <sheetData>
    <row r="1" spans="1:11" s="5" customFormat="1" x14ac:dyDescent="0.25">
      <c r="A1" s="58" t="s">
        <v>265</v>
      </c>
      <c r="J1" s="87"/>
    </row>
    <row r="3" spans="1:11" x14ac:dyDescent="0.25">
      <c r="A3" t="s">
        <v>110</v>
      </c>
    </row>
    <row r="4" spans="1:11" x14ac:dyDescent="0.25">
      <c r="A4" t="s">
        <v>191</v>
      </c>
    </row>
    <row r="5" spans="1:11" x14ac:dyDescent="0.25">
      <c r="A5" t="s">
        <v>108</v>
      </c>
    </row>
    <row r="6" spans="1:11" x14ac:dyDescent="0.25">
      <c r="A6" t="s">
        <v>109</v>
      </c>
    </row>
    <row r="8" spans="1:11" x14ac:dyDescent="0.25">
      <c r="B8" s="171" t="s">
        <v>105</v>
      </c>
      <c r="C8" s="171"/>
      <c r="D8" s="171"/>
      <c r="E8" s="171"/>
      <c r="F8" s="105"/>
      <c r="G8" s="171" t="s">
        <v>106</v>
      </c>
      <c r="H8" s="171"/>
      <c r="I8" s="171"/>
      <c r="J8" s="171"/>
    </row>
    <row r="9" spans="1:11" x14ac:dyDescent="0.25">
      <c r="B9" t="s">
        <v>112</v>
      </c>
      <c r="C9" t="s">
        <v>113</v>
      </c>
      <c r="D9" t="s">
        <v>90</v>
      </c>
      <c r="E9" t="s">
        <v>114</v>
      </c>
      <c r="F9" s="118" t="s">
        <v>189</v>
      </c>
      <c r="G9" t="s">
        <v>112</v>
      </c>
      <c r="H9" t="s">
        <v>113</v>
      </c>
      <c r="I9" t="s">
        <v>90</v>
      </c>
      <c r="J9" t="s">
        <v>114</v>
      </c>
      <c r="K9" s="118" t="s">
        <v>189</v>
      </c>
    </row>
    <row r="10" spans="1:11" x14ac:dyDescent="0.25">
      <c r="A10" t="s">
        <v>115</v>
      </c>
      <c r="B10" s="8">
        <v>1.2547439999999999E-3</v>
      </c>
      <c r="C10" s="8">
        <v>2.095852E-3</v>
      </c>
      <c r="D10" s="8">
        <v>3.6542721E-2</v>
      </c>
      <c r="E10" s="8">
        <v>5.8306099999999995E-4</v>
      </c>
      <c r="F10" s="117">
        <f t="shared" ref="F10:F19" si="0">B10+C10+D10+E10</f>
        <v>4.0476378E-2</v>
      </c>
      <c r="G10" s="8">
        <v>5.0746400000000001E-4</v>
      </c>
      <c r="H10" s="8">
        <v>1.418461E-3</v>
      </c>
      <c r="I10" s="8">
        <v>1.3841668999999999E-2</v>
      </c>
      <c r="J10" s="8">
        <v>2.79244E-4</v>
      </c>
      <c r="K10" s="117">
        <f t="shared" ref="K10:K19" si="1">G10+H10+I10+J10</f>
        <v>1.6046838000000001E-2</v>
      </c>
    </row>
    <row r="11" spans="1:11" x14ac:dyDescent="0.25">
      <c r="A11">
        <v>17</v>
      </c>
      <c r="B11" s="8">
        <v>4.1524889999999997E-3</v>
      </c>
      <c r="C11" s="8">
        <v>5.5245240000000003E-3</v>
      </c>
      <c r="D11" s="8">
        <v>7.2027553999999994E-2</v>
      </c>
      <c r="E11" s="8">
        <v>2.0436870000000002E-3</v>
      </c>
      <c r="F11" s="117">
        <f t="shared" si="0"/>
        <v>8.3748253999999994E-2</v>
      </c>
      <c r="G11" s="8">
        <v>3.8639049999999999E-3</v>
      </c>
      <c r="H11" s="8">
        <v>5.2969050000000002E-3</v>
      </c>
      <c r="I11" s="8">
        <v>2.7905035000000002E-2</v>
      </c>
      <c r="J11" s="8">
        <v>1.531461E-3</v>
      </c>
      <c r="K11" s="117">
        <f t="shared" si="1"/>
        <v>3.8597305999999998E-2</v>
      </c>
    </row>
    <row r="12" spans="1:11" x14ac:dyDescent="0.25">
      <c r="A12">
        <v>18</v>
      </c>
      <c r="B12" s="8">
        <v>7.491447E-3</v>
      </c>
      <c r="C12" s="8">
        <v>1.4650946999999999E-2</v>
      </c>
      <c r="D12" s="8">
        <v>9.4424643000000003E-2</v>
      </c>
      <c r="E12" s="8">
        <v>2.1612979999999999E-3</v>
      </c>
      <c r="F12" s="117">
        <f t="shared" si="0"/>
        <v>0.118728335</v>
      </c>
      <c r="G12" s="8">
        <v>9.9405980000000001E-3</v>
      </c>
      <c r="H12" s="8">
        <v>1.4593913E-2</v>
      </c>
      <c r="I12" s="8">
        <v>3.4791122000000001E-2</v>
      </c>
      <c r="J12" s="8">
        <v>1.4154529999999999E-3</v>
      </c>
      <c r="K12" s="117">
        <f t="shared" si="1"/>
        <v>6.0741086E-2</v>
      </c>
    </row>
    <row r="13" spans="1:11" x14ac:dyDescent="0.25">
      <c r="A13">
        <v>19</v>
      </c>
      <c r="B13" s="8">
        <v>1.9644381999999998E-2</v>
      </c>
      <c r="C13" s="8">
        <v>2.9460725E-2</v>
      </c>
      <c r="D13" s="8">
        <v>0.11317771</v>
      </c>
      <c r="E13" s="8">
        <v>5.1365839999999996E-3</v>
      </c>
      <c r="F13" s="117">
        <f t="shared" si="0"/>
        <v>0.167419401</v>
      </c>
      <c r="G13" s="8">
        <v>3.0115546E-2</v>
      </c>
      <c r="H13" s="8">
        <v>3.9894067999999998E-2</v>
      </c>
      <c r="I13" s="8">
        <v>5.5151068999999997E-2</v>
      </c>
      <c r="J13" s="8">
        <v>4.7363099999999997E-3</v>
      </c>
      <c r="K13" s="117">
        <f t="shared" si="1"/>
        <v>0.12989699299999999</v>
      </c>
    </row>
    <row r="14" spans="1:11" x14ac:dyDescent="0.25">
      <c r="A14">
        <v>20</v>
      </c>
      <c r="B14" s="8">
        <v>3.5777686000000003E-2</v>
      </c>
      <c r="C14" s="8">
        <v>3.6838195999999997E-2</v>
      </c>
      <c r="D14" s="8">
        <v>0.13729470699999999</v>
      </c>
      <c r="E14" s="8">
        <v>6.4340810000000003E-3</v>
      </c>
      <c r="F14" s="117">
        <f t="shared" si="0"/>
        <v>0.21634466999999999</v>
      </c>
      <c r="G14" s="8">
        <v>5.3488534999999997E-2</v>
      </c>
      <c r="H14" s="8">
        <v>5.1050094999999997E-2</v>
      </c>
      <c r="I14" s="8">
        <v>7.1063794E-2</v>
      </c>
      <c r="J14" s="8">
        <v>1.0748143E-2</v>
      </c>
      <c r="K14" s="117">
        <f t="shared" si="1"/>
        <v>0.18635056699999997</v>
      </c>
    </row>
    <row r="15" spans="1:11" x14ac:dyDescent="0.25">
      <c r="A15">
        <v>21</v>
      </c>
      <c r="B15" s="8">
        <v>5.5515136999999999E-2</v>
      </c>
      <c r="C15" s="8">
        <v>3.7575378999999999E-2</v>
      </c>
      <c r="D15" s="8">
        <v>0.159199586</v>
      </c>
      <c r="E15" s="8">
        <v>1.3602988E-2</v>
      </c>
      <c r="F15" s="117">
        <f t="shared" si="0"/>
        <v>0.26589309</v>
      </c>
      <c r="G15" s="8">
        <v>5.7054233000000003E-2</v>
      </c>
      <c r="H15" s="8">
        <v>4.7894737999999999E-2</v>
      </c>
      <c r="I15" s="8">
        <v>8.4128083000000006E-2</v>
      </c>
      <c r="J15" s="8">
        <v>1.2297386E-2</v>
      </c>
      <c r="K15" s="117">
        <f t="shared" si="1"/>
        <v>0.20137444000000002</v>
      </c>
    </row>
    <row r="16" spans="1:11" x14ac:dyDescent="0.25">
      <c r="A16">
        <v>22</v>
      </c>
      <c r="B16" s="8">
        <v>6.053157E-2</v>
      </c>
      <c r="C16" s="8">
        <v>3.8756773000000001E-2</v>
      </c>
      <c r="D16" s="8">
        <v>0.17695417599999999</v>
      </c>
      <c r="E16" s="8">
        <v>3.4949236000000002E-2</v>
      </c>
      <c r="F16" s="117">
        <f t="shared" si="0"/>
        <v>0.31119175499999996</v>
      </c>
      <c r="G16" s="8">
        <v>7.1734584000000004E-2</v>
      </c>
      <c r="H16" s="8">
        <v>4.9499058999999998E-2</v>
      </c>
      <c r="I16" s="8">
        <v>8.4581261000000005E-2</v>
      </c>
      <c r="J16" s="8">
        <v>3.2635108000000003E-2</v>
      </c>
      <c r="K16" s="117">
        <f t="shared" si="1"/>
        <v>0.23845001200000002</v>
      </c>
    </row>
    <row r="17" spans="1:16" x14ac:dyDescent="0.25">
      <c r="A17">
        <v>23</v>
      </c>
      <c r="B17" s="8">
        <v>6.6456304999999993E-2</v>
      </c>
      <c r="C17" s="8">
        <v>3.3300752000000003E-2</v>
      </c>
      <c r="D17" s="8">
        <v>0.192377731</v>
      </c>
      <c r="E17" s="8">
        <v>6.4256540000000001E-2</v>
      </c>
      <c r="F17" s="117">
        <f t="shared" si="0"/>
        <v>0.35639132799999995</v>
      </c>
      <c r="G17" s="8">
        <v>0.10098106599999999</v>
      </c>
      <c r="H17" s="8">
        <v>5.0665516000000001E-2</v>
      </c>
      <c r="I17" s="8">
        <v>0.107664856</v>
      </c>
      <c r="J17" s="8">
        <v>5.2226961000000002E-2</v>
      </c>
      <c r="K17" s="117">
        <f t="shared" si="1"/>
        <v>0.31153839900000002</v>
      </c>
    </row>
    <row r="18" spans="1:16" x14ac:dyDescent="0.25">
      <c r="A18">
        <v>24</v>
      </c>
      <c r="B18" s="8">
        <v>0.110446395</v>
      </c>
      <c r="C18" s="8">
        <v>2.5394224E-2</v>
      </c>
      <c r="D18" s="8">
        <v>0.18442737400000001</v>
      </c>
      <c r="E18" s="8">
        <v>8.6905349000000007E-2</v>
      </c>
      <c r="F18" s="117">
        <f t="shared" si="0"/>
        <v>0.40717334199999999</v>
      </c>
      <c r="G18" s="8">
        <v>0.125767253</v>
      </c>
      <c r="H18" s="8">
        <v>3.8355199E-2</v>
      </c>
      <c r="I18" s="8">
        <v>0.12196451899999999</v>
      </c>
      <c r="J18" s="8">
        <v>6.136047E-2</v>
      </c>
      <c r="K18" s="117">
        <f t="shared" si="1"/>
        <v>0.34744744100000002</v>
      </c>
    </row>
    <row r="19" spans="1:16" x14ac:dyDescent="0.25">
      <c r="A19" t="s">
        <v>116</v>
      </c>
      <c r="B19" s="8">
        <v>0.27048865500000002</v>
      </c>
      <c r="C19" s="8">
        <v>2.1329369000000001E-2</v>
      </c>
      <c r="D19" s="8">
        <v>0.114571513</v>
      </c>
      <c r="E19" s="8">
        <v>7.2795768999999996E-2</v>
      </c>
      <c r="F19" s="117">
        <f t="shared" si="0"/>
        <v>0.47918530600000003</v>
      </c>
      <c r="G19" s="8">
        <v>0.31007550699999997</v>
      </c>
      <c r="H19" s="8">
        <v>3.2006621999999998E-2</v>
      </c>
      <c r="I19" s="8">
        <v>0.101770848</v>
      </c>
      <c r="J19" s="8">
        <v>9.4158127999999994E-2</v>
      </c>
      <c r="K19" s="117">
        <f t="shared" si="1"/>
        <v>0.53801110499999993</v>
      </c>
    </row>
    <row r="22" spans="1:16" x14ac:dyDescent="0.25">
      <c r="A22" s="113"/>
      <c r="B22" s="113"/>
      <c r="C22" s="113"/>
      <c r="D22" s="113"/>
      <c r="E22" s="113"/>
      <c r="F22" s="113"/>
      <c r="G22" s="113"/>
      <c r="H22" s="113"/>
      <c r="I22" s="113"/>
      <c r="J22" s="113"/>
      <c r="K22" s="113"/>
      <c r="L22" s="113"/>
      <c r="M22" s="113"/>
      <c r="N22" s="113"/>
      <c r="O22" s="113"/>
      <c r="P22" s="113"/>
    </row>
    <row r="23" spans="1:16" x14ac:dyDescent="0.25">
      <c r="A23" s="113"/>
      <c r="B23" s="113"/>
      <c r="C23" s="113"/>
      <c r="D23" s="113"/>
      <c r="E23" s="113"/>
      <c r="F23" s="113"/>
      <c r="G23" s="113"/>
      <c r="H23" s="113"/>
      <c r="I23" s="113"/>
      <c r="J23" s="113"/>
      <c r="K23" s="113"/>
      <c r="L23" s="113"/>
      <c r="M23" s="113"/>
      <c r="N23" s="113"/>
      <c r="O23" s="113"/>
      <c r="P23" s="113"/>
    </row>
    <row r="24" spans="1:16" x14ac:dyDescent="0.25">
      <c r="A24" s="113"/>
      <c r="B24" s="113"/>
      <c r="C24" s="113"/>
      <c r="D24" s="113"/>
      <c r="E24" s="113"/>
      <c r="F24" s="113"/>
      <c r="G24" s="113"/>
      <c r="H24" s="113"/>
      <c r="I24" s="113"/>
      <c r="J24" s="113"/>
      <c r="K24" s="113"/>
      <c r="L24" s="113"/>
      <c r="M24" s="113"/>
      <c r="N24" s="113"/>
      <c r="O24" s="113"/>
      <c r="P24" s="113"/>
    </row>
    <row r="25" spans="1:16" x14ac:dyDescent="0.25">
      <c r="A25" s="113"/>
      <c r="B25" s="113"/>
      <c r="C25" s="113"/>
      <c r="D25" s="113"/>
      <c r="E25" s="113"/>
      <c r="F25" s="113"/>
      <c r="G25" s="113"/>
      <c r="H25" s="113"/>
      <c r="I25" s="113"/>
      <c r="J25" s="113"/>
      <c r="K25" s="113"/>
      <c r="L25" s="113"/>
      <c r="M25" s="113"/>
      <c r="N25" s="113"/>
      <c r="O25" s="113"/>
      <c r="P25" s="113"/>
    </row>
    <row r="26" spans="1:16" x14ac:dyDescent="0.25">
      <c r="A26" s="113"/>
      <c r="B26" s="113"/>
      <c r="C26" s="113"/>
      <c r="D26" s="113"/>
      <c r="E26" s="113"/>
      <c r="F26" s="113"/>
      <c r="G26" s="113"/>
      <c r="H26" s="113"/>
      <c r="I26" s="113"/>
      <c r="J26" s="113"/>
      <c r="K26" s="113"/>
      <c r="L26" s="113"/>
      <c r="M26" s="113"/>
      <c r="N26" s="113"/>
      <c r="O26" s="113"/>
      <c r="P26" s="113"/>
    </row>
    <row r="27" spans="1:16" x14ac:dyDescent="0.25">
      <c r="A27" s="113"/>
      <c r="B27" s="113"/>
      <c r="C27" s="113"/>
      <c r="D27" s="113"/>
      <c r="E27" s="113"/>
      <c r="F27" s="113"/>
      <c r="G27" s="113"/>
      <c r="H27" s="113"/>
      <c r="I27" s="113"/>
      <c r="J27" s="113"/>
      <c r="K27" s="113"/>
      <c r="L27" s="113"/>
      <c r="M27" s="113"/>
      <c r="N27" s="113"/>
      <c r="O27" s="113"/>
      <c r="P27" s="113"/>
    </row>
    <row r="28" spans="1:16" x14ac:dyDescent="0.25">
      <c r="A28" s="113"/>
      <c r="B28" s="113"/>
      <c r="C28" s="113"/>
      <c r="D28" s="113"/>
      <c r="E28" s="113"/>
      <c r="F28" s="113"/>
      <c r="G28" s="113"/>
      <c r="H28" s="113"/>
      <c r="I28" s="113"/>
      <c r="J28" s="113"/>
      <c r="K28" s="113"/>
      <c r="L28" s="113"/>
      <c r="M28" s="113"/>
      <c r="N28" s="113"/>
      <c r="O28" s="113"/>
      <c r="P28" s="113"/>
    </row>
    <row r="29" spans="1:16" x14ac:dyDescent="0.25">
      <c r="A29" s="113"/>
      <c r="B29" s="113"/>
      <c r="C29" s="113"/>
      <c r="D29" s="113"/>
      <c r="E29" s="113"/>
      <c r="F29" s="113"/>
      <c r="G29" s="113"/>
      <c r="H29" s="113"/>
      <c r="I29" s="113"/>
      <c r="J29" s="113"/>
      <c r="K29" s="113"/>
      <c r="L29" s="113"/>
      <c r="M29" s="113"/>
      <c r="N29" s="113"/>
      <c r="O29" s="113"/>
      <c r="P29" s="113"/>
    </row>
    <row r="30" spans="1:16" x14ac:dyDescent="0.25">
      <c r="A30" s="113"/>
      <c r="B30" s="113"/>
      <c r="C30" s="113"/>
      <c r="D30" s="113"/>
      <c r="E30" s="113"/>
      <c r="F30" s="113"/>
      <c r="G30" s="113"/>
      <c r="H30" s="113"/>
      <c r="I30" s="113"/>
      <c r="J30" s="113"/>
      <c r="K30" s="113"/>
      <c r="L30" s="113"/>
      <c r="M30" s="113"/>
      <c r="N30" s="113"/>
      <c r="O30" s="113"/>
      <c r="P30" s="113"/>
    </row>
    <row r="31" spans="1:16" x14ac:dyDescent="0.25">
      <c r="A31" s="113"/>
      <c r="B31" s="113"/>
      <c r="C31" s="113"/>
      <c r="D31" s="113"/>
      <c r="E31" s="113"/>
      <c r="F31" s="113"/>
      <c r="G31" s="113"/>
      <c r="H31" s="113"/>
      <c r="I31" s="113"/>
      <c r="J31" s="113"/>
      <c r="K31" s="113"/>
      <c r="L31" s="113"/>
      <c r="M31" s="113"/>
      <c r="N31" s="113"/>
      <c r="O31" s="113"/>
      <c r="P31" s="113"/>
    </row>
    <row r="32" spans="1:16" x14ac:dyDescent="0.25">
      <c r="A32" s="113"/>
      <c r="B32" s="113"/>
      <c r="C32" s="113"/>
      <c r="D32" s="113"/>
      <c r="E32" s="113"/>
      <c r="F32" s="113"/>
      <c r="G32" s="113"/>
      <c r="H32" s="113"/>
      <c r="I32" s="113"/>
      <c r="J32" s="113"/>
      <c r="K32" s="113"/>
      <c r="L32" s="113"/>
      <c r="M32" s="113"/>
      <c r="N32" s="113"/>
      <c r="O32" s="113"/>
      <c r="P32" s="113"/>
    </row>
    <row r="33" spans="1:16" x14ac:dyDescent="0.25">
      <c r="A33" s="113"/>
      <c r="B33" s="113"/>
      <c r="C33" s="113"/>
      <c r="D33" s="113"/>
      <c r="E33" s="113"/>
      <c r="F33" s="113"/>
      <c r="G33" s="113"/>
      <c r="H33" s="113"/>
      <c r="I33" s="113"/>
      <c r="J33" s="113"/>
      <c r="K33" s="113"/>
      <c r="L33" s="113"/>
      <c r="M33" s="113"/>
      <c r="N33" s="113"/>
      <c r="O33" s="113"/>
      <c r="P33" s="113"/>
    </row>
    <row r="34" spans="1:16" x14ac:dyDescent="0.25">
      <c r="A34" s="113"/>
      <c r="B34" s="113"/>
      <c r="C34" s="113"/>
      <c r="D34" s="113"/>
      <c r="E34" s="113"/>
      <c r="F34" s="113"/>
      <c r="G34" s="113"/>
      <c r="H34" s="113"/>
      <c r="I34" s="113"/>
      <c r="J34" s="113"/>
      <c r="K34" s="113"/>
      <c r="L34" s="113"/>
      <c r="M34" s="113"/>
      <c r="N34" s="113"/>
      <c r="O34" s="113"/>
      <c r="P34" s="113"/>
    </row>
    <row r="35" spans="1:16" x14ac:dyDescent="0.25">
      <c r="A35" s="113"/>
      <c r="B35" s="113"/>
      <c r="C35" s="113"/>
      <c r="D35" s="113"/>
      <c r="E35" s="113"/>
      <c r="F35" s="113"/>
      <c r="G35" s="113"/>
      <c r="H35" s="113"/>
      <c r="I35" s="113"/>
      <c r="J35" s="113"/>
      <c r="K35" s="113"/>
      <c r="L35" s="113"/>
      <c r="M35" s="113"/>
      <c r="N35" s="113"/>
      <c r="O35" s="113"/>
      <c r="P35" s="113"/>
    </row>
    <row r="36" spans="1:16" x14ac:dyDescent="0.25">
      <c r="A36" s="113"/>
      <c r="B36" s="113"/>
      <c r="C36" s="113"/>
      <c r="D36" s="113"/>
      <c r="E36" s="113"/>
      <c r="F36" s="113"/>
      <c r="G36" s="113"/>
      <c r="H36" s="113"/>
      <c r="I36" s="113"/>
      <c r="J36" s="113"/>
      <c r="K36" s="113"/>
      <c r="L36" s="113"/>
      <c r="M36" s="113"/>
      <c r="N36" s="113"/>
      <c r="O36" s="113"/>
      <c r="P36" s="113"/>
    </row>
    <row r="37" spans="1:16" x14ac:dyDescent="0.25">
      <c r="A37" s="113"/>
      <c r="B37" s="113"/>
      <c r="C37" s="113"/>
      <c r="D37" s="113"/>
      <c r="E37" s="113"/>
      <c r="F37" s="113"/>
      <c r="G37" s="113"/>
      <c r="H37" s="113"/>
      <c r="I37" s="113"/>
      <c r="J37" s="113"/>
      <c r="K37" s="113"/>
      <c r="L37" s="113"/>
      <c r="M37" s="113"/>
      <c r="N37" s="113"/>
      <c r="O37" s="113"/>
      <c r="P37" s="113"/>
    </row>
    <row r="38" spans="1:16" x14ac:dyDescent="0.25">
      <c r="A38" s="113"/>
      <c r="B38" s="113"/>
      <c r="C38" s="113"/>
      <c r="D38" s="113"/>
      <c r="E38" s="113"/>
      <c r="F38" s="113"/>
      <c r="G38" s="113"/>
      <c r="H38" s="113"/>
      <c r="I38" s="113"/>
      <c r="J38" s="113"/>
      <c r="K38" s="113"/>
      <c r="L38" s="113"/>
      <c r="M38" s="113"/>
      <c r="N38" s="113"/>
      <c r="O38" s="113"/>
      <c r="P38" s="113"/>
    </row>
    <row r="39" spans="1:16" x14ac:dyDescent="0.25">
      <c r="A39" s="113"/>
      <c r="B39" s="113"/>
      <c r="C39" s="113"/>
      <c r="D39" s="113"/>
      <c r="E39" s="113"/>
      <c r="F39" s="113"/>
      <c r="G39" s="113"/>
      <c r="H39" s="113"/>
      <c r="I39" s="113"/>
      <c r="J39" s="113"/>
      <c r="K39" s="113"/>
      <c r="L39" s="113"/>
      <c r="M39" s="113"/>
      <c r="N39" s="113"/>
      <c r="O39" s="113"/>
      <c r="P39" s="113"/>
    </row>
    <row r="40" spans="1:16" x14ac:dyDescent="0.25">
      <c r="A40" s="113"/>
      <c r="B40" s="113"/>
      <c r="C40" s="113"/>
      <c r="D40" s="113"/>
      <c r="E40" s="113"/>
      <c r="F40" s="113"/>
      <c r="G40" s="113"/>
      <c r="H40" s="113"/>
      <c r="I40" s="113"/>
      <c r="J40" s="113"/>
      <c r="K40" s="113"/>
      <c r="L40" s="113"/>
      <c r="M40" s="113"/>
      <c r="N40" s="113"/>
      <c r="O40" s="113"/>
      <c r="P40" s="113"/>
    </row>
    <row r="41" spans="1:16" x14ac:dyDescent="0.25">
      <c r="A41" s="113"/>
      <c r="B41" s="113"/>
      <c r="C41" s="113"/>
      <c r="D41" s="113"/>
      <c r="E41" s="113"/>
      <c r="F41" s="113"/>
      <c r="G41" s="113"/>
      <c r="H41" s="113"/>
      <c r="I41" s="113"/>
      <c r="J41" s="113"/>
      <c r="K41" s="113"/>
      <c r="L41" s="113"/>
      <c r="M41" s="113"/>
      <c r="N41" s="113"/>
      <c r="O41" s="113"/>
      <c r="P41" s="113"/>
    </row>
    <row r="42" spans="1:16" x14ac:dyDescent="0.25">
      <c r="A42" s="113"/>
      <c r="B42" s="113"/>
      <c r="C42" s="113"/>
      <c r="D42" s="113"/>
      <c r="E42" s="113"/>
      <c r="F42" s="113"/>
      <c r="G42" s="113"/>
      <c r="H42" s="113"/>
      <c r="I42" s="113"/>
      <c r="J42" s="113"/>
      <c r="K42" s="113"/>
      <c r="L42" s="113"/>
      <c r="M42" s="113"/>
      <c r="N42" s="113"/>
      <c r="O42" s="113"/>
      <c r="P42" s="113"/>
    </row>
    <row r="43" spans="1:16" x14ac:dyDescent="0.25">
      <c r="A43" s="113"/>
      <c r="B43" s="113"/>
      <c r="C43" s="113"/>
      <c r="D43" s="113"/>
      <c r="E43" s="113"/>
      <c r="F43" s="113"/>
      <c r="G43" s="113"/>
      <c r="H43" s="113"/>
      <c r="I43" s="113"/>
      <c r="J43" s="113"/>
      <c r="K43" s="113"/>
      <c r="L43" s="113"/>
      <c r="M43" s="113"/>
      <c r="N43" s="113"/>
      <c r="O43" s="113"/>
      <c r="P43" s="113"/>
    </row>
    <row r="44" spans="1:16" x14ac:dyDescent="0.25">
      <c r="A44" s="113"/>
      <c r="B44" s="113"/>
      <c r="C44" s="113"/>
      <c r="D44" s="113"/>
      <c r="E44" s="113"/>
      <c r="F44" s="113"/>
      <c r="G44" s="113"/>
      <c r="H44" s="113"/>
      <c r="I44" s="113"/>
      <c r="J44" s="113"/>
      <c r="K44" s="113"/>
      <c r="L44" s="113"/>
      <c r="M44" s="113"/>
      <c r="N44" s="113"/>
      <c r="O44" s="113"/>
      <c r="P44" s="113"/>
    </row>
    <row r="45" spans="1:16" x14ac:dyDescent="0.25">
      <c r="A45" s="113"/>
      <c r="B45" s="113"/>
      <c r="C45" s="113"/>
      <c r="D45" s="113"/>
      <c r="E45" s="113"/>
      <c r="F45" s="113"/>
      <c r="G45" s="113"/>
      <c r="H45" s="113"/>
      <c r="I45" s="113"/>
      <c r="J45" s="113"/>
      <c r="K45" s="113"/>
      <c r="L45" s="113"/>
      <c r="M45" s="113"/>
      <c r="N45" s="113"/>
      <c r="O45" s="113"/>
      <c r="P45" s="113"/>
    </row>
    <row r="46" spans="1:16" x14ac:dyDescent="0.25">
      <c r="A46" s="113"/>
      <c r="B46" s="113"/>
      <c r="C46" s="113"/>
      <c r="D46" s="113"/>
      <c r="E46" s="113"/>
      <c r="F46" s="113"/>
      <c r="G46" s="113"/>
      <c r="H46" s="113"/>
      <c r="I46" s="113"/>
      <c r="J46" s="113"/>
      <c r="K46" s="113"/>
      <c r="L46" s="113"/>
      <c r="M46" s="113"/>
      <c r="N46" s="113"/>
      <c r="O46" s="113"/>
      <c r="P46" s="113"/>
    </row>
  </sheetData>
  <mergeCells count="2">
    <mergeCell ref="B8:E8"/>
    <mergeCell ref="G8:J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workbookViewId="0"/>
  </sheetViews>
  <sheetFormatPr baseColWidth="10" defaultRowHeight="15" x14ac:dyDescent="0.25"/>
  <cols>
    <col min="2" max="3" width="11.42578125" style="3"/>
    <col min="4" max="4" width="11.42578125" style="69"/>
    <col min="5" max="5" width="11.42578125" style="138"/>
  </cols>
  <sheetData>
    <row r="1" spans="1:36" x14ac:dyDescent="0.25">
      <c r="A1" s="15" t="s">
        <v>268</v>
      </c>
    </row>
    <row r="2" spans="1:36" s="119" customFormat="1" x14ac:dyDescent="0.25">
      <c r="A2" s="15"/>
      <c r="D2" s="69"/>
      <c r="E2" s="138"/>
      <c r="M2" s="9"/>
      <c r="N2" s="25"/>
      <c r="O2" s="25"/>
      <c r="P2" s="25"/>
      <c r="Q2" s="25"/>
      <c r="R2" s="25"/>
      <c r="S2" s="25"/>
      <c r="T2" s="89"/>
      <c r="U2" s="25"/>
      <c r="V2" s="25"/>
      <c r="W2" s="69"/>
      <c r="X2" s="69"/>
      <c r="Y2" s="69"/>
      <c r="Z2" s="69"/>
      <c r="AA2" s="69"/>
      <c r="AB2" s="69"/>
      <c r="AC2" s="69"/>
      <c r="AD2" s="69"/>
      <c r="AE2" s="69"/>
      <c r="AF2" s="69"/>
      <c r="AH2" s="70"/>
      <c r="AI2" s="70"/>
      <c r="AJ2" s="70"/>
    </row>
    <row r="3" spans="1:36" s="5" customFormat="1" ht="15" customHeight="1" x14ac:dyDescent="0.25">
      <c r="A3" s="140" t="s">
        <v>243</v>
      </c>
      <c r="B3" s="140"/>
      <c r="C3" s="140"/>
      <c r="D3" s="141"/>
      <c r="E3" s="142"/>
      <c r="F3" s="140"/>
      <c r="G3" s="140"/>
      <c r="H3" s="140"/>
      <c r="I3" s="140"/>
      <c r="J3" s="140"/>
      <c r="K3" s="140"/>
      <c r="L3" s="140"/>
      <c r="M3" s="140"/>
      <c r="N3" s="140"/>
      <c r="O3" s="140"/>
      <c r="P3" s="140"/>
      <c r="Q3" s="140"/>
      <c r="R3" s="140"/>
      <c r="S3" s="140"/>
      <c r="T3" s="89"/>
      <c r="U3" s="25"/>
      <c r="V3" s="25"/>
      <c r="W3" s="69"/>
      <c r="X3" s="69"/>
      <c r="Y3" s="69"/>
      <c r="Z3" s="69"/>
      <c r="AA3" s="69"/>
      <c r="AB3" s="69"/>
      <c r="AC3" s="69"/>
      <c r="AD3" s="69"/>
      <c r="AE3" s="69"/>
      <c r="AF3" s="69"/>
      <c r="AH3" s="70"/>
      <c r="AI3" s="70"/>
      <c r="AJ3" s="70"/>
    </row>
    <row r="4" spans="1:36" s="5" customFormat="1" ht="17.25" customHeight="1" x14ac:dyDescent="0.25">
      <c r="A4" s="143" t="s">
        <v>244</v>
      </c>
      <c r="B4" s="143"/>
      <c r="C4" s="143"/>
      <c r="D4" s="143"/>
      <c r="E4" s="143"/>
      <c r="F4" s="143"/>
      <c r="G4" s="143"/>
      <c r="H4" s="143"/>
      <c r="I4" s="143"/>
      <c r="J4" s="143"/>
      <c r="K4" s="143"/>
      <c r="L4" s="143"/>
      <c r="M4" s="143"/>
      <c r="N4" s="143"/>
      <c r="O4" s="143"/>
      <c r="P4" s="143"/>
      <c r="Q4" s="143"/>
      <c r="R4" s="143"/>
      <c r="S4" s="143"/>
      <c r="T4" s="89"/>
      <c r="U4" s="25"/>
      <c r="V4" s="25"/>
      <c r="W4" s="69"/>
      <c r="X4" s="69"/>
      <c r="Y4" s="69"/>
      <c r="Z4" s="69"/>
      <c r="AA4" s="69"/>
      <c r="AB4" s="69"/>
      <c r="AC4" s="69"/>
      <c r="AD4" s="69"/>
      <c r="AE4" s="69"/>
      <c r="AF4" s="69"/>
      <c r="AH4" s="70"/>
      <c r="AI4" s="70"/>
      <c r="AJ4" s="70"/>
    </row>
    <row r="5" spans="1:36" s="5" customFormat="1" x14ac:dyDescent="0.25">
      <c r="A5" s="5" t="s">
        <v>236</v>
      </c>
      <c r="D5" s="69"/>
      <c r="E5" s="138"/>
      <c r="M5" s="134"/>
      <c r="N5" s="25"/>
      <c r="O5" s="25"/>
      <c r="P5" s="25"/>
      <c r="Q5" s="25"/>
      <c r="R5" s="25"/>
      <c r="S5" s="25"/>
      <c r="T5" s="89"/>
      <c r="U5" s="25"/>
      <c r="V5" s="25"/>
      <c r="W5" s="69"/>
      <c r="X5" s="69"/>
      <c r="Y5" s="69"/>
      <c r="Z5" s="69"/>
      <c r="AA5" s="69"/>
      <c r="AB5" s="69"/>
      <c r="AC5" s="69"/>
      <c r="AD5" s="69"/>
      <c r="AE5" s="69"/>
      <c r="AF5" s="69"/>
      <c r="AH5" s="70"/>
      <c r="AI5" s="70"/>
      <c r="AJ5" s="70"/>
    </row>
    <row r="8" spans="1:36" x14ac:dyDescent="0.25">
      <c r="G8" s="2" t="s">
        <v>235</v>
      </c>
    </row>
    <row r="9" spans="1:36" ht="105" x14ac:dyDescent="0.25">
      <c r="B9" s="137" t="s">
        <v>233</v>
      </c>
      <c r="C9" s="137" t="s">
        <v>269</v>
      </c>
      <c r="D9" s="69" t="s">
        <v>214</v>
      </c>
      <c r="E9" s="139" t="s">
        <v>234</v>
      </c>
    </row>
    <row r="10" spans="1:36" x14ac:dyDescent="0.25">
      <c r="A10">
        <v>1935</v>
      </c>
      <c r="B10" s="3">
        <v>16.144807920000002</v>
      </c>
      <c r="C10" s="3">
        <v>17.102704129999999</v>
      </c>
      <c r="D10" s="124">
        <f>C10-B10</f>
        <v>0.95789620999999769</v>
      </c>
      <c r="E10" s="50">
        <v>16.113687822743799</v>
      </c>
    </row>
    <row r="11" spans="1:36" x14ac:dyDescent="0.25">
      <c r="A11">
        <v>1936</v>
      </c>
      <c r="B11" s="3">
        <v>16.340797309999999</v>
      </c>
      <c r="C11" s="3">
        <v>17.560522420000002</v>
      </c>
      <c r="D11" s="124">
        <f t="shared" ref="D11:D65" si="0">C11-B11</f>
        <v>1.2197251100000024</v>
      </c>
      <c r="E11" s="50">
        <v>16.23046860638857</v>
      </c>
    </row>
    <row r="12" spans="1:36" x14ac:dyDescent="0.25">
      <c r="A12">
        <v>1937</v>
      </c>
      <c r="B12" s="3">
        <v>16.76697025</v>
      </c>
      <c r="C12" s="3">
        <v>17.22686749</v>
      </c>
      <c r="D12" s="124">
        <f t="shared" si="0"/>
        <v>0.4598972400000001</v>
      </c>
      <c r="E12" s="50">
        <v>16.389223149078941</v>
      </c>
    </row>
    <row r="13" spans="1:36" x14ac:dyDescent="0.25">
      <c r="A13">
        <v>1938</v>
      </c>
      <c r="B13" s="3">
        <v>17.04855328</v>
      </c>
      <c r="C13" s="3">
        <v>17.534075980000001</v>
      </c>
      <c r="D13" s="124">
        <f t="shared" si="0"/>
        <v>0.48552270000000064</v>
      </c>
      <c r="E13" s="50">
        <v>16.549894691623582</v>
      </c>
    </row>
    <row r="14" spans="1:36" x14ac:dyDescent="0.25">
      <c r="A14">
        <v>1939</v>
      </c>
      <c r="B14" s="3">
        <v>17.032658340000001</v>
      </c>
      <c r="C14" s="3">
        <v>17.58268988</v>
      </c>
      <c r="D14" s="124">
        <f t="shared" si="0"/>
        <v>0.5500315399999991</v>
      </c>
      <c r="E14" s="50">
        <v>16.71420107996201</v>
      </c>
    </row>
    <row r="15" spans="1:36" x14ac:dyDescent="0.25">
      <c r="A15">
        <v>1940</v>
      </c>
      <c r="B15" s="3">
        <v>17.253560920000002</v>
      </c>
      <c r="C15" s="3">
        <v>17.685908879999999</v>
      </c>
      <c r="D15" s="124">
        <f t="shared" si="0"/>
        <v>0.43234795999999776</v>
      </c>
      <c r="E15" s="50">
        <v>16.910456438989691</v>
      </c>
    </row>
    <row r="16" spans="1:36" x14ac:dyDescent="0.25">
      <c r="A16">
        <v>1941</v>
      </c>
      <c r="B16" s="3">
        <v>17.08101813</v>
      </c>
      <c r="C16" s="3">
        <v>17.338123809999999</v>
      </c>
      <c r="D16" s="124">
        <f t="shared" si="0"/>
        <v>0.25710567999999867</v>
      </c>
      <c r="E16" s="50">
        <v>17.009236818370699</v>
      </c>
    </row>
    <row r="17" spans="1:9" x14ac:dyDescent="0.25">
      <c r="A17">
        <v>1942</v>
      </c>
      <c r="B17" s="3">
        <v>16.816009709999999</v>
      </c>
      <c r="C17" s="3">
        <v>16.8874578</v>
      </c>
      <c r="D17" s="124">
        <f t="shared" si="0"/>
        <v>7.1448090000000519E-2</v>
      </c>
      <c r="E17" s="50">
        <v>17.301559640392419</v>
      </c>
    </row>
    <row r="18" spans="1:9" x14ac:dyDescent="0.25">
      <c r="A18">
        <v>1943</v>
      </c>
      <c r="B18" s="3">
        <v>17.479485589999999</v>
      </c>
      <c r="C18" s="3">
        <v>17.531777170000002</v>
      </c>
      <c r="D18" s="124">
        <f t="shared" si="0"/>
        <v>5.2291580000002114E-2</v>
      </c>
      <c r="E18" s="50">
        <v>17.431976566671342</v>
      </c>
    </row>
    <row r="19" spans="1:9" x14ac:dyDescent="0.25">
      <c r="A19">
        <v>1944</v>
      </c>
      <c r="B19" s="3">
        <v>17.738288440000002</v>
      </c>
      <c r="C19" s="3">
        <v>17.956886879999999</v>
      </c>
      <c r="D19" s="124">
        <f t="shared" si="0"/>
        <v>0.2185984399999974</v>
      </c>
      <c r="E19" s="50">
        <v>17.416791266739232</v>
      </c>
    </row>
    <row r="20" spans="1:9" x14ac:dyDescent="0.25">
      <c r="A20">
        <v>1945</v>
      </c>
      <c r="B20" s="3">
        <v>17.291466960000001</v>
      </c>
      <c r="C20" s="3">
        <v>17.750905079999999</v>
      </c>
      <c r="D20" s="124">
        <f t="shared" si="0"/>
        <v>0.45943811999999795</v>
      </c>
      <c r="E20" s="50">
        <v>17.579747612010198</v>
      </c>
    </row>
    <row r="21" spans="1:9" x14ac:dyDescent="0.25">
      <c r="A21">
        <v>1946</v>
      </c>
      <c r="B21" s="3">
        <v>17.80198682</v>
      </c>
      <c r="C21" s="3">
        <v>17.911019249999999</v>
      </c>
      <c r="D21" s="124">
        <f t="shared" si="0"/>
        <v>0.10903242999999918</v>
      </c>
      <c r="E21" s="50">
        <v>17.65136509994122</v>
      </c>
    </row>
    <row r="22" spans="1:9" x14ac:dyDescent="0.25">
      <c r="A22">
        <v>1947</v>
      </c>
      <c r="B22" s="3">
        <v>18.125854069999999</v>
      </c>
      <c r="C22" s="3">
        <v>18.25023891</v>
      </c>
      <c r="D22" s="124">
        <f t="shared" si="0"/>
        <v>0.12438484000000116</v>
      </c>
      <c r="E22" s="50">
        <v>17.824251986877179</v>
      </c>
    </row>
    <row r="23" spans="1:9" x14ac:dyDescent="0.25">
      <c r="A23">
        <v>1948</v>
      </c>
      <c r="B23" s="3">
        <v>18.02759283</v>
      </c>
      <c r="C23" s="3">
        <v>18.364200090000001</v>
      </c>
      <c r="D23" s="124">
        <f t="shared" si="0"/>
        <v>0.33660726000000096</v>
      </c>
      <c r="E23" s="50">
        <v>17.858524857485531</v>
      </c>
    </row>
    <row r="24" spans="1:9" x14ac:dyDescent="0.25">
      <c r="A24">
        <v>1949</v>
      </c>
      <c r="B24" s="3">
        <v>17.748810079999998</v>
      </c>
      <c r="C24" s="3">
        <v>17.952038300000002</v>
      </c>
      <c r="D24" s="124">
        <f t="shared" si="0"/>
        <v>0.20322822000000329</v>
      </c>
      <c r="E24" s="50">
        <v>18.051150896205069</v>
      </c>
    </row>
    <row r="25" spans="1:9" x14ac:dyDescent="0.25">
      <c r="A25">
        <v>1950</v>
      </c>
      <c r="B25" s="3">
        <v>17.877952870000001</v>
      </c>
      <c r="C25" s="3">
        <v>17.988726459999999</v>
      </c>
      <c r="D25" s="124">
        <f t="shared" si="0"/>
        <v>0.11077358999999731</v>
      </c>
      <c r="E25" s="50">
        <v>17.9493749295602</v>
      </c>
    </row>
    <row r="26" spans="1:9" x14ac:dyDescent="0.25">
      <c r="A26">
        <v>1951</v>
      </c>
      <c r="B26" s="3">
        <v>17.844030910000001</v>
      </c>
      <c r="C26" s="3">
        <v>18.003297849999999</v>
      </c>
      <c r="D26" s="124">
        <f t="shared" si="0"/>
        <v>0.15926693999999841</v>
      </c>
      <c r="E26" s="50">
        <v>18.009648918183469</v>
      </c>
    </row>
    <row r="27" spans="1:9" x14ac:dyDescent="0.25">
      <c r="A27">
        <v>1952</v>
      </c>
      <c r="B27" s="3">
        <v>17.79833227</v>
      </c>
      <c r="C27" s="3">
        <v>18.10571337</v>
      </c>
      <c r="D27" s="124">
        <f t="shared" si="0"/>
        <v>0.30738110000000063</v>
      </c>
      <c r="E27" s="50">
        <v>18.005963264364269</v>
      </c>
    </row>
    <row r="28" spans="1:9" x14ac:dyDescent="0.25">
      <c r="A28">
        <v>1953</v>
      </c>
      <c r="B28" s="3">
        <v>18.233446910000001</v>
      </c>
      <c r="C28" s="3">
        <v>18.379782800000001</v>
      </c>
      <c r="D28" s="124">
        <f t="shared" si="0"/>
        <v>0.14633588999999958</v>
      </c>
      <c r="E28" s="50">
        <v>18.189393586701719</v>
      </c>
    </row>
    <row r="29" spans="1:9" x14ac:dyDescent="0.25">
      <c r="A29">
        <v>1954</v>
      </c>
      <c r="B29" s="3">
        <v>18.13592834</v>
      </c>
      <c r="C29" s="3">
        <v>18.373925440000001</v>
      </c>
      <c r="D29" s="124">
        <f t="shared" si="0"/>
        <v>0.23799710000000118</v>
      </c>
      <c r="E29" s="50">
        <v>18.26988013327475</v>
      </c>
    </row>
    <row r="30" spans="1:9" x14ac:dyDescent="0.25">
      <c r="A30">
        <v>1955</v>
      </c>
      <c r="B30" s="3">
        <v>18.61915393</v>
      </c>
      <c r="C30" s="3">
        <v>18.64332533</v>
      </c>
      <c r="D30" s="124">
        <f t="shared" si="0"/>
        <v>2.4171400000000176E-2</v>
      </c>
      <c r="E30" s="50">
        <v>18.385497663477</v>
      </c>
    </row>
    <row r="31" spans="1:9" x14ac:dyDescent="0.25">
      <c r="A31">
        <v>1956</v>
      </c>
      <c r="B31" s="3">
        <v>18.42423943</v>
      </c>
      <c r="C31" s="3">
        <v>18.822861679999999</v>
      </c>
      <c r="D31" s="124">
        <f t="shared" si="0"/>
        <v>0.39862224999999896</v>
      </c>
      <c r="E31" s="50">
        <v>18.424868159829821</v>
      </c>
      <c r="F31" s="3"/>
      <c r="I31">
        <f>19/56</f>
        <v>0.3392857142857143</v>
      </c>
    </row>
    <row r="32" spans="1:9" x14ac:dyDescent="0.25">
      <c r="A32">
        <v>1957</v>
      </c>
      <c r="B32" s="3">
        <v>18.863696619999999</v>
      </c>
      <c r="C32" s="3">
        <v>19.264646859999999</v>
      </c>
      <c r="D32" s="124">
        <f t="shared" si="0"/>
        <v>0.40095024000000024</v>
      </c>
      <c r="E32" s="50">
        <v>18.39460814049238</v>
      </c>
    </row>
    <row r="33" spans="1:5" x14ac:dyDescent="0.25">
      <c r="A33">
        <v>1958</v>
      </c>
      <c r="B33" s="3">
        <v>18.770609239999999</v>
      </c>
      <c r="C33" s="3">
        <v>19.054663529999999</v>
      </c>
      <c r="D33" s="124">
        <f t="shared" si="0"/>
        <v>0.28405429000000026</v>
      </c>
      <c r="E33" s="50">
        <v>18.6573709005057</v>
      </c>
    </row>
    <row r="34" spans="1:5" x14ac:dyDescent="0.25">
      <c r="A34">
        <v>1959</v>
      </c>
      <c r="B34" s="3">
        <v>18.647698640000002</v>
      </c>
      <c r="C34" s="3">
        <v>18.776196209999998</v>
      </c>
      <c r="D34" s="124">
        <f t="shared" si="0"/>
        <v>0.12849756999999684</v>
      </c>
      <c r="E34" s="50">
        <v>18.711104181716792</v>
      </c>
    </row>
    <row r="35" spans="1:5" x14ac:dyDescent="0.25">
      <c r="A35">
        <v>1960</v>
      </c>
      <c r="B35" s="3">
        <v>18.68975773</v>
      </c>
      <c r="C35" s="3">
        <v>18.978879129999999</v>
      </c>
      <c r="D35" s="124">
        <f t="shared" si="0"/>
        <v>0.28912139999999908</v>
      </c>
      <c r="E35" s="50">
        <v>18.766367561731411</v>
      </c>
    </row>
    <row r="36" spans="1:5" x14ac:dyDescent="0.25">
      <c r="A36">
        <v>1961</v>
      </c>
      <c r="B36" s="3">
        <v>18.917512779999999</v>
      </c>
      <c r="C36" s="3">
        <v>19.323702149999999</v>
      </c>
      <c r="D36" s="124">
        <f t="shared" si="0"/>
        <v>0.40618936999999988</v>
      </c>
      <c r="E36" s="50">
        <v>18.84401390049139</v>
      </c>
    </row>
    <row r="37" spans="1:5" x14ac:dyDescent="0.25">
      <c r="A37">
        <v>1962</v>
      </c>
      <c r="B37" s="3">
        <v>18.710865630000001</v>
      </c>
      <c r="C37" s="3">
        <v>19.290598249999999</v>
      </c>
      <c r="D37" s="124">
        <f t="shared" si="0"/>
        <v>0.57973261999999792</v>
      </c>
      <c r="E37" s="50">
        <v>18.86675546404642</v>
      </c>
    </row>
    <row r="38" spans="1:5" x14ac:dyDescent="0.25">
      <c r="A38">
        <v>1963</v>
      </c>
      <c r="B38" s="3">
        <v>19.1391779</v>
      </c>
      <c r="C38" s="3">
        <v>19.417555839999999</v>
      </c>
      <c r="D38" s="124">
        <f t="shared" si="0"/>
        <v>0.2783779399999986</v>
      </c>
      <c r="E38" s="50">
        <v>18.963668768957699</v>
      </c>
    </row>
    <row r="39" spans="1:5" x14ac:dyDescent="0.25">
      <c r="A39">
        <v>1964</v>
      </c>
      <c r="B39" s="3">
        <v>19.179287859999999</v>
      </c>
      <c r="C39" s="3">
        <v>19.7293542</v>
      </c>
      <c r="D39" s="124">
        <f t="shared" si="0"/>
        <v>0.55006634000000076</v>
      </c>
      <c r="E39" s="50">
        <v>19.082113802097489</v>
      </c>
    </row>
    <row r="40" spans="1:5" x14ac:dyDescent="0.25">
      <c r="A40">
        <v>1965</v>
      </c>
      <c r="B40" s="3">
        <v>19.461594959999999</v>
      </c>
      <c r="C40" s="3">
        <v>20.033515420000001</v>
      </c>
      <c r="D40" s="124">
        <f t="shared" si="0"/>
        <v>0.57192046000000119</v>
      </c>
      <c r="E40" s="50">
        <v>19.298140546991199</v>
      </c>
    </row>
    <row r="41" spans="1:5" x14ac:dyDescent="0.25">
      <c r="A41">
        <v>1966</v>
      </c>
      <c r="B41" s="3">
        <v>19.520921510000001</v>
      </c>
      <c r="C41" s="3">
        <v>20.092997789999998</v>
      </c>
      <c r="D41" s="124">
        <f t="shared" si="0"/>
        <v>0.57207627999999744</v>
      </c>
      <c r="E41" s="50">
        <v>19.443020722036369</v>
      </c>
    </row>
    <row r="42" spans="1:5" x14ac:dyDescent="0.25">
      <c r="A42">
        <v>1967</v>
      </c>
      <c r="B42" s="3">
        <v>19.59341792</v>
      </c>
      <c r="C42" s="3">
        <v>20.27315269</v>
      </c>
      <c r="D42" s="124">
        <f t="shared" si="0"/>
        <v>0.6797347699999996</v>
      </c>
      <c r="E42" s="50">
        <v>19.613024933291371</v>
      </c>
    </row>
    <row r="43" spans="1:5" x14ac:dyDescent="0.25">
      <c r="A43">
        <v>1968</v>
      </c>
      <c r="B43" s="3">
        <v>19.828656850000002</v>
      </c>
      <c r="C43" s="3">
        <v>20.536494520000002</v>
      </c>
      <c r="D43" s="124">
        <f t="shared" si="0"/>
        <v>0.70783766999999997</v>
      </c>
      <c r="E43" s="50">
        <v>19.713157839326211</v>
      </c>
    </row>
    <row r="44" spans="1:5" x14ac:dyDescent="0.25">
      <c r="A44">
        <v>1969</v>
      </c>
      <c r="B44" s="3">
        <v>20.380005830000002</v>
      </c>
      <c r="C44" s="3">
        <v>20.89063178</v>
      </c>
      <c r="D44" s="124">
        <f t="shared" si="0"/>
        <v>0.51062594999999789</v>
      </c>
      <c r="E44" s="50">
        <v>19.95727751115831</v>
      </c>
    </row>
    <row r="45" spans="1:5" x14ac:dyDescent="0.25">
      <c r="A45">
        <v>1970</v>
      </c>
      <c r="B45" s="3">
        <v>20.37298376</v>
      </c>
      <c r="C45" s="3">
        <v>20.580620209999999</v>
      </c>
      <c r="D45" s="124">
        <f t="shared" si="0"/>
        <v>0.20763644999999897</v>
      </c>
      <c r="E45" s="50">
        <v>20.206069781871101</v>
      </c>
    </row>
    <row r="46" spans="1:5" x14ac:dyDescent="0.25">
      <c r="A46">
        <v>1971</v>
      </c>
      <c r="B46" s="3">
        <v>20.677756389999999</v>
      </c>
      <c r="C46" s="3">
        <v>21.276764759999999</v>
      </c>
      <c r="D46" s="124">
        <f t="shared" si="0"/>
        <v>0.59900836999999996</v>
      </c>
      <c r="E46" s="50">
        <v>20.403520553570331</v>
      </c>
    </row>
    <row r="47" spans="1:5" x14ac:dyDescent="0.25">
      <c r="A47">
        <v>1972</v>
      </c>
      <c r="B47" s="3">
        <v>20.91086756</v>
      </c>
      <c r="C47" s="3">
        <v>21.58328406</v>
      </c>
      <c r="D47" s="124">
        <f t="shared" si="0"/>
        <v>0.67241650000000064</v>
      </c>
      <c r="E47" s="50">
        <v>20.535094331395541</v>
      </c>
    </row>
    <row r="48" spans="1:5" x14ac:dyDescent="0.25">
      <c r="A48">
        <v>1973</v>
      </c>
      <c r="B48" s="3">
        <v>20.919414979999999</v>
      </c>
      <c r="C48" s="3">
        <v>21.545347589999999</v>
      </c>
      <c r="D48" s="124">
        <f t="shared" si="0"/>
        <v>0.62593260999999956</v>
      </c>
      <c r="E48" s="50">
        <v>20.75552508748741</v>
      </c>
    </row>
    <row r="49" spans="1:6" x14ac:dyDescent="0.25">
      <c r="A49">
        <v>1974</v>
      </c>
      <c r="B49" s="3">
        <v>20.959593510000001</v>
      </c>
      <c r="C49" s="3">
        <v>21.420645969999999</v>
      </c>
      <c r="D49" s="124">
        <f t="shared" si="0"/>
        <v>0.46105245999999767</v>
      </c>
      <c r="E49" s="50">
        <v>20.863583787538751</v>
      </c>
    </row>
    <row r="50" spans="1:6" x14ac:dyDescent="0.25">
      <c r="A50">
        <v>1975</v>
      </c>
      <c r="B50" s="3">
        <v>21.319456729999999</v>
      </c>
      <c r="C50" s="3">
        <v>21.628330850000001</v>
      </c>
      <c r="D50" s="124">
        <f t="shared" si="0"/>
        <v>0.30887412000000225</v>
      </c>
      <c r="E50" s="50">
        <v>20.957837194902289</v>
      </c>
    </row>
    <row r="51" spans="1:6" x14ac:dyDescent="0.25">
      <c r="A51">
        <v>1976</v>
      </c>
      <c r="B51" s="3">
        <v>21.055937159999999</v>
      </c>
      <c r="C51" s="3">
        <v>21.251413410000001</v>
      </c>
      <c r="D51" s="124">
        <f t="shared" si="0"/>
        <v>0.19547625000000224</v>
      </c>
      <c r="E51" s="50">
        <v>20.999169446475811</v>
      </c>
    </row>
    <row r="52" spans="1:6" x14ac:dyDescent="0.25">
      <c r="A52">
        <v>1977</v>
      </c>
      <c r="B52" s="3">
        <v>21.118156899999999</v>
      </c>
      <c r="C52" s="3">
        <v>21.23322288</v>
      </c>
      <c r="D52" s="124">
        <f t="shared" si="0"/>
        <v>0.11506598000000068</v>
      </c>
      <c r="E52" s="50">
        <v>20.957994050743601</v>
      </c>
    </row>
    <row r="53" spans="1:6" x14ac:dyDescent="0.25">
      <c r="A53">
        <v>1978</v>
      </c>
      <c r="B53" s="3">
        <v>21.22936485</v>
      </c>
      <c r="C53" s="3">
        <v>21.428795489999999</v>
      </c>
      <c r="D53" s="124">
        <f t="shared" si="0"/>
        <v>0.19943063999999922</v>
      </c>
      <c r="E53" s="50">
        <v>21.01989206679702</v>
      </c>
    </row>
    <row r="54" spans="1:6" x14ac:dyDescent="0.25">
      <c r="A54">
        <v>1979</v>
      </c>
      <c r="B54" s="3">
        <v>21.52241884</v>
      </c>
      <c r="C54" s="3">
        <v>21.813386820000002</v>
      </c>
      <c r="D54" s="124">
        <f t="shared" si="0"/>
        <v>0.29096798000000135</v>
      </c>
      <c r="E54" s="50">
        <v>21.03614765884744</v>
      </c>
    </row>
    <row r="55" spans="1:6" x14ac:dyDescent="0.25">
      <c r="A55">
        <v>1980</v>
      </c>
      <c r="B55" s="3">
        <v>21.247901120000002</v>
      </c>
      <c r="C55" s="3">
        <v>20.9298444</v>
      </c>
      <c r="D55" s="124">
        <f t="shared" si="0"/>
        <v>-0.31805672000000129</v>
      </c>
      <c r="E55" s="50">
        <v>20.996652304038371</v>
      </c>
      <c r="F55" s="3"/>
    </row>
    <row r="56" spans="1:6" x14ac:dyDescent="0.25">
      <c r="A56">
        <v>1981</v>
      </c>
      <c r="B56" s="3">
        <v>21.127835080000001</v>
      </c>
      <c r="C56" s="3">
        <v>20.892505409999998</v>
      </c>
      <c r="D56" s="124">
        <f t="shared" si="0"/>
        <v>-0.23532967000000227</v>
      </c>
      <c r="E56" s="50">
        <v>20.878020597876329</v>
      </c>
    </row>
    <row r="57" spans="1:6" x14ac:dyDescent="0.25">
      <c r="A57">
        <v>1982</v>
      </c>
      <c r="B57" s="3">
        <v>20.964723960000001</v>
      </c>
      <c r="C57" s="3">
        <v>20.690363640000001</v>
      </c>
      <c r="D57" s="124">
        <f t="shared" si="0"/>
        <v>-0.27436031999999955</v>
      </c>
      <c r="E57" s="50">
        <v>20.900235872150681</v>
      </c>
    </row>
    <row r="58" spans="1:6" x14ac:dyDescent="0.25">
      <c r="A58">
        <v>1983</v>
      </c>
      <c r="B58" s="3">
        <v>21.19507003</v>
      </c>
      <c r="C58" s="3">
        <v>20.863574939999999</v>
      </c>
      <c r="D58" s="124">
        <f t="shared" si="0"/>
        <v>-0.33149509000000066</v>
      </c>
      <c r="E58" s="50">
        <v>20.875778596795669</v>
      </c>
    </row>
    <row r="59" spans="1:6" x14ac:dyDescent="0.25">
      <c r="A59">
        <v>1984</v>
      </c>
      <c r="B59" s="3">
        <v>21.040504009999999</v>
      </c>
      <c r="C59" s="3">
        <v>20.564577719999999</v>
      </c>
      <c r="D59" s="124">
        <f t="shared" si="0"/>
        <v>-0.47592629000000031</v>
      </c>
      <c r="E59" s="50">
        <v>20.99399286526247</v>
      </c>
    </row>
    <row r="60" spans="1:6" x14ac:dyDescent="0.25">
      <c r="A60">
        <v>1985</v>
      </c>
      <c r="B60" s="3">
        <v>21.21001515</v>
      </c>
      <c r="C60" s="3">
        <v>20.969223209999999</v>
      </c>
      <c r="D60" s="124">
        <f t="shared" si="0"/>
        <v>-0.24079194000000115</v>
      </c>
      <c r="E60" s="50">
        <v>20.99007305190516</v>
      </c>
    </row>
    <row r="61" spans="1:6" x14ac:dyDescent="0.25">
      <c r="A61">
        <v>1986</v>
      </c>
      <c r="B61" s="3">
        <v>20.942928800000001</v>
      </c>
      <c r="C61" s="3">
        <v>20.69385119</v>
      </c>
      <c r="D61" s="124">
        <f t="shared" si="0"/>
        <v>-0.2490776100000005</v>
      </c>
      <c r="E61" s="50">
        <v>20.94397684095027</v>
      </c>
    </row>
    <row r="62" spans="1:6" x14ac:dyDescent="0.25">
      <c r="A62">
        <v>1987</v>
      </c>
      <c r="B62" s="3">
        <v>20.976001969999999</v>
      </c>
      <c r="C62" s="3">
        <v>20.923683759999999</v>
      </c>
      <c r="D62" s="124">
        <f t="shared" si="0"/>
        <v>-5.2318209999999254E-2</v>
      </c>
      <c r="E62" s="50">
        <v>20.95595258174658</v>
      </c>
    </row>
    <row r="63" spans="1:6" x14ac:dyDescent="0.25">
      <c r="A63">
        <v>1988</v>
      </c>
      <c r="B63" s="3">
        <v>20.996361400000001</v>
      </c>
      <c r="C63" s="3">
        <v>20.90735269</v>
      </c>
      <c r="D63" s="124">
        <f t="shared" si="0"/>
        <v>-8.9008710000001656E-2</v>
      </c>
      <c r="E63" s="50">
        <v>20.855188779536181</v>
      </c>
    </row>
    <row r="64" spans="1:6" x14ac:dyDescent="0.25">
      <c r="A64">
        <v>1989</v>
      </c>
      <c r="B64" s="3">
        <v>21.222342009999998</v>
      </c>
      <c r="C64" s="3">
        <v>20.917587860000001</v>
      </c>
      <c r="D64" s="124">
        <f t="shared" si="0"/>
        <v>-0.30475414999999728</v>
      </c>
      <c r="E64" s="50">
        <v>20.9061774159238</v>
      </c>
    </row>
    <row r="65" spans="1:5" x14ac:dyDescent="0.25">
      <c r="A65">
        <v>1990</v>
      </c>
      <c r="B65" s="3">
        <v>20.93334007</v>
      </c>
      <c r="C65" s="3">
        <v>20.501914280000001</v>
      </c>
      <c r="D65" s="124">
        <f t="shared" si="0"/>
        <v>-0.4314257899999987</v>
      </c>
      <c r="E65" s="50">
        <v>20.78120899533873</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workbookViewId="0"/>
  </sheetViews>
  <sheetFormatPr baseColWidth="10" defaultColWidth="11.7109375" defaultRowHeight="15" x14ac:dyDescent="0.25"/>
  <cols>
    <col min="1" max="10" width="11.7109375" style="65"/>
    <col min="11" max="11" width="17.28515625" style="67" customWidth="1"/>
    <col min="12" max="16384" width="11.7109375" style="65"/>
  </cols>
  <sheetData>
    <row r="1" spans="1:36" s="144" customFormat="1" x14ac:dyDescent="0.25">
      <c r="A1" s="145" t="s">
        <v>276</v>
      </c>
      <c r="B1" s="146"/>
      <c r="C1" s="146"/>
      <c r="D1" s="69"/>
      <c r="E1" s="138"/>
    </row>
    <row r="2" spans="1:36" s="144" customFormat="1" x14ac:dyDescent="0.25">
      <c r="A2" s="145"/>
      <c r="D2" s="69"/>
      <c r="E2" s="138"/>
      <c r="M2" s="134"/>
      <c r="N2" s="148"/>
      <c r="O2" s="148"/>
      <c r="P2" s="148"/>
      <c r="Q2" s="148"/>
      <c r="R2" s="148"/>
      <c r="S2" s="148"/>
      <c r="T2" s="89"/>
      <c r="U2" s="148"/>
      <c r="V2" s="148"/>
      <c r="W2" s="69"/>
      <c r="X2" s="69"/>
      <c r="Y2" s="69"/>
      <c r="Z2" s="69"/>
      <c r="AA2" s="69"/>
      <c r="AB2" s="69"/>
      <c r="AC2" s="69"/>
      <c r="AD2" s="69"/>
      <c r="AE2" s="69"/>
      <c r="AF2" s="69"/>
      <c r="AH2" s="70"/>
      <c r="AI2" s="70"/>
      <c r="AJ2" s="70"/>
    </row>
    <row r="3" spans="1:36" s="147" customFormat="1" ht="15" customHeight="1" x14ac:dyDescent="0.25">
      <c r="A3" s="140" t="s">
        <v>168</v>
      </c>
      <c r="B3" s="140"/>
      <c r="C3" s="140"/>
      <c r="D3" s="141"/>
      <c r="E3" s="142"/>
      <c r="F3" s="140"/>
      <c r="G3" s="140"/>
      <c r="H3" s="140"/>
      <c r="I3" s="140"/>
      <c r="J3" s="140"/>
      <c r="K3" s="140"/>
      <c r="L3" s="140"/>
      <c r="M3" s="140"/>
      <c r="N3" s="140"/>
      <c r="O3" s="140"/>
      <c r="P3" s="140"/>
      <c r="Q3" s="140"/>
      <c r="R3" s="140"/>
      <c r="S3" s="140"/>
      <c r="T3" s="89"/>
      <c r="U3" s="148"/>
      <c r="V3" s="148"/>
      <c r="W3" s="69"/>
      <c r="X3" s="69"/>
      <c r="Y3" s="69"/>
      <c r="Z3" s="69"/>
      <c r="AA3" s="69"/>
      <c r="AB3" s="69"/>
      <c r="AC3" s="69"/>
      <c r="AD3" s="69"/>
      <c r="AE3" s="69"/>
      <c r="AF3" s="69"/>
      <c r="AH3" s="70"/>
      <c r="AI3" s="70"/>
      <c r="AJ3" s="70"/>
    </row>
    <row r="4" spans="1:36" s="147" customFormat="1" ht="17.25" customHeight="1" x14ac:dyDescent="0.25">
      <c r="A4" s="174" t="s">
        <v>132</v>
      </c>
      <c r="B4" s="174"/>
      <c r="C4" s="174"/>
      <c r="D4" s="174"/>
      <c r="E4" s="174"/>
      <c r="F4" s="174"/>
      <c r="G4" s="174"/>
      <c r="H4" s="174"/>
      <c r="I4" s="174"/>
      <c r="J4" s="174"/>
      <c r="K4" s="174"/>
      <c r="L4" s="174"/>
      <c r="M4" s="174"/>
      <c r="N4" s="174"/>
      <c r="O4" s="174"/>
      <c r="P4" s="174"/>
      <c r="Q4" s="174"/>
      <c r="R4" s="174"/>
      <c r="S4" s="143"/>
      <c r="T4" s="89"/>
      <c r="U4" s="148"/>
      <c r="V4" s="148"/>
      <c r="W4" s="69"/>
      <c r="X4" s="69"/>
      <c r="Y4" s="69"/>
      <c r="Z4" s="69"/>
      <c r="AA4" s="69"/>
      <c r="AB4" s="69"/>
      <c r="AC4" s="69"/>
      <c r="AD4" s="69"/>
      <c r="AE4" s="69"/>
      <c r="AF4" s="69"/>
      <c r="AH4" s="70"/>
      <c r="AI4" s="70"/>
      <c r="AJ4" s="70"/>
    </row>
    <row r="5" spans="1:36" s="147" customFormat="1" x14ac:dyDescent="0.25">
      <c r="A5" s="147" t="s">
        <v>133</v>
      </c>
      <c r="D5" s="69"/>
      <c r="E5" s="138"/>
      <c r="M5" s="134"/>
      <c r="N5" s="148"/>
      <c r="O5" s="148"/>
      <c r="P5" s="148"/>
      <c r="Q5" s="148"/>
      <c r="R5" s="148"/>
      <c r="S5" s="148"/>
      <c r="T5" s="89"/>
      <c r="U5" s="148"/>
      <c r="V5" s="148"/>
      <c r="W5" s="69"/>
      <c r="X5" s="69"/>
      <c r="Y5" s="69"/>
      <c r="Z5" s="69"/>
      <c r="AA5" s="69"/>
      <c r="AB5" s="69"/>
      <c r="AC5" s="69"/>
      <c r="AD5" s="69"/>
      <c r="AE5" s="69"/>
      <c r="AF5" s="69"/>
      <c r="AH5" s="70"/>
      <c r="AI5" s="70"/>
      <c r="AJ5" s="70"/>
    </row>
    <row r="6" spans="1:36" customFormat="1" x14ac:dyDescent="0.25">
      <c r="K6" s="60"/>
    </row>
    <row r="7" spans="1:36" s="144" customFormat="1" x14ac:dyDescent="0.25">
      <c r="A7" s="2" t="s">
        <v>0</v>
      </c>
      <c r="K7" s="60"/>
    </row>
    <row r="8" spans="1:36" s="144" customFormat="1" x14ac:dyDescent="0.25">
      <c r="K8" s="60"/>
    </row>
    <row r="9" spans="1:36" s="144" customFormat="1" x14ac:dyDescent="0.25">
      <c r="K9" s="60"/>
    </row>
    <row r="10" spans="1:36" s="144" customFormat="1" x14ac:dyDescent="0.25">
      <c r="K10" s="60"/>
    </row>
    <row r="11" spans="1:36" s="144" customFormat="1" x14ac:dyDescent="0.25">
      <c r="K11" s="60"/>
    </row>
    <row r="12" spans="1:36" s="144" customFormat="1" x14ac:dyDescent="0.25">
      <c r="K12" s="60"/>
    </row>
    <row r="13" spans="1:36" s="144" customFormat="1" x14ac:dyDescent="0.25">
      <c r="K13" s="60"/>
    </row>
    <row r="14" spans="1:36" s="144" customFormat="1" x14ac:dyDescent="0.25">
      <c r="K14" s="60"/>
    </row>
    <row r="15" spans="1:36" s="144" customFormat="1" x14ac:dyDescent="0.25">
      <c r="K15" s="60"/>
    </row>
    <row r="16" spans="1:36" s="144" customFormat="1" x14ac:dyDescent="0.25">
      <c r="K16" s="60"/>
    </row>
    <row r="17" spans="1:24" s="144" customFormat="1" x14ac:dyDescent="0.25">
      <c r="K17" s="60"/>
    </row>
    <row r="18" spans="1:24" s="144" customFormat="1" x14ac:dyDescent="0.25">
      <c r="K18" s="60"/>
    </row>
    <row r="19" spans="1:24" s="144" customFormat="1" x14ac:dyDescent="0.25">
      <c r="K19" s="60"/>
    </row>
    <row r="20" spans="1:24" s="144" customFormat="1" x14ac:dyDescent="0.25">
      <c r="K20" s="60"/>
    </row>
    <row r="21" spans="1:24" s="144" customFormat="1" x14ac:dyDescent="0.25">
      <c r="K21" s="60"/>
    </row>
    <row r="22" spans="1:24" s="144" customFormat="1" x14ac:dyDescent="0.25">
      <c r="K22" s="60"/>
    </row>
    <row r="23" spans="1:24" s="144" customFormat="1" x14ac:dyDescent="0.25">
      <c r="K23" s="60"/>
    </row>
    <row r="24" spans="1:24" s="144" customFormat="1" x14ac:dyDescent="0.25">
      <c r="K24" s="60"/>
    </row>
    <row r="25" spans="1:24" s="144" customFormat="1" x14ac:dyDescent="0.25">
      <c r="K25" s="60"/>
    </row>
    <row r="26" spans="1:24" s="144" customFormat="1" x14ac:dyDescent="0.25">
      <c r="K26" s="60"/>
    </row>
    <row r="27" spans="1:24" s="144" customFormat="1" x14ac:dyDescent="0.25">
      <c r="K27" s="60"/>
    </row>
    <row r="28" spans="1:24" s="144" customFormat="1" x14ac:dyDescent="0.25">
      <c r="K28" s="60"/>
    </row>
    <row r="29" spans="1:24" s="144" customFormat="1" x14ac:dyDescent="0.25">
      <c r="K29" s="60"/>
    </row>
    <row r="30" spans="1:24" s="61" customFormat="1" ht="76.5" customHeight="1" x14ac:dyDescent="0.25">
      <c r="A30" s="90" t="s">
        <v>159</v>
      </c>
      <c r="B30" s="91" t="s">
        <v>136</v>
      </c>
      <c r="C30" s="91" t="s">
        <v>137</v>
      </c>
      <c r="D30" s="91" t="s">
        <v>138</v>
      </c>
      <c r="E30" s="91" t="s">
        <v>139</v>
      </c>
      <c r="F30" s="91" t="s">
        <v>140</v>
      </c>
      <c r="G30" s="91" t="s">
        <v>141</v>
      </c>
      <c r="H30" s="92" t="s">
        <v>142</v>
      </c>
      <c r="I30" s="91" t="s">
        <v>143</v>
      </c>
      <c r="J30" s="91" t="s">
        <v>144</v>
      </c>
      <c r="K30" s="93" t="s">
        <v>8</v>
      </c>
      <c r="L30" s="76" t="s">
        <v>136</v>
      </c>
      <c r="M30" s="76" t="s">
        <v>137</v>
      </c>
      <c r="N30" s="76" t="s">
        <v>138</v>
      </c>
      <c r="O30" s="76" t="s">
        <v>139</v>
      </c>
      <c r="P30" s="76" t="s">
        <v>140</v>
      </c>
      <c r="Q30" s="76" t="s">
        <v>141</v>
      </c>
      <c r="R30" s="76" t="s">
        <v>142</v>
      </c>
      <c r="S30" s="76" t="s">
        <v>143</v>
      </c>
      <c r="T30" s="76" t="s">
        <v>144</v>
      </c>
      <c r="V30" s="77" t="s">
        <v>145</v>
      </c>
      <c r="W30" s="77" t="s">
        <v>146</v>
      </c>
      <c r="X30" s="77" t="s">
        <v>147</v>
      </c>
    </row>
    <row r="31" spans="1:24" s="61" customFormat="1" ht="15" customHeight="1" x14ac:dyDescent="0.25">
      <c r="A31" s="94" t="s">
        <v>83</v>
      </c>
      <c r="B31" s="25">
        <v>5.4665599999999996E-3</v>
      </c>
      <c r="C31" s="25">
        <v>2.4153399999999998E-2</v>
      </c>
      <c r="D31" s="25">
        <v>2.7814499999999999E-2</v>
      </c>
      <c r="E31" s="25">
        <v>0.36616128599999997</v>
      </c>
      <c r="F31" s="25">
        <v>0.204782781</v>
      </c>
      <c r="G31" s="25">
        <v>0.13764157199999999</v>
      </c>
      <c r="H31" s="25">
        <v>8.2169119999999998E-2</v>
      </c>
      <c r="I31" s="25">
        <v>6.2312600000000003E-2</v>
      </c>
      <c r="J31" s="25">
        <v>8.9498197000000002E-2</v>
      </c>
      <c r="K31" s="95" t="str">
        <f>A31</f>
        <v>16 ans ou moins</v>
      </c>
      <c r="L31" s="79">
        <f t="shared" ref="L31:S40" si="0">M31+B31</f>
        <v>1.0000000159999998</v>
      </c>
      <c r="M31" s="79">
        <f t="shared" si="0"/>
        <v>0.99453345599999987</v>
      </c>
      <c r="N31" s="79">
        <f t="shared" si="0"/>
        <v>0.97038005599999988</v>
      </c>
      <c r="O31" s="79">
        <f t="shared" si="0"/>
        <v>0.94256555599999992</v>
      </c>
      <c r="P31" s="79">
        <f t="shared" si="0"/>
        <v>0.57640426999999994</v>
      </c>
      <c r="Q31" s="79">
        <f t="shared" si="0"/>
        <v>0.37162148899999997</v>
      </c>
      <c r="R31" s="79">
        <f t="shared" si="0"/>
        <v>0.23397991699999998</v>
      </c>
      <c r="S31" s="79">
        <f>T31+I31</f>
        <v>0.151810797</v>
      </c>
      <c r="T31" s="79">
        <f>J31</f>
        <v>8.9498197000000002E-2</v>
      </c>
      <c r="V31" s="70">
        <f>G31+H31+I31+J31</f>
        <v>0.37162148899999997</v>
      </c>
      <c r="W31" s="70">
        <f>B31/X31</f>
        <v>9.5179096312562189E-2</v>
      </c>
      <c r="X31" s="70">
        <f>B31+C31+D31</f>
        <v>5.7434459999999993E-2</v>
      </c>
    </row>
    <row r="32" spans="1:24" s="61" customFormat="1" ht="15" customHeight="1" x14ac:dyDescent="0.25">
      <c r="A32" s="94">
        <v>17</v>
      </c>
      <c r="B32" s="25">
        <v>9.7075512000000003E-2</v>
      </c>
      <c r="C32" s="25">
        <v>4.9287200000000003E-2</v>
      </c>
      <c r="D32" s="25">
        <v>7.5513783000000001E-2</v>
      </c>
      <c r="E32" s="25">
        <v>0.34804459599999998</v>
      </c>
      <c r="F32" s="25">
        <v>0.21984140199999999</v>
      </c>
      <c r="G32" s="25">
        <v>9.0548606000000004E-2</v>
      </c>
      <c r="H32" s="25">
        <v>5.7988900000000003E-2</v>
      </c>
      <c r="I32" s="25">
        <v>2.30596E-2</v>
      </c>
      <c r="J32" s="25">
        <v>3.8640399999999998E-2</v>
      </c>
      <c r="K32" s="95">
        <f t="shared" ref="K32:K40" si="1">A32</f>
        <v>17</v>
      </c>
      <c r="L32" s="79">
        <f t="shared" si="0"/>
        <v>0.99999999900000003</v>
      </c>
      <c r="M32" s="79">
        <f t="shared" si="0"/>
        <v>0.90292448700000005</v>
      </c>
      <c r="N32" s="79">
        <f t="shared" si="0"/>
        <v>0.85363728700000008</v>
      </c>
      <c r="O32" s="79">
        <f t="shared" si="0"/>
        <v>0.77812350400000008</v>
      </c>
      <c r="P32" s="79">
        <f t="shared" si="0"/>
        <v>0.43007890800000004</v>
      </c>
      <c r="Q32" s="79">
        <f t="shared" si="0"/>
        <v>0.21023750600000002</v>
      </c>
      <c r="R32" s="79">
        <f t="shared" si="0"/>
        <v>0.1196889</v>
      </c>
      <c r="S32" s="79">
        <f t="shared" si="0"/>
        <v>6.1699999999999998E-2</v>
      </c>
      <c r="T32" s="79">
        <f t="shared" ref="T32:T40" si="2">J32</f>
        <v>3.8640399999999998E-2</v>
      </c>
      <c r="V32" s="70">
        <f t="shared" ref="V32:V40" si="3">G32+H32+I32+J32</f>
        <v>0.21023750599999999</v>
      </c>
      <c r="W32" s="70">
        <f t="shared" ref="W32:W40" si="4">B32/X32</f>
        <v>0.43752048634083568</v>
      </c>
      <c r="X32" s="70">
        <f t="shared" ref="X32:X40" si="5">B32+C32+D32</f>
        <v>0.22187649500000001</v>
      </c>
    </row>
    <row r="33" spans="1:24" s="61" customFormat="1" ht="15" customHeight="1" x14ac:dyDescent="0.25">
      <c r="A33" s="94">
        <v>18</v>
      </c>
      <c r="B33" s="25">
        <v>7.1543009000000005E-2</v>
      </c>
      <c r="C33" s="25">
        <v>0.10366615799999999</v>
      </c>
      <c r="D33" s="25">
        <v>6.6251988999999997E-2</v>
      </c>
      <c r="E33" s="25">
        <v>0.36027213000000002</v>
      </c>
      <c r="F33" s="25">
        <v>0.17096914899999999</v>
      </c>
      <c r="G33" s="25">
        <v>0.10934347</v>
      </c>
      <c r="H33" s="25">
        <v>5.3688E-2</v>
      </c>
      <c r="I33" s="25">
        <v>2.9164700000000002E-2</v>
      </c>
      <c r="J33" s="25">
        <v>3.5101399999999998E-2</v>
      </c>
      <c r="K33" s="95">
        <f t="shared" si="1"/>
        <v>18</v>
      </c>
      <c r="L33" s="79">
        <f t="shared" si="0"/>
        <v>1.000000005</v>
      </c>
      <c r="M33" s="79">
        <f t="shared" si="0"/>
        <v>0.92845699599999998</v>
      </c>
      <c r="N33" s="79">
        <f t="shared" si="0"/>
        <v>0.82479083799999997</v>
      </c>
      <c r="O33" s="79">
        <f t="shared" si="0"/>
        <v>0.75853884900000002</v>
      </c>
      <c r="P33" s="79">
        <f t="shared" si="0"/>
        <v>0.39826671899999999</v>
      </c>
      <c r="Q33" s="79">
        <f t="shared" si="0"/>
        <v>0.22729757</v>
      </c>
      <c r="R33" s="79">
        <f t="shared" si="0"/>
        <v>0.11795409999999999</v>
      </c>
      <c r="S33" s="79">
        <f t="shared" si="0"/>
        <v>6.4266099999999993E-2</v>
      </c>
      <c r="T33" s="79">
        <f t="shared" si="2"/>
        <v>3.5101399999999998E-2</v>
      </c>
      <c r="V33" s="70">
        <f t="shared" si="3"/>
        <v>0.22729757</v>
      </c>
      <c r="W33" s="70">
        <f t="shared" si="4"/>
        <v>0.29629200068933653</v>
      </c>
      <c r="X33" s="70">
        <f t="shared" si="5"/>
        <v>0.24146115600000001</v>
      </c>
    </row>
    <row r="34" spans="1:24" s="61" customFormat="1" ht="15" customHeight="1" x14ac:dyDescent="0.25">
      <c r="A34" s="94">
        <v>19</v>
      </c>
      <c r="B34" s="25">
        <v>0.112614513</v>
      </c>
      <c r="C34" s="25">
        <v>4.9076300000000003E-2</v>
      </c>
      <c r="D34" s="25">
        <v>7.6202775E-2</v>
      </c>
      <c r="E34" s="25">
        <v>0.33297133499999998</v>
      </c>
      <c r="F34" s="25">
        <v>0.21655477400000001</v>
      </c>
      <c r="G34" s="25">
        <v>0.10979024499999999</v>
      </c>
      <c r="H34" s="25">
        <v>5.0815600000000002E-2</v>
      </c>
      <c r="I34" s="25">
        <v>2.2700499999999998E-2</v>
      </c>
      <c r="J34" s="25">
        <v>2.9273899999999999E-2</v>
      </c>
      <c r="K34" s="95">
        <f t="shared" si="1"/>
        <v>19</v>
      </c>
      <c r="L34" s="79">
        <f t="shared" si="0"/>
        <v>0.99999994199999998</v>
      </c>
      <c r="M34" s="79">
        <f t="shared" si="0"/>
        <v>0.88738542899999995</v>
      </c>
      <c r="N34" s="79">
        <f t="shared" si="0"/>
        <v>0.83830912899999999</v>
      </c>
      <c r="O34" s="79">
        <f t="shared" si="0"/>
        <v>0.76210635399999993</v>
      </c>
      <c r="P34" s="79">
        <f t="shared" si="0"/>
        <v>0.42913501900000001</v>
      </c>
      <c r="Q34" s="79">
        <f t="shared" si="0"/>
        <v>0.212580245</v>
      </c>
      <c r="R34" s="79">
        <f t="shared" si="0"/>
        <v>0.10278999999999999</v>
      </c>
      <c r="S34" s="79">
        <f t="shared" si="0"/>
        <v>5.1974399999999997E-2</v>
      </c>
      <c r="T34" s="79">
        <f t="shared" si="2"/>
        <v>2.9273899999999999E-2</v>
      </c>
      <c r="V34" s="70">
        <f t="shared" si="3"/>
        <v>0.21258024499999997</v>
      </c>
      <c r="W34" s="70">
        <f t="shared" si="4"/>
        <v>0.47338187610167959</v>
      </c>
      <c r="X34" s="70">
        <f t="shared" si="5"/>
        <v>0.23789358799999999</v>
      </c>
    </row>
    <row r="35" spans="1:24" s="61" customFormat="1" ht="15" customHeight="1" x14ac:dyDescent="0.25">
      <c r="A35" s="94">
        <v>20</v>
      </c>
      <c r="B35" s="25">
        <v>9.5542368000000003E-2</v>
      </c>
      <c r="C35" s="25">
        <v>0.108394297</v>
      </c>
      <c r="D35" s="25">
        <v>9.3130099999999993E-2</v>
      </c>
      <c r="E35" s="25">
        <v>0.34751683</v>
      </c>
      <c r="F35" s="25">
        <v>0.17860901300000001</v>
      </c>
      <c r="G35" s="25">
        <v>9.0157114999999996E-2</v>
      </c>
      <c r="H35" s="25">
        <v>3.9646000000000001E-2</v>
      </c>
      <c r="I35" s="25">
        <v>2.2914199999999999E-2</v>
      </c>
      <c r="J35" s="25">
        <v>2.409E-2</v>
      </c>
      <c r="K35" s="95">
        <f t="shared" si="1"/>
        <v>20</v>
      </c>
      <c r="L35" s="79">
        <f t="shared" si="0"/>
        <v>0.99999992300000007</v>
      </c>
      <c r="M35" s="79">
        <f t="shared" si="0"/>
        <v>0.90445755500000002</v>
      </c>
      <c r="N35" s="79">
        <f t="shared" si="0"/>
        <v>0.796063258</v>
      </c>
      <c r="O35" s="79">
        <f t="shared" si="0"/>
        <v>0.702933158</v>
      </c>
      <c r="P35" s="79">
        <f t="shared" si="0"/>
        <v>0.355416328</v>
      </c>
      <c r="Q35" s="79">
        <f t="shared" si="0"/>
        <v>0.17680731499999999</v>
      </c>
      <c r="R35" s="79">
        <f t="shared" si="0"/>
        <v>8.6650199999999997E-2</v>
      </c>
      <c r="S35" s="79">
        <f t="shared" si="0"/>
        <v>4.7004199999999996E-2</v>
      </c>
      <c r="T35" s="79">
        <f t="shared" si="2"/>
        <v>2.409E-2</v>
      </c>
      <c r="V35" s="70">
        <f t="shared" si="3"/>
        <v>0.17680731499999999</v>
      </c>
      <c r="W35" s="70">
        <f t="shared" si="4"/>
        <v>0.32161917540657903</v>
      </c>
      <c r="X35" s="70">
        <f t="shared" si="5"/>
        <v>0.29706676500000001</v>
      </c>
    </row>
    <row r="36" spans="1:24" s="61" customFormat="1" ht="15" customHeight="1" x14ac:dyDescent="0.25">
      <c r="A36" s="94">
        <v>21</v>
      </c>
      <c r="B36" s="25">
        <v>0.104292681</v>
      </c>
      <c r="C36" s="25">
        <v>7.9552274000000006E-2</v>
      </c>
      <c r="D36" s="25">
        <v>0.106182865</v>
      </c>
      <c r="E36" s="25">
        <v>0.34905098200000001</v>
      </c>
      <c r="F36" s="25">
        <v>0.187527795</v>
      </c>
      <c r="G36" s="25">
        <v>8.1229825000000005E-2</v>
      </c>
      <c r="H36" s="25">
        <v>3.67409E-2</v>
      </c>
      <c r="I36" s="25">
        <v>2.6081E-2</v>
      </c>
      <c r="J36" s="25">
        <v>2.9341699999999998E-2</v>
      </c>
      <c r="K36" s="95">
        <f t="shared" si="1"/>
        <v>21</v>
      </c>
      <c r="L36" s="79">
        <f t="shared" si="0"/>
        <v>1.000000022</v>
      </c>
      <c r="M36" s="79">
        <f t="shared" si="0"/>
        <v>0.89570734099999993</v>
      </c>
      <c r="N36" s="79">
        <f t="shared" si="0"/>
        <v>0.81615506699999996</v>
      </c>
      <c r="O36" s="79">
        <f t="shared" si="0"/>
        <v>0.709972202</v>
      </c>
      <c r="P36" s="79">
        <f t="shared" si="0"/>
        <v>0.36092121999999999</v>
      </c>
      <c r="Q36" s="79">
        <f t="shared" si="0"/>
        <v>0.17339342499999999</v>
      </c>
      <c r="R36" s="79">
        <f t="shared" si="0"/>
        <v>9.2163599999999998E-2</v>
      </c>
      <c r="S36" s="79">
        <f t="shared" si="0"/>
        <v>5.5422699999999998E-2</v>
      </c>
      <c r="T36" s="79">
        <f t="shared" si="2"/>
        <v>2.9341699999999998E-2</v>
      </c>
      <c r="V36" s="70">
        <f t="shared" si="3"/>
        <v>0.17339342499999999</v>
      </c>
      <c r="W36" s="70">
        <f t="shared" si="4"/>
        <v>0.35959543812038447</v>
      </c>
      <c r="X36" s="70">
        <f t="shared" si="5"/>
        <v>0.29002781999999999</v>
      </c>
    </row>
    <row r="37" spans="1:24" s="61" customFormat="1" ht="15" customHeight="1" x14ac:dyDescent="0.25">
      <c r="A37" s="94">
        <v>22</v>
      </c>
      <c r="B37" s="25">
        <v>0.108333042</v>
      </c>
      <c r="C37" s="25">
        <v>7.1596338999999995E-2</v>
      </c>
      <c r="D37" s="25">
        <v>8.5325116000000006E-2</v>
      </c>
      <c r="E37" s="25">
        <v>0.34858183300000001</v>
      </c>
      <c r="F37" s="25">
        <v>0.198740416</v>
      </c>
      <c r="G37" s="25">
        <v>9.2886358000000002E-2</v>
      </c>
      <c r="H37" s="25">
        <v>4.4009199999999998E-2</v>
      </c>
      <c r="I37" s="25">
        <v>3.52272E-2</v>
      </c>
      <c r="J37" s="25">
        <v>1.53005E-2</v>
      </c>
      <c r="K37" s="95">
        <f t="shared" si="1"/>
        <v>22</v>
      </c>
      <c r="L37" s="79">
        <f t="shared" si="0"/>
        <v>1.0000000039999999</v>
      </c>
      <c r="M37" s="79">
        <f t="shared" si="0"/>
        <v>0.89166696199999995</v>
      </c>
      <c r="N37" s="79">
        <f t="shared" si="0"/>
        <v>0.820070623</v>
      </c>
      <c r="O37" s="79">
        <f t="shared" si="0"/>
        <v>0.73474550699999996</v>
      </c>
      <c r="P37" s="79">
        <f t="shared" si="0"/>
        <v>0.38616367400000001</v>
      </c>
      <c r="Q37" s="79">
        <f t="shared" si="0"/>
        <v>0.18742325800000001</v>
      </c>
      <c r="R37" s="79">
        <f t="shared" si="0"/>
        <v>9.4536900000000007E-2</v>
      </c>
      <c r="S37" s="79">
        <f t="shared" si="0"/>
        <v>5.0527700000000002E-2</v>
      </c>
      <c r="T37" s="79">
        <f t="shared" si="2"/>
        <v>1.53005E-2</v>
      </c>
      <c r="V37" s="70">
        <f t="shared" si="3"/>
        <v>0.18742325799999998</v>
      </c>
      <c r="W37" s="70">
        <f t="shared" si="4"/>
        <v>0.4084117073423264</v>
      </c>
      <c r="X37" s="70">
        <f t="shared" si="5"/>
        <v>0.26525449700000003</v>
      </c>
    </row>
    <row r="38" spans="1:24" s="61" customFormat="1" ht="15" customHeight="1" x14ac:dyDescent="0.25">
      <c r="A38" s="94">
        <v>23</v>
      </c>
      <c r="B38" s="25">
        <v>0.13219858600000001</v>
      </c>
      <c r="C38" s="25">
        <v>4.6934200000000002E-2</v>
      </c>
      <c r="D38" s="25">
        <v>5.7310699999999999E-2</v>
      </c>
      <c r="E38" s="25">
        <v>0.38016316500000003</v>
      </c>
      <c r="F38" s="25">
        <v>0.24190405300000001</v>
      </c>
      <c r="G38" s="25">
        <v>7.4021078000000004E-2</v>
      </c>
      <c r="H38" s="25">
        <v>3.5769200000000001E-2</v>
      </c>
      <c r="I38" s="25">
        <v>1.2446199999999999E-2</v>
      </c>
      <c r="J38" s="25">
        <v>1.92528E-2</v>
      </c>
      <c r="K38" s="95">
        <f t="shared" si="1"/>
        <v>23</v>
      </c>
      <c r="L38" s="79">
        <f t="shared" si="0"/>
        <v>0.99999998200000018</v>
      </c>
      <c r="M38" s="79">
        <f t="shared" si="0"/>
        <v>0.86780139600000017</v>
      </c>
      <c r="N38" s="79">
        <f t="shared" si="0"/>
        <v>0.82086719600000013</v>
      </c>
      <c r="O38" s="79">
        <f t="shared" si="0"/>
        <v>0.76355649600000008</v>
      </c>
      <c r="P38" s="79">
        <f t="shared" si="0"/>
        <v>0.383393331</v>
      </c>
      <c r="Q38" s="79">
        <f t="shared" si="0"/>
        <v>0.141489278</v>
      </c>
      <c r="R38" s="79">
        <f t="shared" si="0"/>
        <v>6.7468200000000006E-2</v>
      </c>
      <c r="S38" s="79">
        <f t="shared" si="0"/>
        <v>3.1698999999999998E-2</v>
      </c>
      <c r="T38" s="79">
        <f t="shared" si="2"/>
        <v>1.92528E-2</v>
      </c>
      <c r="V38" s="70">
        <f t="shared" si="3"/>
        <v>0.141489278</v>
      </c>
      <c r="W38" s="70">
        <f t="shared" si="4"/>
        <v>0.55911282749400848</v>
      </c>
      <c r="X38" s="70">
        <f t="shared" si="5"/>
        <v>0.23644348600000001</v>
      </c>
    </row>
    <row r="39" spans="1:24" s="61" customFormat="1" ht="15" customHeight="1" x14ac:dyDescent="0.25">
      <c r="A39" s="94">
        <v>24</v>
      </c>
      <c r="B39" s="25">
        <v>0.165586292</v>
      </c>
      <c r="C39" s="25">
        <v>5.3004099999999998E-2</v>
      </c>
      <c r="D39" s="25">
        <v>8.6557152999999998E-2</v>
      </c>
      <c r="E39" s="25">
        <v>0.34751650099999998</v>
      </c>
      <c r="F39" s="25">
        <v>0.195792359</v>
      </c>
      <c r="G39" s="25">
        <v>8.6945876000000005E-2</v>
      </c>
      <c r="H39" s="25">
        <v>3.1354600000000003E-2</v>
      </c>
      <c r="I39" s="25">
        <v>1.55417E-2</v>
      </c>
      <c r="J39" s="25">
        <v>1.7701399999999999E-2</v>
      </c>
      <c r="K39" s="95">
        <f t="shared" si="1"/>
        <v>24</v>
      </c>
      <c r="L39" s="79">
        <f t="shared" si="0"/>
        <v>0.99999998099999998</v>
      </c>
      <c r="M39" s="79">
        <f t="shared" si="0"/>
        <v>0.83441368900000001</v>
      </c>
      <c r="N39" s="79">
        <f t="shared" si="0"/>
        <v>0.78140958900000002</v>
      </c>
      <c r="O39" s="79">
        <f t="shared" si="0"/>
        <v>0.69485243600000002</v>
      </c>
      <c r="P39" s="79">
        <f t="shared" si="0"/>
        <v>0.34733593500000004</v>
      </c>
      <c r="Q39" s="79">
        <f t="shared" si="0"/>
        <v>0.15154357600000001</v>
      </c>
      <c r="R39" s="79">
        <f t="shared" si="0"/>
        <v>6.4597700000000008E-2</v>
      </c>
      <c r="S39" s="79">
        <f t="shared" si="0"/>
        <v>3.3243099999999998E-2</v>
      </c>
      <c r="T39" s="79">
        <f t="shared" si="2"/>
        <v>1.7701399999999999E-2</v>
      </c>
      <c r="V39" s="70">
        <f t="shared" si="3"/>
        <v>0.15154357600000001</v>
      </c>
      <c r="W39" s="70">
        <f t="shared" si="4"/>
        <v>0.54264336945591363</v>
      </c>
      <c r="X39" s="70">
        <f t="shared" si="5"/>
        <v>0.30514754499999996</v>
      </c>
    </row>
    <row r="40" spans="1:24" ht="15" customHeight="1" x14ac:dyDescent="0.25">
      <c r="A40" s="94" t="s">
        <v>160</v>
      </c>
      <c r="B40" s="25">
        <v>0.381033487</v>
      </c>
      <c r="C40" s="25">
        <v>7.7458211999999999E-2</v>
      </c>
      <c r="D40" s="25">
        <v>6.4592814999999998E-2</v>
      </c>
      <c r="E40" s="25">
        <v>0.27841907500000002</v>
      </c>
      <c r="F40" s="25">
        <v>0.120598552</v>
      </c>
      <c r="G40" s="25">
        <v>3.8617699999999998E-2</v>
      </c>
      <c r="H40" s="25">
        <v>1.6747399999999999E-2</v>
      </c>
      <c r="I40" s="25">
        <v>7.9267999999999995E-3</v>
      </c>
      <c r="J40" s="25">
        <v>1.4605999999999999E-2</v>
      </c>
      <c r="K40" s="95" t="str">
        <f t="shared" si="1"/>
        <v>25 ans ou plus</v>
      </c>
      <c r="L40" s="79">
        <f t="shared" si="0"/>
        <v>1.0000000410000001</v>
      </c>
      <c r="M40" s="79">
        <f t="shared" si="0"/>
        <v>0.618966554</v>
      </c>
      <c r="N40" s="79">
        <f t="shared" si="0"/>
        <v>0.54150834199999998</v>
      </c>
      <c r="O40" s="79">
        <f t="shared" si="0"/>
        <v>0.47691552700000001</v>
      </c>
      <c r="P40" s="79">
        <f t="shared" si="0"/>
        <v>0.19849645199999999</v>
      </c>
      <c r="Q40" s="79">
        <f t="shared" si="0"/>
        <v>7.7897899999999992E-2</v>
      </c>
      <c r="R40" s="79">
        <f t="shared" si="0"/>
        <v>3.9280200000000001E-2</v>
      </c>
      <c r="S40" s="79">
        <f t="shared" si="0"/>
        <v>2.2532799999999999E-2</v>
      </c>
      <c r="T40" s="79">
        <f t="shared" si="2"/>
        <v>1.4605999999999999E-2</v>
      </c>
      <c r="V40" s="70">
        <f t="shared" si="3"/>
        <v>7.7897899999999992E-2</v>
      </c>
      <c r="W40" s="70">
        <f t="shared" si="4"/>
        <v>0.72843580110268757</v>
      </c>
      <c r="X40" s="70">
        <f t="shared" si="5"/>
        <v>0.523084514</v>
      </c>
    </row>
    <row r="41" spans="1:24" x14ac:dyDescent="0.25">
      <c r="K41" s="63"/>
    </row>
    <row r="46" spans="1:24" x14ac:dyDescent="0.25">
      <c r="A46" s="66"/>
      <c r="J46" s="66"/>
    </row>
  </sheetData>
  <mergeCells count="1">
    <mergeCell ref="A4:R4"/>
  </mergeCells>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workbookViewId="0">
      <selection activeCell="A23" sqref="A23"/>
    </sheetView>
  </sheetViews>
  <sheetFormatPr baseColWidth="10" defaultRowHeight="15" x14ac:dyDescent="0.25"/>
  <cols>
    <col min="12" max="12" width="16.140625" style="9" customWidth="1"/>
    <col min="13" max="18" width="11.42578125" style="25"/>
    <col min="19" max="19" width="11.42578125" style="89"/>
    <col min="20" max="21" width="11.42578125" style="25"/>
    <col min="22" max="22" width="12.140625" style="69" bestFit="1" customWidth="1"/>
    <col min="23" max="31" width="11.42578125" style="69"/>
    <col min="33" max="35" width="11.42578125" style="70"/>
  </cols>
  <sheetData>
    <row r="1" spans="1:35" x14ac:dyDescent="0.25">
      <c r="A1" s="15" t="s">
        <v>270</v>
      </c>
      <c r="L1" s="87"/>
    </row>
    <row r="2" spans="1:35" x14ac:dyDescent="0.25">
      <c r="A2" s="15"/>
    </row>
    <row r="3" spans="1:35" s="147" customFormat="1" ht="15" customHeight="1" x14ac:dyDescent="0.25">
      <c r="A3" s="140" t="s">
        <v>169</v>
      </c>
      <c r="B3" s="140"/>
      <c r="C3" s="140"/>
      <c r="D3" s="140"/>
      <c r="E3" s="140"/>
      <c r="F3" s="140"/>
      <c r="G3" s="140"/>
      <c r="H3" s="140"/>
      <c r="I3" s="140"/>
      <c r="J3" s="140"/>
      <c r="K3" s="140"/>
      <c r="L3" s="140"/>
      <c r="M3" s="140"/>
      <c r="N3" s="140"/>
      <c r="O3" s="140"/>
      <c r="P3" s="140"/>
      <c r="Q3" s="140"/>
      <c r="R3" s="140"/>
      <c r="S3" s="89"/>
      <c r="T3" s="148"/>
      <c r="U3" s="148"/>
      <c r="V3" s="69"/>
      <c r="W3" s="69"/>
      <c r="X3" s="69"/>
      <c r="Y3" s="69"/>
      <c r="Z3" s="69"/>
      <c r="AA3" s="69"/>
      <c r="AB3" s="69"/>
      <c r="AC3" s="69"/>
      <c r="AD3" s="69"/>
      <c r="AE3" s="69"/>
      <c r="AG3" s="70"/>
      <c r="AH3" s="70"/>
      <c r="AI3" s="70"/>
    </row>
    <row r="4" spans="1:35" s="147" customFormat="1" ht="17.25" customHeight="1" x14ac:dyDescent="0.25">
      <c r="A4" s="143" t="s">
        <v>132</v>
      </c>
      <c r="B4" s="143"/>
      <c r="C4" s="143"/>
      <c r="D4" s="143"/>
      <c r="E4" s="143"/>
      <c r="F4" s="143"/>
      <c r="G4" s="143"/>
      <c r="H4" s="143"/>
      <c r="I4" s="143"/>
      <c r="J4" s="143"/>
      <c r="K4" s="143"/>
      <c r="L4" s="143"/>
      <c r="M4" s="143"/>
      <c r="N4" s="143"/>
      <c r="O4" s="143"/>
      <c r="P4" s="143"/>
      <c r="Q4" s="143"/>
      <c r="R4" s="143"/>
      <c r="S4" s="89"/>
      <c r="T4" s="148"/>
      <c r="U4" s="148"/>
      <c r="V4" s="69"/>
      <c r="W4" s="69"/>
      <c r="X4" s="69"/>
      <c r="Y4" s="69"/>
      <c r="Z4" s="69"/>
      <c r="AA4" s="69"/>
      <c r="AB4" s="69"/>
      <c r="AC4" s="69"/>
      <c r="AD4" s="69"/>
      <c r="AE4" s="69"/>
      <c r="AG4" s="70"/>
      <c r="AH4" s="70"/>
      <c r="AI4" s="70"/>
    </row>
    <row r="5" spans="1:35" s="147" customFormat="1" x14ac:dyDescent="0.25">
      <c r="A5" s="147" t="s">
        <v>133</v>
      </c>
      <c r="L5" s="134"/>
      <c r="M5" s="148"/>
      <c r="N5" s="148"/>
      <c r="O5" s="148"/>
      <c r="P5" s="148"/>
      <c r="Q5" s="148"/>
      <c r="R5" s="148"/>
      <c r="S5" s="89"/>
      <c r="T5" s="148"/>
      <c r="U5" s="148"/>
      <c r="V5" s="69"/>
      <c r="W5" s="69"/>
      <c r="X5" s="69"/>
      <c r="Y5" s="69"/>
      <c r="Z5" s="69"/>
      <c r="AA5" s="69"/>
      <c r="AB5" s="69"/>
      <c r="AC5" s="69"/>
      <c r="AD5" s="69"/>
      <c r="AE5" s="69"/>
      <c r="AG5" s="70"/>
      <c r="AH5" s="70"/>
      <c r="AI5" s="70"/>
    </row>
    <row r="6" spans="1:35" x14ac:dyDescent="0.25">
      <c r="V6" s="71"/>
    </row>
    <row r="7" spans="1:35" ht="104.25" x14ac:dyDescent="0.25">
      <c r="A7" s="97" t="s">
        <v>159</v>
      </c>
      <c r="B7" s="97" t="s">
        <v>161</v>
      </c>
      <c r="C7" s="91" t="s">
        <v>136</v>
      </c>
      <c r="D7" s="91" t="s">
        <v>137</v>
      </c>
      <c r="E7" s="91" t="s">
        <v>138</v>
      </c>
      <c r="F7" s="91" t="s">
        <v>139</v>
      </c>
      <c r="G7" s="91" t="s">
        <v>140</v>
      </c>
      <c r="H7" s="91" t="s">
        <v>141</v>
      </c>
      <c r="I7" s="92" t="s">
        <v>142</v>
      </c>
      <c r="J7" s="91" t="s">
        <v>143</v>
      </c>
      <c r="K7" s="91" t="s">
        <v>144</v>
      </c>
      <c r="L7"/>
      <c r="M7" s="77" t="s">
        <v>145</v>
      </c>
      <c r="N7" s="77" t="s">
        <v>146</v>
      </c>
      <c r="O7" s="77" t="s">
        <v>147</v>
      </c>
      <c r="P7"/>
      <c r="Q7"/>
      <c r="R7"/>
      <c r="S7"/>
      <c r="T7"/>
      <c r="U7"/>
      <c r="V7"/>
      <c r="W7"/>
      <c r="X7"/>
      <c r="Y7"/>
      <c r="Z7"/>
      <c r="AA7"/>
      <c r="AB7"/>
      <c r="AC7"/>
      <c r="AD7"/>
      <c r="AE7"/>
      <c r="AG7"/>
      <c r="AH7"/>
      <c r="AI7"/>
    </row>
    <row r="8" spans="1:35" ht="15" customHeight="1" x14ac:dyDescent="0.25">
      <c r="A8" t="s">
        <v>83</v>
      </c>
      <c r="B8" s="63" t="s">
        <v>162</v>
      </c>
      <c r="C8" s="25">
        <v>5.01185E-3</v>
      </c>
      <c r="D8" s="25">
        <v>2.69736E-2</v>
      </c>
      <c r="E8" s="25">
        <v>2.9536E-2</v>
      </c>
      <c r="F8" s="25">
        <v>0.404502107</v>
      </c>
      <c r="G8" s="25">
        <v>0.213468783</v>
      </c>
      <c r="H8" s="25">
        <v>0.124429809</v>
      </c>
      <c r="I8" s="89">
        <v>7.7861354999999993E-2</v>
      </c>
      <c r="J8" s="25">
        <v>5.1290599999999999E-2</v>
      </c>
      <c r="K8" s="25">
        <v>6.6925903999999994E-2</v>
      </c>
      <c r="L8"/>
      <c r="M8" s="70">
        <f>H8+I8+J8+K8</f>
        <v>0.32050766799999997</v>
      </c>
      <c r="N8" s="70">
        <f>C8/O8</f>
        <v>8.1465082503744637E-2</v>
      </c>
      <c r="O8" s="70">
        <f>C8+D8+E8</f>
        <v>6.1521449999999998E-2</v>
      </c>
      <c r="P8"/>
      <c r="Q8"/>
      <c r="R8"/>
      <c r="S8"/>
      <c r="T8"/>
      <c r="U8"/>
      <c r="V8"/>
      <c r="W8"/>
      <c r="X8"/>
      <c r="Y8"/>
      <c r="Z8"/>
      <c r="AA8"/>
      <c r="AB8"/>
      <c r="AC8"/>
      <c r="AD8"/>
      <c r="AE8"/>
      <c r="AG8"/>
      <c r="AH8"/>
      <c r="AI8"/>
    </row>
    <row r="9" spans="1:35" ht="15" customHeight="1" x14ac:dyDescent="0.25">
      <c r="A9" t="s">
        <v>83</v>
      </c>
      <c r="B9" s="63" t="s">
        <v>163</v>
      </c>
      <c r="C9" s="25">
        <v>7.6999E-3</v>
      </c>
      <c r="D9" s="25">
        <v>2.8347899999999999E-2</v>
      </c>
      <c r="E9" s="25">
        <v>2.1036900000000001E-2</v>
      </c>
      <c r="F9" s="25">
        <v>0.34354126899999998</v>
      </c>
      <c r="G9" s="25">
        <v>0.220061214</v>
      </c>
      <c r="H9" s="25">
        <v>0.14150098699999999</v>
      </c>
      <c r="I9" s="89">
        <v>6.8902863999999994E-2</v>
      </c>
      <c r="J9" s="25">
        <v>7.3066963999999998E-2</v>
      </c>
      <c r="K9" s="25">
        <v>9.5841998999999997E-2</v>
      </c>
      <c r="L9"/>
      <c r="M9" s="70">
        <f>H9+I9+J9+K9</f>
        <v>0.379312814</v>
      </c>
      <c r="N9" s="70">
        <f>C9/O9</f>
        <v>0.13488552974790091</v>
      </c>
      <c r="O9" s="70">
        <f>C9+D9+E9</f>
        <v>5.7084700000000002E-2</v>
      </c>
      <c r="P9"/>
      <c r="Q9"/>
      <c r="R9"/>
      <c r="S9"/>
      <c r="T9"/>
      <c r="U9"/>
      <c r="V9"/>
      <c r="W9"/>
      <c r="X9"/>
      <c r="Y9"/>
      <c r="Z9"/>
      <c r="AA9"/>
      <c r="AB9"/>
      <c r="AC9"/>
      <c r="AD9"/>
      <c r="AE9"/>
      <c r="AG9"/>
      <c r="AH9"/>
      <c r="AI9"/>
    </row>
    <row r="10" spans="1:35" ht="15" customHeight="1" x14ac:dyDescent="0.25">
      <c r="A10" t="s">
        <v>83</v>
      </c>
      <c r="B10" s="63" t="s">
        <v>164</v>
      </c>
      <c r="C10" s="25">
        <v>2.8006900000000002E-3</v>
      </c>
      <c r="D10" s="25">
        <v>3.7603300000000001E-3</v>
      </c>
      <c r="E10" s="25">
        <v>3.46056E-2</v>
      </c>
      <c r="F10" s="25">
        <v>0.27646412199999998</v>
      </c>
      <c r="G10" s="25">
        <v>0.151029577</v>
      </c>
      <c r="H10" s="25">
        <v>0.174049603</v>
      </c>
      <c r="I10" s="89">
        <v>9.6772580999999996E-2</v>
      </c>
      <c r="J10" s="25">
        <v>9.9801824999999997E-2</v>
      </c>
      <c r="K10" s="25">
        <v>0.160715673</v>
      </c>
      <c r="L10"/>
      <c r="M10" s="70">
        <f>H10+I10+J10+K10</f>
        <v>0.53133968200000004</v>
      </c>
      <c r="N10" s="70">
        <f>C10/O10</f>
        <v>6.8033032588053141E-2</v>
      </c>
      <c r="O10" s="70">
        <f>C10+D10+E10</f>
        <v>4.1166620000000001E-2</v>
      </c>
      <c r="P10"/>
      <c r="Q10"/>
      <c r="R10"/>
      <c r="S10"/>
      <c r="T10"/>
      <c r="U10"/>
      <c r="V10"/>
      <c r="W10"/>
      <c r="X10"/>
      <c r="Y10"/>
      <c r="Z10"/>
      <c r="AA10"/>
      <c r="AB10"/>
      <c r="AC10"/>
      <c r="AD10"/>
      <c r="AE10"/>
      <c r="AG10"/>
      <c r="AH10"/>
      <c r="AI10"/>
    </row>
    <row r="11" spans="1:35" ht="15" customHeight="1" x14ac:dyDescent="0.25">
      <c r="A11" t="s">
        <v>83</v>
      </c>
      <c r="B11" s="63" t="s">
        <v>267</v>
      </c>
      <c r="C11" s="25">
        <v>5.9763000000000004E-3</v>
      </c>
      <c r="D11" s="25">
        <v>1.13823E-2</v>
      </c>
      <c r="E11" s="25">
        <v>2.0936300000000001E-2</v>
      </c>
      <c r="F11" s="25">
        <v>0.18654944900000001</v>
      </c>
      <c r="G11" s="25">
        <v>0.177256092</v>
      </c>
      <c r="H11" s="25">
        <v>0.19965169699999999</v>
      </c>
      <c r="I11" s="89">
        <v>0.119636516</v>
      </c>
      <c r="J11" s="25">
        <v>9.6656739000000005E-2</v>
      </c>
      <c r="K11" s="25">
        <v>0.181954583</v>
      </c>
      <c r="L11"/>
      <c r="M11" s="70">
        <f>H11+I11+J11+K11</f>
        <v>0.59789953500000004</v>
      </c>
      <c r="N11" s="70">
        <f>C11/O11</f>
        <v>0.15605994531908948</v>
      </c>
      <c r="O11" s="70">
        <f>C11+D11+E11</f>
        <v>3.8294900000000007E-2</v>
      </c>
      <c r="P11"/>
      <c r="Q11"/>
      <c r="R11"/>
      <c r="S11"/>
      <c r="T11"/>
      <c r="U11"/>
      <c r="V11"/>
      <c r="W11"/>
      <c r="X11"/>
      <c r="Y11"/>
      <c r="Z11"/>
      <c r="AA11"/>
      <c r="AB11"/>
      <c r="AC11"/>
      <c r="AD11"/>
      <c r="AE11"/>
      <c r="AG11"/>
      <c r="AH11"/>
      <c r="AI11"/>
    </row>
    <row r="12" spans="1:35" ht="15" customHeight="1" x14ac:dyDescent="0.25">
      <c r="A12" t="s">
        <v>83</v>
      </c>
      <c r="B12" s="63" t="s">
        <v>165</v>
      </c>
      <c r="C12" s="25">
        <v>6.5894200000000003E-3</v>
      </c>
      <c r="D12" s="25">
        <v>2.372E-3</v>
      </c>
      <c r="E12" s="25">
        <v>2.67511E-2</v>
      </c>
      <c r="F12" s="25">
        <v>0.14185793199999999</v>
      </c>
      <c r="G12" s="25">
        <v>9.1156927999999998E-2</v>
      </c>
      <c r="H12" s="25">
        <v>0.22585867300000001</v>
      </c>
      <c r="I12" s="89">
        <v>0.167891452</v>
      </c>
      <c r="J12" s="25">
        <v>9.8607217999999996E-2</v>
      </c>
      <c r="K12" s="25">
        <v>0.23891526499999999</v>
      </c>
      <c r="L12"/>
      <c r="M12" s="70">
        <f>H12+I12+J12+K12</f>
        <v>0.73127260800000005</v>
      </c>
      <c r="N12" s="70">
        <f>C12/O12</f>
        <v>0.18451288231690177</v>
      </c>
      <c r="O12" s="70">
        <f>C12+D12+E12</f>
        <v>3.5712519999999998E-2</v>
      </c>
      <c r="P12"/>
      <c r="Q12"/>
      <c r="R12"/>
      <c r="S12"/>
      <c r="T12"/>
      <c r="U12"/>
      <c r="V12"/>
      <c r="W12"/>
      <c r="X12"/>
      <c r="Y12"/>
      <c r="Z12"/>
      <c r="AA12"/>
      <c r="AB12"/>
      <c r="AC12"/>
      <c r="AD12"/>
      <c r="AE12"/>
      <c r="AG12"/>
      <c r="AH12"/>
      <c r="AI12"/>
    </row>
    <row r="13" spans="1:35" ht="15" customHeight="1" x14ac:dyDescent="0.25">
      <c r="A13" s="72"/>
      <c r="B13" s="97" t="s">
        <v>159</v>
      </c>
      <c r="C13" s="91" t="s">
        <v>136</v>
      </c>
      <c r="D13" s="91" t="s">
        <v>137</v>
      </c>
      <c r="E13" s="91" t="s">
        <v>138</v>
      </c>
      <c r="F13" s="91" t="s">
        <v>139</v>
      </c>
      <c r="G13" s="91" t="s">
        <v>140</v>
      </c>
      <c r="H13" s="91" t="s">
        <v>141</v>
      </c>
      <c r="I13" s="92" t="s">
        <v>142</v>
      </c>
      <c r="J13" s="91" t="s">
        <v>143</v>
      </c>
      <c r="K13" s="91" t="s">
        <v>144</v>
      </c>
      <c r="L13"/>
      <c r="M13" s="77" t="s">
        <v>145</v>
      </c>
      <c r="N13" s="77" t="s">
        <v>146</v>
      </c>
      <c r="O13" s="77" t="s">
        <v>147</v>
      </c>
      <c r="P13"/>
      <c r="Q13"/>
      <c r="R13"/>
      <c r="S13"/>
      <c r="T13"/>
      <c r="U13"/>
      <c r="V13"/>
      <c r="W13"/>
      <c r="X13"/>
      <c r="Y13"/>
      <c r="Z13"/>
      <c r="AA13"/>
      <c r="AB13"/>
      <c r="AC13"/>
      <c r="AD13"/>
      <c r="AE13"/>
      <c r="AG13"/>
      <c r="AH13"/>
      <c r="AI13"/>
    </row>
    <row r="14" spans="1:35" ht="15" customHeight="1" x14ac:dyDescent="0.25">
      <c r="A14" t="s">
        <v>166</v>
      </c>
      <c r="B14" s="63" t="s">
        <v>162</v>
      </c>
      <c r="C14" s="25">
        <v>0.13902003199999999</v>
      </c>
      <c r="D14" s="25">
        <v>4.1893E-2</v>
      </c>
      <c r="E14" s="25">
        <v>7.0091476E-2</v>
      </c>
      <c r="F14" s="25">
        <v>0.41074377400000001</v>
      </c>
      <c r="G14" s="25">
        <v>0.17935489900000001</v>
      </c>
      <c r="H14" s="25">
        <v>7.9260860000000002E-2</v>
      </c>
      <c r="I14" s="89">
        <v>3.3506899999999999E-2</v>
      </c>
      <c r="J14" s="25">
        <v>2.1030099999999999E-2</v>
      </c>
      <c r="K14" s="25">
        <v>2.50989E-2</v>
      </c>
      <c r="L14"/>
      <c r="M14" s="70">
        <f>H14+I14+J14+K14</f>
        <v>0.15889676</v>
      </c>
      <c r="N14" s="70">
        <f>C14/O14</f>
        <v>0.55385472200363828</v>
      </c>
      <c r="O14" s="70">
        <f>C14+D14+E14</f>
        <v>0.25100450799999996</v>
      </c>
      <c r="P14"/>
      <c r="Q14" s="21"/>
      <c r="R14"/>
      <c r="S14"/>
      <c r="T14"/>
      <c r="U14"/>
      <c r="V14"/>
      <c r="W14"/>
      <c r="X14"/>
      <c r="Y14"/>
      <c r="Z14"/>
      <c r="AA14"/>
      <c r="AB14"/>
      <c r="AC14"/>
      <c r="AD14"/>
      <c r="AE14"/>
      <c r="AG14"/>
      <c r="AH14"/>
      <c r="AI14"/>
    </row>
    <row r="15" spans="1:35" ht="15" customHeight="1" x14ac:dyDescent="0.25">
      <c r="A15" t="s">
        <v>166</v>
      </c>
      <c r="B15" s="63" t="s">
        <v>163</v>
      </c>
      <c r="C15" s="25">
        <v>5.3687400000000003E-2</v>
      </c>
      <c r="D15" s="25">
        <v>7.9698691000000002E-2</v>
      </c>
      <c r="E15" s="25">
        <v>7.6813885999999998E-2</v>
      </c>
      <c r="F15" s="25">
        <v>0.39271637100000001</v>
      </c>
      <c r="G15" s="25">
        <v>0.20147157700000001</v>
      </c>
      <c r="H15" s="25">
        <v>8.9508832999999996E-2</v>
      </c>
      <c r="I15" s="89">
        <v>5.92969E-2</v>
      </c>
      <c r="J15" s="25">
        <v>1.8781699999999998E-2</v>
      </c>
      <c r="K15" s="25">
        <v>2.80246E-2</v>
      </c>
      <c r="L15"/>
      <c r="M15" s="70">
        <f>H15+I15+J15+K15</f>
        <v>0.19561203300000002</v>
      </c>
      <c r="N15" s="70">
        <f>C15/O15</f>
        <v>0.25541106505449335</v>
      </c>
      <c r="O15" s="70">
        <f t="shared" ref="O15:O18" si="0">C15+D15+E15</f>
        <v>0.21019997700000001</v>
      </c>
      <c r="P15"/>
      <c r="Q15"/>
      <c r="R15"/>
      <c r="S15"/>
      <c r="T15"/>
      <c r="U15"/>
      <c r="V15"/>
      <c r="W15"/>
      <c r="X15"/>
      <c r="Y15"/>
      <c r="Z15"/>
      <c r="AA15"/>
      <c r="AB15"/>
      <c r="AC15"/>
      <c r="AD15"/>
      <c r="AE15"/>
      <c r="AG15"/>
      <c r="AH15"/>
      <c r="AI15"/>
    </row>
    <row r="16" spans="1:35" ht="15" customHeight="1" x14ac:dyDescent="0.25">
      <c r="A16" t="s">
        <v>166</v>
      </c>
      <c r="B16" s="63" t="s">
        <v>164</v>
      </c>
      <c r="C16" s="25">
        <v>6.3422608000000005E-2</v>
      </c>
      <c r="D16" s="25">
        <v>9.6921304E-2</v>
      </c>
      <c r="E16" s="25">
        <v>6.9049083999999997E-2</v>
      </c>
      <c r="F16" s="25">
        <v>0.26441820999999999</v>
      </c>
      <c r="G16" s="25">
        <v>0.207852072</v>
      </c>
      <c r="H16" s="25">
        <v>0.14362386999999999</v>
      </c>
      <c r="I16" s="89">
        <v>7.5610412000000002E-2</v>
      </c>
      <c r="J16" s="25">
        <v>2.9057300000000001E-2</v>
      </c>
      <c r="K16" s="25">
        <v>5.0045100000000002E-2</v>
      </c>
      <c r="L16"/>
      <c r="M16" s="70">
        <f>H16+I16+J16+K16</f>
        <v>0.29833668200000002</v>
      </c>
      <c r="N16" s="70">
        <f>C16/O16</f>
        <v>0.27648014152969169</v>
      </c>
      <c r="O16" s="70">
        <f t="shared" si="0"/>
        <v>0.22939299600000002</v>
      </c>
      <c r="P16"/>
      <c r="Q16"/>
      <c r="R16"/>
      <c r="S16"/>
      <c r="T16"/>
      <c r="U16"/>
      <c r="V16"/>
      <c r="W16"/>
      <c r="X16"/>
      <c r="Y16"/>
      <c r="Z16"/>
      <c r="AA16"/>
      <c r="AB16"/>
      <c r="AC16"/>
      <c r="AD16"/>
      <c r="AE16"/>
      <c r="AG16"/>
      <c r="AH16"/>
      <c r="AI16"/>
    </row>
    <row r="17" spans="1:35" ht="15" customHeight="1" x14ac:dyDescent="0.25">
      <c r="A17" t="s">
        <v>166</v>
      </c>
      <c r="B17" s="63" t="s">
        <v>267</v>
      </c>
      <c r="C17" s="25">
        <v>5.2965600000000002E-2</v>
      </c>
      <c r="D17" s="25">
        <v>0.119561078</v>
      </c>
      <c r="E17" s="25">
        <v>6.7251325000000001E-2</v>
      </c>
      <c r="F17" s="25">
        <v>0.26608992100000001</v>
      </c>
      <c r="G17" s="25">
        <v>0.20857832700000001</v>
      </c>
      <c r="H17" s="25">
        <v>0.138547641</v>
      </c>
      <c r="I17" s="89">
        <v>6.7733679000000005E-2</v>
      </c>
      <c r="J17" s="25">
        <v>4.5016199999999999E-2</v>
      </c>
      <c r="K17" s="25">
        <v>3.4256300000000003E-2</v>
      </c>
      <c r="L17"/>
      <c r="M17" s="70">
        <f>H17+I17+J17+K17</f>
        <v>0.28555382000000001</v>
      </c>
      <c r="N17" s="70">
        <f>C17/O17</f>
        <v>0.22089432448897325</v>
      </c>
      <c r="O17" s="70">
        <f t="shared" si="0"/>
        <v>0.23977800299999999</v>
      </c>
      <c r="P17"/>
      <c r="Q17"/>
      <c r="R17"/>
      <c r="S17"/>
      <c r="T17"/>
      <c r="U17"/>
      <c r="V17"/>
      <c r="W17"/>
      <c r="X17"/>
      <c r="Y17"/>
      <c r="Z17"/>
      <c r="AA17"/>
      <c r="AB17"/>
      <c r="AC17"/>
      <c r="AD17"/>
      <c r="AE17"/>
      <c r="AG17"/>
      <c r="AH17"/>
      <c r="AI17"/>
    </row>
    <row r="18" spans="1:35" ht="15" customHeight="1" x14ac:dyDescent="0.25">
      <c r="A18" t="s">
        <v>166</v>
      </c>
      <c r="B18" s="63" t="s">
        <v>165</v>
      </c>
      <c r="C18" s="25">
        <v>9.6395709999999996E-2</v>
      </c>
      <c r="D18" s="25">
        <v>7.6435139999999999E-2</v>
      </c>
      <c r="E18" s="25">
        <v>7.1286594999999994E-2</v>
      </c>
      <c r="F18" s="25">
        <v>0.30774300300000001</v>
      </c>
      <c r="G18" s="25">
        <v>0.20476312799999999</v>
      </c>
      <c r="H18" s="25">
        <v>0.1059708</v>
      </c>
      <c r="I18" s="89">
        <v>5.52787E-2</v>
      </c>
      <c r="J18" s="25">
        <v>3.1215300000000001E-2</v>
      </c>
      <c r="K18" s="25">
        <v>5.0911600000000001E-2</v>
      </c>
      <c r="L18"/>
      <c r="M18" s="70">
        <f>H18+I18+J18+K18</f>
        <v>0.24337639999999999</v>
      </c>
      <c r="N18" s="70">
        <f>C18/O18</f>
        <v>0.39487431961284047</v>
      </c>
      <c r="O18" s="70">
        <f t="shared" si="0"/>
        <v>0.24411744499999999</v>
      </c>
      <c r="P18"/>
      <c r="Q18"/>
      <c r="R18"/>
      <c r="S18"/>
      <c r="T18"/>
      <c r="U18"/>
      <c r="V18"/>
      <c r="W18"/>
      <c r="X18"/>
      <c r="Y18"/>
      <c r="Z18"/>
      <c r="AA18"/>
      <c r="AB18"/>
      <c r="AC18"/>
      <c r="AD18"/>
      <c r="AE18"/>
      <c r="AG18"/>
      <c r="AH18"/>
      <c r="AI18"/>
    </row>
    <row r="19" spans="1:35" ht="15" customHeight="1" x14ac:dyDescent="0.25">
      <c r="A19" s="72"/>
      <c r="B19" s="97" t="s">
        <v>159</v>
      </c>
      <c r="C19" s="91" t="s">
        <v>136</v>
      </c>
      <c r="D19" s="91" t="s">
        <v>137</v>
      </c>
      <c r="E19" s="91" t="s">
        <v>138</v>
      </c>
      <c r="F19" s="91" t="s">
        <v>139</v>
      </c>
      <c r="G19" s="91" t="s">
        <v>140</v>
      </c>
      <c r="H19" s="91" t="s">
        <v>141</v>
      </c>
      <c r="I19" s="92" t="s">
        <v>142</v>
      </c>
      <c r="J19" s="91" t="s">
        <v>143</v>
      </c>
      <c r="K19" s="91" t="s">
        <v>144</v>
      </c>
      <c r="L19"/>
      <c r="M19" s="77" t="s">
        <v>145</v>
      </c>
      <c r="N19" s="77" t="s">
        <v>146</v>
      </c>
      <c r="O19" s="77" t="s">
        <v>147</v>
      </c>
      <c r="P19"/>
      <c r="Q19"/>
      <c r="R19"/>
      <c r="S19"/>
      <c r="T19"/>
      <c r="U19"/>
      <c r="V19"/>
      <c r="W19"/>
      <c r="X19"/>
      <c r="Y19"/>
      <c r="Z19"/>
      <c r="AA19"/>
      <c r="AB19"/>
      <c r="AC19"/>
      <c r="AD19"/>
      <c r="AE19"/>
      <c r="AG19"/>
      <c r="AH19"/>
      <c r="AI19"/>
    </row>
    <row r="20" spans="1:35" ht="15" customHeight="1" x14ac:dyDescent="0.25">
      <c r="A20" t="s">
        <v>167</v>
      </c>
      <c r="B20" s="63" t="s">
        <v>162</v>
      </c>
      <c r="C20" s="25">
        <v>0.20725566300000001</v>
      </c>
      <c r="D20" s="25">
        <v>9.9912114999999996E-2</v>
      </c>
      <c r="E20" s="25">
        <v>0.105299505</v>
      </c>
      <c r="F20" s="25">
        <v>0.30401002500000002</v>
      </c>
      <c r="G20" s="25">
        <v>0.15177802300000001</v>
      </c>
      <c r="H20" s="25">
        <v>7.4092944999999993E-2</v>
      </c>
      <c r="I20" s="89">
        <v>2.4552399999999999E-2</v>
      </c>
      <c r="J20" s="25">
        <v>1.5186399999999999E-2</v>
      </c>
      <c r="K20" s="25">
        <v>1.7912999999999998E-2</v>
      </c>
      <c r="L20"/>
      <c r="M20" s="70">
        <f>H20+I20+J20+K20</f>
        <v>0.131744745</v>
      </c>
      <c r="N20" s="70">
        <f>C20/O20</f>
        <v>0.5024778244048026</v>
      </c>
      <c r="O20" s="70">
        <f>C20+D20+E20</f>
        <v>0.41246728300000002</v>
      </c>
      <c r="P20"/>
      <c r="Q20" s="21"/>
      <c r="R20"/>
      <c r="S20"/>
      <c r="T20"/>
      <c r="U20"/>
      <c r="V20"/>
      <c r="W20"/>
      <c r="X20"/>
      <c r="Y20"/>
      <c r="Z20"/>
      <c r="AA20"/>
      <c r="AB20"/>
      <c r="AC20"/>
      <c r="AD20"/>
      <c r="AE20"/>
      <c r="AG20"/>
      <c r="AH20"/>
      <c r="AI20"/>
    </row>
    <row r="21" spans="1:35" ht="15" customHeight="1" x14ac:dyDescent="0.25">
      <c r="A21" t="s">
        <v>167</v>
      </c>
      <c r="B21" s="63" t="s">
        <v>163</v>
      </c>
      <c r="C21" s="25">
        <v>0.18043336500000001</v>
      </c>
      <c r="D21" s="25">
        <v>9.1894764000000004E-2</v>
      </c>
      <c r="E21" s="25">
        <v>0.10257936199999999</v>
      </c>
      <c r="F21" s="25">
        <v>0.33710754199999998</v>
      </c>
      <c r="G21" s="25">
        <v>0.14948497999999999</v>
      </c>
      <c r="H21" s="25">
        <v>6.9706568999999996E-2</v>
      </c>
      <c r="I21" s="89">
        <v>2.12847E-2</v>
      </c>
      <c r="J21" s="25">
        <v>2.3421500000000001E-2</v>
      </c>
      <c r="K21" s="25">
        <v>2.40872E-2</v>
      </c>
      <c r="L21"/>
      <c r="M21" s="70">
        <f>H21+I21+J21+K21</f>
        <v>0.138499969</v>
      </c>
      <c r="N21" s="70">
        <f>C21/O21</f>
        <v>0.481274365894172</v>
      </c>
      <c r="O21" s="70">
        <f t="shared" ref="O21:O24" si="1">C21+D21+E21</f>
        <v>0.37490749100000004</v>
      </c>
      <c r="P21"/>
      <c r="Q21"/>
      <c r="R21"/>
      <c r="S21"/>
      <c r="T21"/>
      <c r="U21"/>
      <c r="V21"/>
      <c r="W21"/>
      <c r="X21"/>
      <c r="Y21"/>
      <c r="Z21"/>
      <c r="AA21"/>
      <c r="AB21"/>
      <c r="AC21"/>
      <c r="AD21"/>
      <c r="AE21"/>
      <c r="AG21"/>
      <c r="AH21"/>
      <c r="AI21"/>
    </row>
    <row r="22" spans="1:35" ht="15" customHeight="1" x14ac:dyDescent="0.25">
      <c r="A22" t="s">
        <v>167</v>
      </c>
      <c r="B22" s="63" t="s">
        <v>164</v>
      </c>
      <c r="C22" s="25">
        <v>0.12762801800000001</v>
      </c>
      <c r="D22" s="25">
        <v>4.8486300000000003E-2</v>
      </c>
      <c r="E22" s="25">
        <v>7.9657798000000002E-2</v>
      </c>
      <c r="F22" s="25">
        <v>0.31259503300000002</v>
      </c>
      <c r="G22" s="25">
        <v>0.20300359200000001</v>
      </c>
      <c r="H22" s="25">
        <v>0.115233533</v>
      </c>
      <c r="I22" s="89">
        <v>4.9763799999999997E-2</v>
      </c>
      <c r="J22" s="25">
        <v>3.2010900000000002E-2</v>
      </c>
      <c r="K22" s="25">
        <v>3.1621099999999999E-2</v>
      </c>
      <c r="L22"/>
      <c r="M22" s="70">
        <f>H22+I22+J22+K22</f>
        <v>0.22862933299999999</v>
      </c>
      <c r="N22" s="70">
        <f>C22/O22</f>
        <v>0.49899113318513572</v>
      </c>
      <c r="O22" s="70">
        <f t="shared" si="1"/>
        <v>0.25577211600000005</v>
      </c>
      <c r="P22"/>
      <c r="Q22"/>
      <c r="R22"/>
      <c r="S22"/>
      <c r="T22"/>
      <c r="U22"/>
      <c r="V22"/>
      <c r="W22"/>
      <c r="X22"/>
      <c r="Y22"/>
      <c r="Z22"/>
      <c r="AA22"/>
      <c r="AB22"/>
      <c r="AC22"/>
      <c r="AD22"/>
      <c r="AE22"/>
      <c r="AG22"/>
      <c r="AH22"/>
      <c r="AI22"/>
    </row>
    <row r="23" spans="1:35" ht="15" customHeight="1" x14ac:dyDescent="0.25">
      <c r="A23" t="s">
        <v>167</v>
      </c>
      <c r="B23" s="63" t="s">
        <v>267</v>
      </c>
      <c r="C23" s="25">
        <v>0.121954116</v>
      </c>
      <c r="D23" s="25">
        <v>6.9521574000000003E-2</v>
      </c>
      <c r="E23" s="25">
        <v>7.3864471000000001E-2</v>
      </c>
      <c r="F23" s="25">
        <v>0.33980677100000001</v>
      </c>
      <c r="G23" s="25">
        <v>0.21734543100000001</v>
      </c>
      <c r="H23" s="25">
        <v>9.1213317000000002E-2</v>
      </c>
      <c r="I23" s="89">
        <v>4.5029699999999999E-2</v>
      </c>
      <c r="J23" s="25">
        <v>2.1770899999999999E-2</v>
      </c>
      <c r="K23" s="25">
        <v>1.9493699999999999E-2</v>
      </c>
      <c r="L23"/>
      <c r="M23" s="70">
        <f>H23+I23+J23+K23</f>
        <v>0.17750761700000001</v>
      </c>
      <c r="N23" s="70">
        <f>C23/O23</f>
        <v>0.45961423834366327</v>
      </c>
      <c r="O23" s="70">
        <f t="shared" si="1"/>
        <v>0.26534016100000002</v>
      </c>
      <c r="P23"/>
      <c r="Q23"/>
      <c r="R23"/>
      <c r="S23"/>
      <c r="T23"/>
      <c r="U23"/>
      <c r="V23"/>
      <c r="W23"/>
      <c r="X23"/>
      <c r="Y23"/>
      <c r="Z23"/>
      <c r="AA23"/>
      <c r="AB23"/>
      <c r="AC23"/>
      <c r="AD23"/>
      <c r="AE23"/>
      <c r="AG23"/>
      <c r="AH23"/>
      <c r="AI23"/>
    </row>
    <row r="24" spans="1:35" ht="15" customHeight="1" x14ac:dyDescent="0.25">
      <c r="A24" t="s">
        <v>167</v>
      </c>
      <c r="B24" s="63" t="s">
        <v>165</v>
      </c>
      <c r="C24" s="25">
        <v>0.175955309</v>
      </c>
      <c r="D24" s="25">
        <v>9.1322767999999999E-2</v>
      </c>
      <c r="E24" s="25">
        <v>7.7477189000000002E-2</v>
      </c>
      <c r="F24" s="25">
        <v>0.38499066399999998</v>
      </c>
      <c r="G24" s="25">
        <v>0.17408931999999999</v>
      </c>
      <c r="H24" s="25">
        <v>4.35667E-2</v>
      </c>
      <c r="I24" s="89">
        <v>2.5639800000000001E-2</v>
      </c>
      <c r="J24" s="25">
        <v>1.27069E-2</v>
      </c>
      <c r="K24" s="25">
        <v>1.4251399999999999E-2</v>
      </c>
      <c r="L24"/>
      <c r="M24" s="70">
        <f>H24+I24+J24+K24</f>
        <v>9.6164799999999995E-2</v>
      </c>
      <c r="N24" s="70">
        <f>C24/O24</f>
        <v>0.51037743684530112</v>
      </c>
      <c r="O24" s="70">
        <f t="shared" si="1"/>
        <v>0.344755266</v>
      </c>
      <c r="P24"/>
      <c r="Q24"/>
      <c r="R24"/>
      <c r="S24"/>
      <c r="T24"/>
      <c r="U24"/>
      <c r="V24"/>
      <c r="W24"/>
      <c r="X24"/>
      <c r="Y24"/>
      <c r="Z24"/>
      <c r="AA24"/>
      <c r="AB24"/>
      <c r="AC24"/>
      <c r="AD24"/>
      <c r="AE24"/>
      <c r="AG24"/>
      <c r="AH24"/>
      <c r="AI24"/>
    </row>
    <row r="25" spans="1:35" x14ac:dyDescent="0.25">
      <c r="L25" s="63"/>
      <c r="W25" s="79"/>
      <c r="X25" s="79"/>
      <c r="Y25" s="79"/>
      <c r="Z25" s="79"/>
      <c r="AA25" s="79"/>
      <c r="AB25" s="79"/>
      <c r="AC25" s="79"/>
      <c r="AD25" s="79"/>
      <c r="AE25" s="79"/>
    </row>
    <row r="26" spans="1:35" x14ac:dyDescent="0.25">
      <c r="A26" s="96"/>
      <c r="B26" s="96"/>
      <c r="C26" s="96"/>
      <c r="D26" s="96"/>
      <c r="E26" s="96"/>
      <c r="F26" s="96"/>
      <c r="G26" s="96"/>
      <c r="H26" s="96"/>
      <c r="I26" s="96"/>
      <c r="J26" s="96"/>
      <c r="L26" s="63"/>
      <c r="W26" s="79"/>
      <c r="X26" s="79"/>
      <c r="Y26" s="79"/>
      <c r="Z26" s="79"/>
      <c r="AA26" s="79"/>
      <c r="AB26" s="79"/>
      <c r="AC26" s="79"/>
      <c r="AD26" s="79"/>
      <c r="AE26" s="79"/>
    </row>
    <row r="27" spans="1:35" s="156" customFormat="1" x14ac:dyDescent="0.25">
      <c r="A27" s="39" t="s">
        <v>85</v>
      </c>
      <c r="C27" s="8"/>
      <c r="D27" s="8"/>
      <c r="L27" s="145" t="s">
        <v>277</v>
      </c>
      <c r="M27" s="8"/>
      <c r="N27" s="8"/>
      <c r="O27" s="8"/>
      <c r="P27" s="8"/>
      <c r="Q27" s="8"/>
      <c r="S27" s="8"/>
      <c r="T27" s="8"/>
      <c r="U27" s="39" t="s">
        <v>118</v>
      </c>
      <c r="V27" s="8"/>
      <c r="W27" s="8"/>
      <c r="X27" s="8"/>
      <c r="Y27" s="8"/>
      <c r="Z27" s="8"/>
      <c r="AA27" s="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zoomScaleNormal="100" workbookViewId="0"/>
  </sheetViews>
  <sheetFormatPr baseColWidth="10" defaultColWidth="9.140625" defaultRowHeight="15" x14ac:dyDescent="0.25"/>
  <cols>
    <col min="1" max="1" width="21" style="41" customWidth="1"/>
    <col min="2" max="7" width="18.28515625" style="41" customWidth="1"/>
    <col min="8" max="8" width="17.140625" style="41" customWidth="1"/>
    <col min="9" max="9" width="19.140625" style="41" customWidth="1"/>
    <col min="10" max="11" width="9.140625" style="41"/>
    <col min="12" max="13" width="9.140625" style="101"/>
    <col min="14" max="16" width="9.140625" style="130"/>
    <col min="17" max="17" width="9.140625" style="101"/>
    <col min="18" max="16384" width="9.140625" style="41"/>
  </cols>
  <sheetData>
    <row r="1" spans="1:17" x14ac:dyDescent="0.25">
      <c r="A1" s="15" t="s">
        <v>217</v>
      </c>
    </row>
    <row r="3" spans="1:17" x14ac:dyDescent="0.25">
      <c r="A3" s="41" t="s">
        <v>0</v>
      </c>
    </row>
    <row r="4" spans="1:17" x14ac:dyDescent="0.25">
      <c r="A4" s="2"/>
    </row>
    <row r="5" spans="1:17" x14ac:dyDescent="0.25">
      <c r="I5" s="42"/>
    </row>
    <row r="6" spans="1:17" s="42" customFormat="1" ht="54" customHeight="1" x14ac:dyDescent="0.25">
      <c r="A6" s="46"/>
      <c r="B6" s="46"/>
      <c r="C6" s="46"/>
      <c r="D6" s="46"/>
      <c r="E6" s="46"/>
      <c r="F6" s="47"/>
      <c r="I6" s="41"/>
      <c r="L6" s="102"/>
      <c r="M6" s="102"/>
      <c r="N6" s="131"/>
      <c r="O6" s="131"/>
      <c r="P6" s="131"/>
      <c r="Q6" s="102"/>
    </row>
    <row r="27" spans="1:18" x14ac:dyDescent="0.25">
      <c r="A27" s="43" t="s">
        <v>103</v>
      </c>
    </row>
    <row r="28" spans="1:18" x14ac:dyDescent="0.25">
      <c r="A28" s="41" t="s">
        <v>259</v>
      </c>
    </row>
    <row r="29" spans="1:18" x14ac:dyDescent="0.25">
      <c r="A29" s="13" t="s">
        <v>66</v>
      </c>
      <c r="I29" s="99">
        <v>22</v>
      </c>
    </row>
    <row r="30" spans="1:18" ht="15.75" customHeight="1" x14ac:dyDescent="0.25">
      <c r="A30" s="20" t="s">
        <v>8</v>
      </c>
      <c r="B30" s="99" t="s">
        <v>67</v>
      </c>
      <c r="C30" s="99">
        <v>16</v>
      </c>
      <c r="D30" s="99">
        <v>17</v>
      </c>
      <c r="E30" s="99">
        <v>18</v>
      </c>
      <c r="F30" s="99">
        <v>19</v>
      </c>
      <c r="G30" s="99">
        <v>20</v>
      </c>
      <c r="H30" s="99">
        <v>21</v>
      </c>
      <c r="I30" s="45">
        <v>1.0233795884874467E-2</v>
      </c>
      <c r="J30" s="99">
        <v>23</v>
      </c>
      <c r="K30" s="99">
        <v>24</v>
      </c>
      <c r="L30" s="103" t="s">
        <v>170</v>
      </c>
      <c r="N30" s="130" t="s">
        <v>83</v>
      </c>
      <c r="O30" s="130" t="s">
        <v>166</v>
      </c>
      <c r="P30" s="130" t="s">
        <v>167</v>
      </c>
      <c r="R30" s="153" t="s">
        <v>247</v>
      </c>
    </row>
    <row r="31" spans="1:18" x14ac:dyDescent="0.25">
      <c r="A31" s="44" t="s">
        <v>10</v>
      </c>
      <c r="B31" s="45">
        <v>0.55010910144688696</v>
      </c>
      <c r="C31" s="45">
        <v>8.271634186981057E-2</v>
      </c>
      <c r="D31" s="45">
        <v>0.11607625204708778</v>
      </c>
      <c r="E31" s="45">
        <v>0.10133486691695932</v>
      </c>
      <c r="F31" s="45">
        <v>3.0635198691871708E-2</v>
      </c>
      <c r="G31" s="45">
        <v>3.0752476306723474E-2</v>
      </c>
      <c r="H31" s="45">
        <v>2.0897063410215612E-2</v>
      </c>
      <c r="I31" s="45">
        <v>1.6068917102166218E-2</v>
      </c>
      <c r="J31" s="45">
        <v>1.3186655024659854E-2</v>
      </c>
      <c r="K31" s="45">
        <v>1.0499742515523557E-2</v>
      </c>
      <c r="L31" s="104">
        <v>3.3558505885386725E-2</v>
      </c>
      <c r="N31" s="130">
        <f>B31+C31</f>
        <v>0.63282544331669754</v>
      </c>
      <c r="O31" s="130">
        <f>1-N31-P31</f>
        <v>0.24804631765591878</v>
      </c>
      <c r="P31" s="130">
        <f t="shared" ref="P31:P62" si="0">G31+H31+I30+J31+K31+L31</f>
        <v>0.11912823902738369</v>
      </c>
      <c r="R31" s="154">
        <f>N31+O31+G31</f>
        <v>0.91162423727933983</v>
      </c>
    </row>
    <row r="32" spans="1:18" x14ac:dyDescent="0.25">
      <c r="A32" s="44" t="s">
        <v>11</v>
      </c>
      <c r="B32" s="45">
        <v>0.51698983297620504</v>
      </c>
      <c r="C32" s="45">
        <v>9.1447761072359468E-2</v>
      </c>
      <c r="D32" s="45">
        <v>0.1326242884408867</v>
      </c>
      <c r="E32" s="45">
        <v>0.10332756532112707</v>
      </c>
      <c r="F32" s="45">
        <v>3.254342354741778E-2</v>
      </c>
      <c r="G32" s="45">
        <v>3.3662454231535854E-2</v>
      </c>
      <c r="H32" s="45">
        <v>1.4834527689818886E-2</v>
      </c>
      <c r="I32" s="45">
        <v>1.7918919545222525E-2</v>
      </c>
      <c r="J32" s="45">
        <v>1.1693466538186913E-2</v>
      </c>
      <c r="K32" s="45">
        <v>1.6121134104149712E-2</v>
      </c>
      <c r="L32" s="104">
        <v>3.0686628976146421E-2</v>
      </c>
      <c r="N32" s="130">
        <f t="shared" ref="N32:N86" si="1">B32+C32</f>
        <v>0.60843759404856446</v>
      </c>
      <c r="O32" s="130">
        <f t="shared" ref="O32:O86" si="2">1-N32-P32</f>
        <v>0.26849527730943157</v>
      </c>
      <c r="P32" s="130">
        <f t="shared" si="0"/>
        <v>0.123067128642004</v>
      </c>
      <c r="R32" s="154">
        <f t="shared" ref="R32:R86" si="3">N32+O32+G32</f>
        <v>0.91059532558953182</v>
      </c>
    </row>
    <row r="33" spans="1:18" x14ac:dyDescent="0.25">
      <c r="A33" s="44" t="s">
        <v>12</v>
      </c>
      <c r="B33" s="45">
        <v>0.49574333715448038</v>
      </c>
      <c r="C33" s="45">
        <v>7.7892265050801351E-2</v>
      </c>
      <c r="D33" s="45">
        <v>0.14151807023606694</v>
      </c>
      <c r="E33" s="45">
        <v>0.10814978252202158</v>
      </c>
      <c r="F33" s="45">
        <v>4.2103588729585611E-2</v>
      </c>
      <c r="G33" s="45">
        <v>3.3912913789428574E-2</v>
      </c>
      <c r="H33" s="45">
        <v>2.0931925626360318E-2</v>
      </c>
      <c r="I33" s="45">
        <v>1.6324429166788043E-2</v>
      </c>
      <c r="J33" s="45">
        <v>1.7183886888641278E-2</v>
      </c>
      <c r="K33" s="45">
        <v>1.1386204011565438E-2</v>
      </c>
      <c r="L33" s="104">
        <v>3.3259106445826164E-2</v>
      </c>
      <c r="N33" s="130">
        <f t="shared" si="1"/>
        <v>0.57363560220528176</v>
      </c>
      <c r="O33" s="130">
        <f t="shared" si="2"/>
        <v>0.29177144148767392</v>
      </c>
      <c r="P33" s="130">
        <f t="shared" si="0"/>
        <v>0.13459295630704432</v>
      </c>
      <c r="R33" s="154">
        <f t="shared" si="3"/>
        <v>0.89931995748238436</v>
      </c>
    </row>
    <row r="34" spans="1:18" x14ac:dyDescent="0.25">
      <c r="A34" s="44" t="s">
        <v>13</v>
      </c>
      <c r="B34" s="45">
        <v>0.4742722030414091</v>
      </c>
      <c r="C34" s="45">
        <v>8.0556672950238134E-2</v>
      </c>
      <c r="D34" s="45">
        <v>0.13334511013992317</v>
      </c>
      <c r="E34" s="45">
        <v>0.12939851680247622</v>
      </c>
      <c r="F34" s="45">
        <v>3.8134978440135851E-2</v>
      </c>
      <c r="G34" s="45">
        <v>3.9123255915830588E-2</v>
      </c>
      <c r="H34" s="45">
        <v>2.3369123003093656E-2</v>
      </c>
      <c r="I34" s="45">
        <v>1.7126437986263225E-2</v>
      </c>
      <c r="J34" s="45">
        <v>1.5239048116307465E-2</v>
      </c>
      <c r="K34" s="45">
        <v>1.6521379266509151E-2</v>
      </c>
      <c r="L34" s="104">
        <v>3.3715283157288792E-2</v>
      </c>
      <c r="N34" s="130">
        <f t="shared" si="1"/>
        <v>0.55482887599164721</v>
      </c>
      <c r="O34" s="130">
        <f t="shared" si="2"/>
        <v>0.30087860538253508</v>
      </c>
      <c r="P34" s="130">
        <f t="shared" si="0"/>
        <v>0.14429251862581771</v>
      </c>
      <c r="R34" s="154">
        <f t="shared" si="3"/>
        <v>0.89483073729001283</v>
      </c>
    </row>
    <row r="35" spans="1:18" x14ac:dyDescent="0.25">
      <c r="A35" s="44" t="s">
        <v>14</v>
      </c>
      <c r="B35" s="45">
        <v>0.43060336545499633</v>
      </c>
      <c r="C35" s="45">
        <v>9.7818650478965138E-2</v>
      </c>
      <c r="D35" s="45">
        <v>0.14688973083301302</v>
      </c>
      <c r="E35" s="45">
        <v>0.12810859929210375</v>
      </c>
      <c r="F35" s="45">
        <v>4.665408484952497E-2</v>
      </c>
      <c r="G35" s="45">
        <v>3.953863085819341E-2</v>
      </c>
      <c r="H35" s="45">
        <v>2.4796491038174891E-2</v>
      </c>
      <c r="I35" s="45">
        <v>2.2097774782336203E-2</v>
      </c>
      <c r="J35" s="45">
        <v>1.9544754708644328E-2</v>
      </c>
      <c r="K35" s="45">
        <v>1.3045445689821862E-2</v>
      </c>
      <c r="L35" s="104">
        <v>3.5873808810299099E-2</v>
      </c>
      <c r="N35" s="130">
        <f t="shared" si="1"/>
        <v>0.52842201593396143</v>
      </c>
      <c r="O35" s="130">
        <f t="shared" si="2"/>
        <v>0.32165241497464175</v>
      </c>
      <c r="P35" s="130">
        <f t="shared" si="0"/>
        <v>0.14992556909139682</v>
      </c>
      <c r="R35" s="154">
        <f t="shared" si="3"/>
        <v>0.88961306176679666</v>
      </c>
    </row>
    <row r="36" spans="1:18" x14ac:dyDescent="0.25">
      <c r="A36" s="44" t="s">
        <v>15</v>
      </c>
      <c r="B36" s="45">
        <v>0.41586219040710137</v>
      </c>
      <c r="C36" s="45">
        <v>8.8354434408085492E-2</v>
      </c>
      <c r="D36" s="45">
        <v>0.16220578167864036</v>
      </c>
      <c r="E36" s="45">
        <v>0.12431464295330566</v>
      </c>
      <c r="F36" s="45">
        <v>4.7852256343886609E-2</v>
      </c>
      <c r="G36" s="45">
        <v>3.8245544457720784E-2</v>
      </c>
      <c r="H36" s="45">
        <v>2.1776772105410892E-2</v>
      </c>
      <c r="I36" s="45">
        <v>2.1304527538814264E-2</v>
      </c>
      <c r="J36" s="45">
        <v>1.4740446214067894E-2</v>
      </c>
      <c r="K36" s="45">
        <v>1.627145851746483E-2</v>
      </c>
      <c r="L36" s="104">
        <v>4.8278698131979797E-2</v>
      </c>
      <c r="N36" s="130">
        <f t="shared" si="1"/>
        <v>0.50421662481518692</v>
      </c>
      <c r="O36" s="130">
        <f t="shared" si="2"/>
        <v>0.33437268097583267</v>
      </c>
      <c r="P36" s="130">
        <f t="shared" si="0"/>
        <v>0.16141069420898041</v>
      </c>
      <c r="R36" s="154">
        <f t="shared" si="3"/>
        <v>0.87683485024874042</v>
      </c>
    </row>
    <row r="37" spans="1:18" x14ac:dyDescent="0.25">
      <c r="A37" s="44" t="s">
        <v>16</v>
      </c>
      <c r="B37" s="45">
        <v>0.3895424078241454</v>
      </c>
      <c r="C37" s="45">
        <v>9.0682773632336233E-2</v>
      </c>
      <c r="D37" s="45">
        <v>0.16966565853443746</v>
      </c>
      <c r="E37" s="45">
        <v>0.13750615476869729</v>
      </c>
      <c r="F37" s="45">
        <v>4.5743783775813132E-2</v>
      </c>
      <c r="G37" s="45">
        <v>3.5417471384926631E-2</v>
      </c>
      <c r="H37" s="45">
        <v>2.8456823222778628E-2</v>
      </c>
      <c r="I37" s="45">
        <v>2.7716131620970041E-2</v>
      </c>
      <c r="J37" s="45">
        <v>2.0882231969543443E-2</v>
      </c>
      <c r="K37" s="45">
        <v>1.7862542159523924E-2</v>
      </c>
      <c r="L37" s="104">
        <v>4.2935625188983556E-2</v>
      </c>
      <c r="N37" s="130">
        <f t="shared" si="1"/>
        <v>0.48022518145648163</v>
      </c>
      <c r="O37" s="130">
        <f t="shared" si="2"/>
        <v>0.35291559707894793</v>
      </c>
      <c r="P37" s="130">
        <f t="shared" si="0"/>
        <v>0.16685922146457044</v>
      </c>
      <c r="R37" s="154">
        <f t="shared" si="3"/>
        <v>0.86855824992035624</v>
      </c>
    </row>
    <row r="38" spans="1:18" x14ac:dyDescent="0.25">
      <c r="A38" s="44" t="s">
        <v>17</v>
      </c>
      <c r="B38" s="45">
        <v>0.361912756836134</v>
      </c>
      <c r="C38" s="45">
        <v>9.6594511086378287E-2</v>
      </c>
      <c r="D38" s="45">
        <v>0.14621615036794267</v>
      </c>
      <c r="E38" s="45">
        <v>0.1410322327035366</v>
      </c>
      <c r="F38" s="45">
        <v>5.3437378735880309E-2</v>
      </c>
      <c r="G38" s="45">
        <v>4.893173437579397E-2</v>
      </c>
      <c r="H38" s="45">
        <v>2.958972850139183E-2</v>
      </c>
      <c r="I38" s="45">
        <v>3.0107655657709839E-2</v>
      </c>
      <c r="J38" s="45">
        <v>2.7480088388909182E-2</v>
      </c>
      <c r="K38" s="45">
        <v>1.3577531278849872E-2</v>
      </c>
      <c r="L38" s="104">
        <v>5.3511756104212896E-2</v>
      </c>
      <c r="N38" s="130">
        <f t="shared" si="1"/>
        <v>0.45850726792251228</v>
      </c>
      <c r="O38" s="130">
        <f t="shared" si="2"/>
        <v>0.34068576180735993</v>
      </c>
      <c r="P38" s="130">
        <f t="shared" si="0"/>
        <v>0.20080697027012778</v>
      </c>
      <c r="R38" s="154">
        <f t="shared" si="3"/>
        <v>0.84812476410566617</v>
      </c>
    </row>
    <row r="39" spans="1:18" x14ac:dyDescent="0.25">
      <c r="A39" s="44" t="s">
        <v>18</v>
      </c>
      <c r="B39" s="45">
        <v>0.34417789659409054</v>
      </c>
      <c r="C39" s="45">
        <v>8.6703533746387992E-2</v>
      </c>
      <c r="D39" s="45">
        <v>0.17081620187800706</v>
      </c>
      <c r="E39" s="45">
        <v>0.13149736786254707</v>
      </c>
      <c r="F39" s="45">
        <v>5.4900280720427873E-2</v>
      </c>
      <c r="G39" s="45">
        <v>5.6525118562861215E-2</v>
      </c>
      <c r="H39" s="45">
        <v>2.7333257901852859E-2</v>
      </c>
      <c r="I39" s="45">
        <v>2.6080090811713235E-2</v>
      </c>
      <c r="J39" s="45">
        <v>1.79468447039247E-2</v>
      </c>
      <c r="K39" s="45">
        <v>2.0153412318691832E-2</v>
      </c>
      <c r="L39" s="104">
        <v>5.983843005349869E-2</v>
      </c>
      <c r="N39" s="130">
        <f t="shared" si="1"/>
        <v>0.43088143034047854</v>
      </c>
      <c r="O39" s="130">
        <f t="shared" si="2"/>
        <v>0.35721385046098231</v>
      </c>
      <c r="P39" s="130">
        <f t="shared" si="0"/>
        <v>0.21190471919853915</v>
      </c>
      <c r="R39" s="154">
        <f t="shared" si="3"/>
        <v>0.84462039936432209</v>
      </c>
    </row>
    <row r="40" spans="1:18" x14ac:dyDescent="0.25">
      <c r="A40" s="44" t="s">
        <v>19</v>
      </c>
      <c r="B40" s="45">
        <v>0.34259458008931831</v>
      </c>
      <c r="C40" s="45">
        <v>9.2347695694106613E-2</v>
      </c>
      <c r="D40" s="45">
        <v>0.16346187215109306</v>
      </c>
      <c r="E40" s="45">
        <v>0.13940740185869199</v>
      </c>
      <c r="F40" s="45">
        <v>4.7832590123062339E-2</v>
      </c>
      <c r="G40" s="45">
        <v>5.342066759140604E-2</v>
      </c>
      <c r="H40" s="45">
        <v>3.4984588028483858E-2</v>
      </c>
      <c r="I40" s="45">
        <v>2.6684365842937048E-2</v>
      </c>
      <c r="J40" s="45">
        <v>2.3891382278344933E-2</v>
      </c>
      <c r="K40" s="45">
        <v>1.9152743981880219E-2</v>
      </c>
      <c r="L40" s="104">
        <v>5.6826387391899297E-2</v>
      </c>
      <c r="N40" s="130">
        <f t="shared" si="1"/>
        <v>0.43494227578342493</v>
      </c>
      <c r="O40" s="130">
        <f t="shared" si="2"/>
        <v>0.35070186413284749</v>
      </c>
      <c r="P40" s="130">
        <f t="shared" si="0"/>
        <v>0.21435586008372759</v>
      </c>
      <c r="R40" s="154">
        <f t="shared" si="3"/>
        <v>0.83906480750767842</v>
      </c>
    </row>
    <row r="41" spans="1:18" x14ac:dyDescent="0.25">
      <c r="A41" s="44" t="s">
        <v>20</v>
      </c>
      <c r="B41" s="45">
        <v>0.33120715459964156</v>
      </c>
      <c r="C41" s="45">
        <v>8.2081891802546311E-2</v>
      </c>
      <c r="D41" s="45">
        <v>0.15741718069962582</v>
      </c>
      <c r="E41" s="45">
        <v>0.13806319364470174</v>
      </c>
      <c r="F41" s="45">
        <v>6.7696387307260963E-2</v>
      </c>
      <c r="G41" s="45">
        <v>5.1114899588689415E-2</v>
      </c>
      <c r="H41" s="45">
        <v>3.129439187539905E-2</v>
      </c>
      <c r="I41" s="45">
        <v>3.5655946706390232E-2</v>
      </c>
      <c r="J41" s="45">
        <v>3.2800307132994887E-2</v>
      </c>
      <c r="K41" s="45">
        <v>2.315396695568846E-2</v>
      </c>
      <c r="L41" s="104">
        <v>5.8486260550514618E-2</v>
      </c>
      <c r="N41" s="130">
        <f t="shared" si="1"/>
        <v>0.41328904640218789</v>
      </c>
      <c r="O41" s="130">
        <f t="shared" si="2"/>
        <v>0.36317676165158863</v>
      </c>
      <c r="P41" s="130">
        <f t="shared" si="0"/>
        <v>0.22353419194622348</v>
      </c>
      <c r="R41" s="154">
        <f t="shared" si="3"/>
        <v>0.82758070764246594</v>
      </c>
    </row>
    <row r="42" spans="1:18" x14ac:dyDescent="0.25">
      <c r="A42" s="44" t="s">
        <v>21</v>
      </c>
      <c r="B42" s="45">
        <v>0.3042586060962173</v>
      </c>
      <c r="C42" s="45">
        <v>9.4459217275666932E-2</v>
      </c>
      <c r="D42" s="45">
        <v>0.16669139178542905</v>
      </c>
      <c r="E42" s="45">
        <v>0.1383365865639514</v>
      </c>
      <c r="F42" s="45">
        <v>5.8213653701457001E-2</v>
      </c>
      <c r="G42" s="45">
        <v>5.6558834183776094E-2</v>
      </c>
      <c r="H42" s="45">
        <v>3.6661280074625768E-2</v>
      </c>
      <c r="I42" s="45">
        <v>3.7447714146725625E-2</v>
      </c>
      <c r="J42" s="45">
        <v>3.1742733346980002E-2</v>
      </c>
      <c r="K42" s="45">
        <v>2.816144079652854E-2</v>
      </c>
      <c r="L42" s="104">
        <v>4.9260309468977762E-2</v>
      </c>
      <c r="N42" s="130">
        <f t="shared" si="1"/>
        <v>0.39871782337188422</v>
      </c>
      <c r="O42" s="130">
        <f t="shared" si="2"/>
        <v>0.36324163205083737</v>
      </c>
      <c r="P42" s="130">
        <f t="shared" si="0"/>
        <v>0.23804054457727841</v>
      </c>
      <c r="R42" s="154">
        <f t="shared" si="3"/>
        <v>0.81851828960649764</v>
      </c>
    </row>
    <row r="43" spans="1:18" x14ac:dyDescent="0.25">
      <c r="A43" s="44" t="s">
        <v>22</v>
      </c>
      <c r="B43" s="45">
        <v>0.28545088019475823</v>
      </c>
      <c r="C43" s="45">
        <v>9.1748199259765503E-2</v>
      </c>
      <c r="D43" s="45">
        <v>0.17019715191789414</v>
      </c>
      <c r="E43" s="45">
        <v>0.13843311133280289</v>
      </c>
      <c r="F43" s="45">
        <v>6.2259090928421877E-2</v>
      </c>
      <c r="G43" s="45">
        <v>5.4193726210134498E-2</v>
      </c>
      <c r="H43" s="45">
        <v>4.3225535974744433E-2</v>
      </c>
      <c r="I43" s="45">
        <v>4.3597232672582711E-2</v>
      </c>
      <c r="J43" s="45">
        <v>3.502216470282106E-2</v>
      </c>
      <c r="K43" s="45">
        <v>2.5128041696929806E-2</v>
      </c>
      <c r="L43" s="104">
        <v>5.6894383635001738E-2</v>
      </c>
      <c r="N43" s="130">
        <f t="shared" si="1"/>
        <v>0.37719907945452374</v>
      </c>
      <c r="O43" s="130">
        <f t="shared" si="2"/>
        <v>0.37088935417911917</v>
      </c>
      <c r="P43" s="130">
        <f t="shared" si="0"/>
        <v>0.25191156636635714</v>
      </c>
      <c r="R43" s="154">
        <f t="shared" si="3"/>
        <v>0.80228215984377738</v>
      </c>
    </row>
    <row r="44" spans="1:18" x14ac:dyDescent="0.25">
      <c r="A44" s="44" t="s">
        <v>23</v>
      </c>
      <c r="B44" s="45">
        <v>0.28881413572810849</v>
      </c>
      <c r="C44" s="45">
        <v>8.8759384252543386E-2</v>
      </c>
      <c r="D44" s="45">
        <v>0.16113310850892304</v>
      </c>
      <c r="E44" s="45">
        <v>0.13953420699629368</v>
      </c>
      <c r="F44" s="45">
        <v>5.8327533805867679E-2</v>
      </c>
      <c r="G44" s="45">
        <v>6.6034245200641092E-2</v>
      </c>
      <c r="H44" s="45">
        <v>3.9610836207703129E-2</v>
      </c>
      <c r="I44" s="45">
        <v>3.818018531647465E-2</v>
      </c>
      <c r="J44" s="45">
        <v>2.9796045893533043E-2</v>
      </c>
      <c r="K44" s="45">
        <v>2.5984130735805074E-2</v>
      </c>
      <c r="L44" s="104">
        <v>5.8409139997998669E-2</v>
      </c>
      <c r="N44" s="130">
        <f t="shared" si="1"/>
        <v>0.37757351998065186</v>
      </c>
      <c r="O44" s="130">
        <f t="shared" si="2"/>
        <v>0.3589948493110845</v>
      </c>
      <c r="P44" s="130">
        <f t="shared" si="0"/>
        <v>0.2634316307082637</v>
      </c>
      <c r="R44" s="154">
        <f t="shared" si="3"/>
        <v>0.80260261449237746</v>
      </c>
    </row>
    <row r="45" spans="1:18" x14ac:dyDescent="0.25">
      <c r="A45" s="44" t="s">
        <v>24</v>
      </c>
      <c r="B45" s="45">
        <v>0.26107904755116368</v>
      </c>
      <c r="C45" s="45">
        <v>7.9185425418524913E-2</v>
      </c>
      <c r="D45" s="45">
        <v>0.16173564499510473</v>
      </c>
      <c r="E45" s="45">
        <v>0.14686392313063326</v>
      </c>
      <c r="F45" s="45">
        <v>7.9326397985085575E-2</v>
      </c>
      <c r="G45" s="45">
        <v>6.4642265237235638E-2</v>
      </c>
      <c r="H45" s="45">
        <v>4.3315790104150514E-2</v>
      </c>
      <c r="I45" s="45">
        <v>4.2291053907904178E-2</v>
      </c>
      <c r="J45" s="45">
        <v>3.8608126004507616E-2</v>
      </c>
      <c r="K45" s="45">
        <v>2.7959492068896974E-2</v>
      </c>
      <c r="L45" s="104">
        <v>5.9103702188222328E-2</v>
      </c>
      <c r="N45" s="130">
        <f t="shared" si="1"/>
        <v>0.34026447296968859</v>
      </c>
      <c r="O45" s="130">
        <f t="shared" si="2"/>
        <v>0.38792596611082364</v>
      </c>
      <c r="P45" s="130">
        <f t="shared" si="0"/>
        <v>0.27180956091948771</v>
      </c>
      <c r="R45" s="154">
        <f t="shared" si="3"/>
        <v>0.79283270431774788</v>
      </c>
    </row>
    <row r="46" spans="1:18" x14ac:dyDescent="0.25">
      <c r="A46" s="44" t="s">
        <v>25</v>
      </c>
      <c r="B46" s="45">
        <v>0.25945878691205448</v>
      </c>
      <c r="C46" s="45">
        <v>8.4773920524026769E-2</v>
      </c>
      <c r="D46" s="45">
        <v>0.15161267724833119</v>
      </c>
      <c r="E46" s="45">
        <v>0.17942365716771513</v>
      </c>
      <c r="F46" s="45">
        <v>6.8955706523087121E-2</v>
      </c>
      <c r="G46" s="45">
        <v>6.3754820326243467E-2</v>
      </c>
      <c r="H46" s="45">
        <v>4.0986510382333002E-2</v>
      </c>
      <c r="I46" s="45">
        <v>3.8533637721578057E-2</v>
      </c>
      <c r="J46" s="45">
        <v>2.8843404046513303E-2</v>
      </c>
      <c r="K46" s="45">
        <v>2.381069283939679E-2</v>
      </c>
      <c r="L46" s="104">
        <v>5.6088770122394382E-2</v>
      </c>
      <c r="N46" s="130">
        <f t="shared" si="1"/>
        <v>0.34423270743608125</v>
      </c>
      <c r="O46" s="130">
        <f t="shared" si="2"/>
        <v>0.3999920409391336</v>
      </c>
      <c r="P46" s="130">
        <f t="shared" si="0"/>
        <v>0.25577525162478515</v>
      </c>
      <c r="R46" s="154">
        <f t="shared" si="3"/>
        <v>0.80797956870145837</v>
      </c>
    </row>
    <row r="47" spans="1:18" x14ac:dyDescent="0.25">
      <c r="A47" s="44" t="s">
        <v>26</v>
      </c>
      <c r="B47" s="45">
        <v>0.25116941617854771</v>
      </c>
      <c r="C47" s="45">
        <v>7.689452840443399E-2</v>
      </c>
      <c r="D47" s="45">
        <v>0.16717123580682622</v>
      </c>
      <c r="E47" s="45">
        <v>0.16668899425439879</v>
      </c>
      <c r="F47" s="45">
        <v>8.0887497509845724E-2</v>
      </c>
      <c r="G47" s="45">
        <v>6.1601398803780787E-2</v>
      </c>
      <c r="H47" s="45">
        <v>5.2739673964828072E-2</v>
      </c>
      <c r="I47" s="45">
        <v>3.2555621321715404E-2</v>
      </c>
      <c r="J47" s="45">
        <v>2.4926120800671709E-2</v>
      </c>
      <c r="K47" s="45">
        <v>2.0604264419494887E-2</v>
      </c>
      <c r="L47" s="104">
        <v>5.8783232135594311E-2</v>
      </c>
      <c r="N47" s="130">
        <f t="shared" si="1"/>
        <v>0.32806394458298171</v>
      </c>
      <c r="O47" s="130">
        <f t="shared" si="2"/>
        <v>0.41474772757107042</v>
      </c>
      <c r="P47" s="130">
        <f t="shared" si="0"/>
        <v>0.25718832784594786</v>
      </c>
      <c r="R47" s="154">
        <f t="shared" si="3"/>
        <v>0.80441307095783288</v>
      </c>
    </row>
    <row r="48" spans="1:18" x14ac:dyDescent="0.25">
      <c r="A48" s="44" t="s">
        <v>27</v>
      </c>
      <c r="B48" s="45">
        <v>0.23077545630071333</v>
      </c>
      <c r="C48" s="45">
        <v>9.7838681803810001E-2</v>
      </c>
      <c r="D48" s="45">
        <v>0.16864744660088088</v>
      </c>
      <c r="E48" s="45">
        <v>0.16985950946868178</v>
      </c>
      <c r="F48" s="45">
        <v>7.4596272237402256E-2</v>
      </c>
      <c r="G48" s="45">
        <v>7.5165992870666276E-2</v>
      </c>
      <c r="H48" s="45">
        <v>4.3564040204321336E-2</v>
      </c>
      <c r="I48" s="45">
        <v>4.4308842516539174E-2</v>
      </c>
      <c r="J48" s="45">
        <v>2.9621775334890812E-2</v>
      </c>
      <c r="K48" s="45">
        <v>2.5814002047181549E-2</v>
      </c>
      <c r="L48" s="104">
        <v>5.1561201809736112E-2</v>
      </c>
      <c r="N48" s="130">
        <f t="shared" si="1"/>
        <v>0.32861413810452333</v>
      </c>
      <c r="O48" s="130">
        <f t="shared" si="2"/>
        <v>0.41310322830696516</v>
      </c>
      <c r="P48" s="130">
        <f t="shared" si="0"/>
        <v>0.2582826335885115</v>
      </c>
      <c r="R48" s="154">
        <f t="shared" si="3"/>
        <v>0.81688335928215472</v>
      </c>
    </row>
    <row r="49" spans="1:18" x14ac:dyDescent="0.25">
      <c r="A49" s="44" t="s">
        <v>28</v>
      </c>
      <c r="B49" s="45">
        <v>0.16724071816256639</v>
      </c>
      <c r="C49" s="45">
        <v>0.14091334106494552</v>
      </c>
      <c r="D49" s="45">
        <v>0.17258878051986318</v>
      </c>
      <c r="E49" s="45">
        <v>0.17076683608803192</v>
      </c>
      <c r="F49" s="45">
        <v>8.7415132097901804E-2</v>
      </c>
      <c r="G49" s="45">
        <v>6.7270094798832072E-2</v>
      </c>
      <c r="H49" s="45">
        <v>4.6812096515840597E-2</v>
      </c>
      <c r="I49" s="45">
        <v>4.2556006559810795E-2</v>
      </c>
      <c r="J49" s="45">
        <v>2.9577540311044391E-2</v>
      </c>
      <c r="K49" s="45">
        <v>2.0742508084568387E-2</v>
      </c>
      <c r="L49" s="104">
        <v>5.2364109839866807E-2</v>
      </c>
      <c r="N49" s="130">
        <f t="shared" si="1"/>
        <v>0.30815405922751193</v>
      </c>
      <c r="O49" s="130">
        <f t="shared" si="2"/>
        <v>0.43077074870579668</v>
      </c>
      <c r="P49" s="130">
        <f t="shared" si="0"/>
        <v>0.26107519206669139</v>
      </c>
      <c r="R49" s="154">
        <f t="shared" si="3"/>
        <v>0.80619490273214067</v>
      </c>
    </row>
    <row r="50" spans="1:18" x14ac:dyDescent="0.25">
      <c r="A50" s="44" t="s">
        <v>29</v>
      </c>
      <c r="B50" s="45">
        <v>0.14996016176794633</v>
      </c>
      <c r="C50" s="45">
        <v>0.14844346360258703</v>
      </c>
      <c r="D50" s="45">
        <v>0.16606976365329651</v>
      </c>
      <c r="E50" s="45">
        <v>0.18381294469182585</v>
      </c>
      <c r="F50" s="45">
        <v>9.6469534769119417E-2</v>
      </c>
      <c r="G50" s="45">
        <v>6.441916146472397E-2</v>
      </c>
      <c r="H50" s="45">
        <v>4.312777712881851E-2</v>
      </c>
      <c r="I50" s="45">
        <v>4.0690650248136485E-2</v>
      </c>
      <c r="J50" s="45">
        <v>3.2508910027742109E-2</v>
      </c>
      <c r="K50" s="45">
        <v>2.1651344308050692E-2</v>
      </c>
      <c r="L50" s="104">
        <v>5.0980932026078576E-2</v>
      </c>
      <c r="N50" s="130">
        <f t="shared" si="1"/>
        <v>0.29840362537053333</v>
      </c>
      <c r="O50" s="130">
        <f t="shared" si="2"/>
        <v>0.44635224311424204</v>
      </c>
      <c r="P50" s="130">
        <f t="shared" si="0"/>
        <v>0.25524413151522463</v>
      </c>
      <c r="R50" s="154">
        <f t="shared" si="3"/>
        <v>0.8091750299494993</v>
      </c>
    </row>
    <row r="51" spans="1:18" x14ac:dyDescent="0.25">
      <c r="A51" s="44" t="s">
        <v>30</v>
      </c>
      <c r="B51" s="45">
        <v>0.14262706506362677</v>
      </c>
      <c r="C51" s="45">
        <v>0.14731072858779931</v>
      </c>
      <c r="D51" s="45">
        <v>0.16385400142989809</v>
      </c>
      <c r="E51" s="45">
        <v>0.18858717181592929</v>
      </c>
      <c r="F51" s="45">
        <v>8.3228858179476284E-2</v>
      </c>
      <c r="G51" s="45">
        <v>6.765753390918719E-2</v>
      </c>
      <c r="H51" s="45">
        <v>5.1682368224158511E-2</v>
      </c>
      <c r="I51" s="45">
        <v>4.2735412552949596E-2</v>
      </c>
      <c r="J51" s="45">
        <v>3.5799735748000189E-2</v>
      </c>
      <c r="K51" s="45">
        <v>1.9248592136542675E-2</v>
      </c>
      <c r="L51" s="104">
        <v>5.9313294657245018E-2</v>
      </c>
      <c r="N51" s="130">
        <f t="shared" si="1"/>
        <v>0.28993779365142608</v>
      </c>
      <c r="O51" s="130">
        <f t="shared" si="2"/>
        <v>0.43567003142530392</v>
      </c>
      <c r="P51" s="130">
        <f t="shared" si="0"/>
        <v>0.27439217492327006</v>
      </c>
      <c r="R51" s="154">
        <f t="shared" si="3"/>
        <v>0.7932653589859171</v>
      </c>
    </row>
    <row r="52" spans="1:18" x14ac:dyDescent="0.25">
      <c r="A52" s="44" t="s">
        <v>31</v>
      </c>
      <c r="B52" s="45">
        <v>0.1134109300639649</v>
      </c>
      <c r="C52" s="45">
        <v>0.16813367076448585</v>
      </c>
      <c r="D52" s="45">
        <v>0.1676504970660482</v>
      </c>
      <c r="E52" s="45">
        <v>0.19723910731550373</v>
      </c>
      <c r="F52" s="45">
        <v>8.0017638882573863E-2</v>
      </c>
      <c r="G52" s="45">
        <v>7.6455064700126987E-2</v>
      </c>
      <c r="H52" s="45">
        <v>4.8198519618065538E-2</v>
      </c>
      <c r="I52" s="45">
        <v>4.2653719096165922E-2</v>
      </c>
      <c r="J52" s="45">
        <v>2.9416502565663614E-2</v>
      </c>
      <c r="K52" s="45">
        <v>2.3178963741534869E-2</v>
      </c>
      <c r="L52" s="104">
        <v>5.35636927290827E-2</v>
      </c>
      <c r="N52" s="130">
        <f t="shared" si="1"/>
        <v>0.28154460082845073</v>
      </c>
      <c r="O52" s="130">
        <f t="shared" si="2"/>
        <v>0.44490724326412595</v>
      </c>
      <c r="P52" s="130">
        <f t="shared" si="0"/>
        <v>0.27354815590742326</v>
      </c>
      <c r="R52" s="154">
        <f t="shared" si="3"/>
        <v>0.80290690879270366</v>
      </c>
    </row>
    <row r="53" spans="1:18" x14ac:dyDescent="0.25">
      <c r="A53" s="44" t="s">
        <v>32</v>
      </c>
      <c r="B53" s="45">
        <v>0.1067429974219718</v>
      </c>
      <c r="C53" s="45">
        <v>0.17968319162212987</v>
      </c>
      <c r="D53" s="45">
        <v>0.1600602142668805</v>
      </c>
      <c r="E53" s="45">
        <v>0.20004410079457363</v>
      </c>
      <c r="F53" s="45">
        <v>8.9265469095463304E-2</v>
      </c>
      <c r="G53" s="45">
        <v>6.9302875452490628E-2</v>
      </c>
      <c r="H53" s="45">
        <v>4.6990414477803624E-2</v>
      </c>
      <c r="I53" s="45">
        <v>3.932176024069671E-2</v>
      </c>
      <c r="J53" s="45">
        <v>3.1677232184918018E-2</v>
      </c>
      <c r="K53" s="45">
        <v>1.9875110308146187E-2</v>
      </c>
      <c r="L53" s="104">
        <v>5.3704675279456784E-2</v>
      </c>
      <c r="N53" s="130">
        <f t="shared" si="1"/>
        <v>0.28642618904410166</v>
      </c>
      <c r="O53" s="130">
        <f t="shared" si="2"/>
        <v>0.4493697841569172</v>
      </c>
      <c r="P53" s="130">
        <f t="shared" si="0"/>
        <v>0.26420402679898114</v>
      </c>
      <c r="R53" s="154">
        <f t="shared" si="3"/>
        <v>0.80509884865350945</v>
      </c>
    </row>
    <row r="54" spans="1:18" x14ac:dyDescent="0.25">
      <c r="A54" s="44" t="s">
        <v>33</v>
      </c>
      <c r="B54" s="45">
        <v>8.5756400032686586E-2</v>
      </c>
      <c r="C54" s="45">
        <v>0.15633268021082219</v>
      </c>
      <c r="D54" s="45">
        <v>0.16023491853685237</v>
      </c>
      <c r="E54" s="45">
        <v>0.2242931578834011</v>
      </c>
      <c r="F54" s="45">
        <v>9.0489998850163941E-2</v>
      </c>
      <c r="G54" s="45">
        <v>7.5303612943806802E-2</v>
      </c>
      <c r="H54" s="45">
        <v>4.9522573330153308E-2</v>
      </c>
      <c r="I54" s="45">
        <v>4.797842183172156E-2</v>
      </c>
      <c r="J54" s="45">
        <v>3.3693658745409256E-2</v>
      </c>
      <c r="K54" s="45">
        <v>2.1993231268765651E-2</v>
      </c>
      <c r="L54" s="104">
        <v>6.3058007957242257E-2</v>
      </c>
      <c r="N54" s="130">
        <f t="shared" si="1"/>
        <v>0.24208908024350878</v>
      </c>
      <c r="O54" s="130">
        <f t="shared" si="2"/>
        <v>0.47501807527041728</v>
      </c>
      <c r="P54" s="130">
        <f t="shared" si="0"/>
        <v>0.28289284448607399</v>
      </c>
      <c r="R54" s="154">
        <f t="shared" si="3"/>
        <v>0.79241076845773295</v>
      </c>
    </row>
    <row r="55" spans="1:18" x14ac:dyDescent="0.25">
      <c r="A55" s="44" t="s">
        <v>34</v>
      </c>
      <c r="B55" s="45">
        <v>7.561876505020966E-2</v>
      </c>
      <c r="C55" s="45">
        <v>0.1492616270181078</v>
      </c>
      <c r="D55" s="45">
        <v>0.171687324095393</v>
      </c>
      <c r="E55" s="45">
        <v>0.22179064745395191</v>
      </c>
      <c r="F55" s="45">
        <v>0.10007605501791327</v>
      </c>
      <c r="G55" s="45">
        <v>6.776563532911456E-2</v>
      </c>
      <c r="H55" s="45">
        <v>4.8627545955503886E-2</v>
      </c>
      <c r="I55" s="45">
        <v>4.5893633481231592E-2</v>
      </c>
      <c r="J55" s="45">
        <v>3.4068958342576137E-2</v>
      </c>
      <c r="K55" s="45">
        <v>2.09924370775646E-2</v>
      </c>
      <c r="L55" s="104">
        <v>6.2132582827943462E-2</v>
      </c>
      <c r="N55" s="130">
        <f t="shared" si="1"/>
        <v>0.22488039206831745</v>
      </c>
      <c r="O55" s="130">
        <f t="shared" si="2"/>
        <v>0.49355402656725833</v>
      </c>
      <c r="P55" s="130">
        <f t="shared" si="0"/>
        <v>0.28156558136442422</v>
      </c>
      <c r="R55" s="154">
        <f t="shared" si="3"/>
        <v>0.78620005396469028</v>
      </c>
    </row>
    <row r="56" spans="1:18" x14ac:dyDescent="0.25">
      <c r="A56" s="44" t="s">
        <v>35</v>
      </c>
      <c r="B56" s="45">
        <v>5.7439282811686226E-2</v>
      </c>
      <c r="C56" s="45">
        <v>0.14906568574723603</v>
      </c>
      <c r="D56" s="45">
        <v>0.16766829722453999</v>
      </c>
      <c r="E56" s="45">
        <v>0.24308828370617269</v>
      </c>
      <c r="F56" s="45">
        <v>9.6275424472458307E-2</v>
      </c>
      <c r="G56" s="45">
        <v>7.2506385370471799E-2</v>
      </c>
      <c r="H56" s="45">
        <v>5.0591429009049463E-2</v>
      </c>
      <c r="I56" s="45">
        <v>4.7572596917283196E-2</v>
      </c>
      <c r="J56" s="45">
        <v>3.208826498527325E-2</v>
      </c>
      <c r="K56" s="45">
        <v>2.481595426330737E-2</v>
      </c>
      <c r="L56" s="104">
        <v>6.0567358928573081E-2</v>
      </c>
      <c r="N56" s="130">
        <f t="shared" si="1"/>
        <v>0.20650496855892225</v>
      </c>
      <c r="O56" s="130">
        <f t="shared" si="2"/>
        <v>0.50703200540317117</v>
      </c>
      <c r="P56" s="130">
        <f t="shared" si="0"/>
        <v>0.28646302603790658</v>
      </c>
      <c r="R56" s="154">
        <f t="shared" si="3"/>
        <v>0.78604335933256519</v>
      </c>
    </row>
    <row r="57" spans="1:18" x14ac:dyDescent="0.25">
      <c r="A57" s="44" t="s">
        <v>36</v>
      </c>
      <c r="B57" s="45">
        <v>6.2339274877359449E-2</v>
      </c>
      <c r="C57" s="45">
        <v>0.13134641216824558</v>
      </c>
      <c r="D57" s="45">
        <v>0.17051380478686928</v>
      </c>
      <c r="E57" s="45">
        <v>0.24603733985148704</v>
      </c>
      <c r="F57" s="45">
        <v>9.0265082726220081E-2</v>
      </c>
      <c r="G57" s="45">
        <v>7.428400426462517E-2</v>
      </c>
      <c r="H57" s="45">
        <v>5.2035575256527196E-2</v>
      </c>
      <c r="I57" s="45">
        <v>4.5228009722333221E-2</v>
      </c>
      <c r="J57" s="45">
        <v>3.8424627108539458E-2</v>
      </c>
      <c r="K57" s="45">
        <v>2.7791267622848254E-2</v>
      </c>
      <c r="L57" s="104">
        <v>5.9390014419994974E-2</v>
      </c>
      <c r="N57" s="130">
        <f t="shared" si="1"/>
        <v>0.19368568704560502</v>
      </c>
      <c r="O57" s="130">
        <f t="shared" si="2"/>
        <v>0.50681622736457677</v>
      </c>
      <c r="P57" s="130">
        <f t="shared" si="0"/>
        <v>0.29949808558981827</v>
      </c>
      <c r="R57" s="154">
        <f t="shared" si="3"/>
        <v>0.77478591867480695</v>
      </c>
    </row>
    <row r="58" spans="1:18" x14ac:dyDescent="0.25">
      <c r="A58" s="44" t="s">
        <v>37</v>
      </c>
      <c r="B58" s="45">
        <v>5.7463644594363858E-2</v>
      </c>
      <c r="C58" s="45">
        <v>0.13299902061529678</v>
      </c>
      <c r="D58" s="45">
        <v>0.16348499338790215</v>
      </c>
      <c r="E58" s="45">
        <v>0.24485047047233438</v>
      </c>
      <c r="F58" s="45">
        <v>9.5203713253031827E-2</v>
      </c>
      <c r="G58" s="45">
        <v>8.2372036876654897E-2</v>
      </c>
      <c r="H58" s="45">
        <v>5.549956871575553E-2</v>
      </c>
      <c r="I58" s="45">
        <v>5.1244092897125545E-2</v>
      </c>
      <c r="J58" s="45">
        <v>3.9677543471558961E-2</v>
      </c>
      <c r="K58" s="45">
        <v>2.7783946245295097E-2</v>
      </c>
      <c r="L58" s="104">
        <v>5.54370526454733E-2</v>
      </c>
      <c r="N58" s="130">
        <f t="shared" si="1"/>
        <v>0.19046266520966065</v>
      </c>
      <c r="O58" s="130">
        <f t="shared" si="2"/>
        <v>0.50353917711326834</v>
      </c>
      <c r="P58" s="130">
        <f t="shared" si="0"/>
        <v>0.30599815767707106</v>
      </c>
      <c r="R58" s="154">
        <f t="shared" si="3"/>
        <v>0.776373879199584</v>
      </c>
    </row>
    <row r="59" spans="1:18" x14ac:dyDescent="0.25">
      <c r="A59" s="44" t="s">
        <v>38</v>
      </c>
      <c r="B59" s="45">
        <v>4.9181267202149104E-2</v>
      </c>
      <c r="C59" s="45">
        <v>0.1252807674601647</v>
      </c>
      <c r="D59" s="45">
        <v>0.16385651672686818</v>
      </c>
      <c r="E59" s="45">
        <v>0.24702164998702028</v>
      </c>
      <c r="F59" s="45">
        <v>9.6742427218821578E-2</v>
      </c>
      <c r="G59" s="45">
        <v>7.9379664112612852E-2</v>
      </c>
      <c r="H59" s="45">
        <v>5.5849863936327807E-2</v>
      </c>
      <c r="I59" s="45">
        <v>5.5346070756077934E-2</v>
      </c>
      <c r="J59" s="45">
        <v>4.3305717846935626E-2</v>
      </c>
      <c r="K59" s="45">
        <v>2.9861365283109356E-2</v>
      </c>
      <c r="L59" s="104">
        <v>5.8276667328864988E-2</v>
      </c>
      <c r="N59" s="130">
        <f t="shared" si="1"/>
        <v>0.1744620346623138</v>
      </c>
      <c r="O59" s="130">
        <f t="shared" si="2"/>
        <v>0.50762059393270997</v>
      </c>
      <c r="P59" s="130">
        <f t="shared" si="0"/>
        <v>0.31791737140497622</v>
      </c>
      <c r="R59" s="154">
        <f t="shared" si="3"/>
        <v>0.76146229270763666</v>
      </c>
    </row>
    <row r="60" spans="1:18" x14ac:dyDescent="0.25">
      <c r="A60" s="44" t="s">
        <v>39</v>
      </c>
      <c r="B60" s="45">
        <v>4.9847224818126312E-2</v>
      </c>
      <c r="C60" s="45">
        <v>0.1185890160807244</v>
      </c>
      <c r="D60" s="45">
        <v>0.14337743756760724</v>
      </c>
      <c r="E60" s="45">
        <v>0.25808776616942025</v>
      </c>
      <c r="F60" s="45">
        <v>9.680058869634027E-2</v>
      </c>
      <c r="G60" s="45">
        <v>8.7235724052114605E-2</v>
      </c>
      <c r="H60" s="45">
        <v>5.6062937100764716E-2</v>
      </c>
      <c r="I60" s="45">
        <v>6.4355503867587593E-2</v>
      </c>
      <c r="J60" s="45">
        <v>4.0996039834096706E-2</v>
      </c>
      <c r="K60" s="45">
        <v>2.6248183024783461E-2</v>
      </c>
      <c r="L60" s="104">
        <v>6.7409011899944013E-2</v>
      </c>
      <c r="N60" s="130">
        <f t="shared" si="1"/>
        <v>0.16843624089885073</v>
      </c>
      <c r="O60" s="130">
        <f t="shared" si="2"/>
        <v>0.49826579243336783</v>
      </c>
      <c r="P60" s="130">
        <f t="shared" si="0"/>
        <v>0.3332979666677815</v>
      </c>
      <c r="R60" s="154">
        <f t="shared" si="3"/>
        <v>0.75393775738433311</v>
      </c>
    </row>
    <row r="61" spans="1:18" x14ac:dyDescent="0.25">
      <c r="A61" s="44" t="s">
        <v>40</v>
      </c>
      <c r="B61" s="45">
        <v>5.1123509328063824E-2</v>
      </c>
      <c r="C61" s="45">
        <v>0.10156667396318796</v>
      </c>
      <c r="D61" s="45">
        <v>0.13423832528214799</v>
      </c>
      <c r="E61" s="45">
        <v>0.24435100153483885</v>
      </c>
      <c r="F61" s="45">
        <v>9.8141952299822408E-2</v>
      </c>
      <c r="G61" s="45">
        <v>8.8811937430911744E-2</v>
      </c>
      <c r="H61" s="45">
        <v>6.4931602026421037E-2</v>
      </c>
      <c r="I61" s="45">
        <v>6.5586854568488451E-2</v>
      </c>
      <c r="J61" s="45">
        <v>4.8613051494968501E-2</v>
      </c>
      <c r="K61" s="45">
        <v>3.2962601772515948E-2</v>
      </c>
      <c r="L61" s="104">
        <v>7.0903840999534173E-2</v>
      </c>
      <c r="N61" s="130">
        <f t="shared" si="1"/>
        <v>0.15269018329125178</v>
      </c>
      <c r="O61" s="130">
        <f t="shared" si="2"/>
        <v>0.47673127911680924</v>
      </c>
      <c r="P61" s="130">
        <f t="shared" si="0"/>
        <v>0.37057853759193904</v>
      </c>
      <c r="R61" s="154">
        <f t="shared" si="3"/>
        <v>0.71823339983897272</v>
      </c>
    </row>
    <row r="62" spans="1:18" x14ac:dyDescent="0.25">
      <c r="A62" s="44" t="s">
        <v>41</v>
      </c>
      <c r="B62" s="45">
        <v>3.6982827305884876E-2</v>
      </c>
      <c r="C62" s="45">
        <v>9.8924747585078979E-2</v>
      </c>
      <c r="D62" s="45">
        <v>0.1354689712571539</v>
      </c>
      <c r="E62" s="45">
        <v>0.24361462530967687</v>
      </c>
      <c r="F62" s="45">
        <v>9.3067169858118401E-2</v>
      </c>
      <c r="G62" s="45">
        <v>9.7754105596740221E-2</v>
      </c>
      <c r="H62" s="45">
        <v>6.5567627288494024E-2</v>
      </c>
      <c r="I62" s="45">
        <v>6.1678188697753475E-2</v>
      </c>
      <c r="J62" s="45">
        <v>5.3196230056198592E-2</v>
      </c>
      <c r="K62" s="45">
        <v>3.3713963004613247E-2</v>
      </c>
      <c r="L62" s="104">
        <v>7.6122878169552571E-2</v>
      </c>
      <c r="N62" s="130">
        <f t="shared" si="1"/>
        <v>0.13590757489096386</v>
      </c>
      <c r="O62" s="130">
        <f t="shared" si="2"/>
        <v>0.47215076642494902</v>
      </c>
      <c r="P62" s="130">
        <f t="shared" si="0"/>
        <v>0.39194165868408715</v>
      </c>
      <c r="R62" s="154">
        <f t="shared" si="3"/>
        <v>0.7058124469126531</v>
      </c>
    </row>
    <row r="63" spans="1:18" x14ac:dyDescent="0.25">
      <c r="A63" s="44" t="s">
        <v>42</v>
      </c>
      <c r="B63" s="45">
        <v>3.7487984876140981E-2</v>
      </c>
      <c r="C63" s="45">
        <v>9.2060583326696269E-2</v>
      </c>
      <c r="D63" s="45">
        <v>0.12275386337313252</v>
      </c>
      <c r="E63" s="45">
        <v>0.21980368026097655</v>
      </c>
      <c r="F63" s="45">
        <v>0.11097513610938155</v>
      </c>
      <c r="G63" s="45">
        <v>0.10503474207101475</v>
      </c>
      <c r="H63" s="45">
        <v>6.7310895333932308E-2</v>
      </c>
      <c r="I63" s="45">
        <v>6.623323011551438E-2</v>
      </c>
      <c r="J63" s="45">
        <v>5.7285241996309369E-2</v>
      </c>
      <c r="K63" s="45">
        <v>4.3304098847648909E-2</v>
      </c>
      <c r="L63" s="104">
        <v>8.2305585107013343E-2</v>
      </c>
      <c r="N63" s="130">
        <f t="shared" si="1"/>
        <v>0.12954856820283725</v>
      </c>
      <c r="O63" s="130">
        <f t="shared" si="2"/>
        <v>0.4535326797434906</v>
      </c>
      <c r="P63" s="130">
        <f t="shared" ref="P63:P86" si="4">G63+H63+I62+J63+K63+L63</f>
        <v>0.41691875205367218</v>
      </c>
      <c r="R63" s="154">
        <f t="shared" si="3"/>
        <v>0.68811599001734258</v>
      </c>
    </row>
    <row r="64" spans="1:18" x14ac:dyDescent="0.25">
      <c r="A64" s="44" t="s">
        <v>43</v>
      </c>
      <c r="B64" s="45">
        <v>3.4553001045790753E-2</v>
      </c>
      <c r="C64" s="45">
        <v>8.6505226856335826E-2</v>
      </c>
      <c r="D64" s="45">
        <v>0.11581002415216074</v>
      </c>
      <c r="E64" s="45">
        <v>0.22122125661179359</v>
      </c>
      <c r="F64" s="45">
        <v>9.939453131505567E-2</v>
      </c>
      <c r="G64" s="45">
        <v>0.1123540177619419</v>
      </c>
      <c r="H64" s="45">
        <v>7.6276631052245372E-2</v>
      </c>
      <c r="I64" s="45">
        <v>7.4661255894398301E-2</v>
      </c>
      <c r="J64" s="45">
        <v>5.6593816874640247E-2</v>
      </c>
      <c r="K64" s="45">
        <v>4.9116077447549519E-2</v>
      </c>
      <c r="L64" s="104">
        <v>8.1942186766972014E-2</v>
      </c>
      <c r="N64" s="130">
        <f t="shared" si="1"/>
        <v>0.12105822790212659</v>
      </c>
      <c r="O64" s="130">
        <f t="shared" si="2"/>
        <v>0.43642581207900993</v>
      </c>
      <c r="P64" s="130">
        <f t="shared" si="4"/>
        <v>0.44251596001886345</v>
      </c>
      <c r="R64" s="154">
        <f t="shared" si="3"/>
        <v>0.66983805774307836</v>
      </c>
    </row>
    <row r="65" spans="1:18" x14ac:dyDescent="0.25">
      <c r="A65" s="44" t="s">
        <v>44</v>
      </c>
      <c r="B65" s="45">
        <v>3.1529180961971201E-2</v>
      </c>
      <c r="C65" s="45">
        <v>7.8093987978131718E-2</v>
      </c>
      <c r="D65" s="45">
        <v>0.10379250758500466</v>
      </c>
      <c r="E65" s="45">
        <v>0.20277635257533622</v>
      </c>
      <c r="F65" s="45">
        <v>0.10333230477756286</v>
      </c>
      <c r="G65" s="45">
        <v>0.11688640033285262</v>
      </c>
      <c r="H65" s="45">
        <v>7.6925299107221054E-2</v>
      </c>
      <c r="I65" s="45">
        <v>8.5626382610399746E-2</v>
      </c>
      <c r="J65" s="45">
        <v>6.8560158980755279E-2</v>
      </c>
      <c r="K65" s="45">
        <v>5.5192735753300817E-2</v>
      </c>
      <c r="L65" s="104">
        <v>8.8249816053465546E-2</v>
      </c>
      <c r="N65" s="130">
        <f t="shared" si="1"/>
        <v>0.10962316894010292</v>
      </c>
      <c r="O65" s="130">
        <f t="shared" si="2"/>
        <v>0.40990116493790346</v>
      </c>
      <c r="P65" s="130">
        <f t="shared" si="4"/>
        <v>0.48047566612199361</v>
      </c>
      <c r="R65" s="154">
        <f t="shared" si="3"/>
        <v>0.63641073421085892</v>
      </c>
    </row>
    <row r="66" spans="1:18" x14ac:dyDescent="0.25">
      <c r="A66" s="44" t="s">
        <v>45</v>
      </c>
      <c r="B66" s="45">
        <v>2.747384127396036E-2</v>
      </c>
      <c r="C66" s="45">
        <v>7.6701269497399402E-2</v>
      </c>
      <c r="D66" s="45">
        <v>9.0954646889014737E-2</v>
      </c>
      <c r="E66" s="45">
        <v>0.18688509277471599</v>
      </c>
      <c r="F66" s="45">
        <v>9.993804546052841E-2</v>
      </c>
      <c r="G66" s="45">
        <v>0.10481477861978386</v>
      </c>
      <c r="H66" s="45">
        <v>9.1382235218030697E-2</v>
      </c>
      <c r="I66" s="45">
        <v>9.2433412457760433E-2</v>
      </c>
      <c r="J66" s="45">
        <v>7.7264326753656951E-2</v>
      </c>
      <c r="K66" s="45">
        <v>5.9669283812883049E-2</v>
      </c>
      <c r="L66" s="104">
        <v>9.9290097089626814E-2</v>
      </c>
      <c r="N66" s="130">
        <f t="shared" si="1"/>
        <v>0.10417511077135977</v>
      </c>
      <c r="O66" s="130">
        <f t="shared" si="2"/>
        <v>0.37777778512425908</v>
      </c>
      <c r="P66" s="130">
        <f t="shared" si="4"/>
        <v>0.51804710410438115</v>
      </c>
      <c r="R66" s="154">
        <f t="shared" si="3"/>
        <v>0.58676767451540268</v>
      </c>
    </row>
    <row r="67" spans="1:18" x14ac:dyDescent="0.25">
      <c r="A67" s="44" t="s">
        <v>46</v>
      </c>
      <c r="B67" s="45">
        <v>2.5290165637400382E-2</v>
      </c>
      <c r="C67" s="45">
        <v>6.4382502063040983E-2</v>
      </c>
      <c r="D67" s="45">
        <v>8.1203656806801666E-2</v>
      </c>
      <c r="E67" s="45">
        <v>0.17689249468052001</v>
      </c>
      <c r="F67" s="45">
        <v>9.9685853956235998E-2</v>
      </c>
      <c r="G67" s="45">
        <v>0.11124554380150664</v>
      </c>
      <c r="H67" s="45">
        <v>9.3789931261263712E-2</v>
      </c>
      <c r="I67" s="45">
        <v>9.633843600234876E-2</v>
      </c>
      <c r="J67" s="45">
        <v>9.0203737601124295E-2</v>
      </c>
      <c r="K67" s="45">
        <v>6.5140037969582759E-2</v>
      </c>
      <c r="L67" s="104">
        <v>9.9732663764763349E-2</v>
      </c>
      <c r="N67" s="130">
        <f t="shared" si="1"/>
        <v>8.9672667700441369E-2</v>
      </c>
      <c r="O67" s="130">
        <f t="shared" si="2"/>
        <v>0.35778200544355743</v>
      </c>
      <c r="P67" s="130">
        <f t="shared" si="4"/>
        <v>0.55254532685600122</v>
      </c>
      <c r="R67" s="154">
        <f t="shared" si="3"/>
        <v>0.55870021694550542</v>
      </c>
    </row>
    <row r="68" spans="1:18" x14ac:dyDescent="0.25">
      <c r="A68" s="44" t="s">
        <v>47</v>
      </c>
      <c r="B68" s="45">
        <v>2.1950808262738326E-2</v>
      </c>
      <c r="C68" s="45">
        <v>6.2996169746596414E-2</v>
      </c>
      <c r="D68" s="45">
        <v>7.8801395644442981E-2</v>
      </c>
      <c r="E68" s="45">
        <v>0.16131717723934189</v>
      </c>
      <c r="F68" s="45">
        <v>8.7763789932585851E-2</v>
      </c>
      <c r="G68" s="45">
        <v>0.12389374817166855</v>
      </c>
      <c r="H68" s="45">
        <v>9.9988610716521292E-2</v>
      </c>
      <c r="I68" s="45">
        <v>0.11193356297028831</v>
      </c>
      <c r="J68" s="45">
        <v>9.2801686602675945E-2</v>
      </c>
      <c r="K68" s="45">
        <v>7.1710308181407043E-2</v>
      </c>
      <c r="L68" s="104">
        <v>0.10243786949967294</v>
      </c>
      <c r="N68" s="130">
        <f t="shared" si="1"/>
        <v>8.4946978009334734E-2</v>
      </c>
      <c r="O68" s="130">
        <f t="shared" si="2"/>
        <v>0.32788236281637073</v>
      </c>
      <c r="P68" s="130">
        <f t="shared" si="4"/>
        <v>0.58717065917429456</v>
      </c>
      <c r="R68" s="154">
        <f t="shared" si="3"/>
        <v>0.53672308899737398</v>
      </c>
    </row>
    <row r="69" spans="1:18" x14ac:dyDescent="0.25">
      <c r="A69" s="44" t="s">
        <v>48</v>
      </c>
      <c r="B69" s="45">
        <v>1.969583612193667E-2</v>
      </c>
      <c r="C69" s="45">
        <v>5.2978252366465341E-2</v>
      </c>
      <c r="D69" s="45">
        <v>6.3448754500314924E-2</v>
      </c>
      <c r="E69" s="45">
        <v>0.1420782282429493</v>
      </c>
      <c r="F69" s="45">
        <v>0.10251368038919316</v>
      </c>
      <c r="G69" s="45">
        <v>0.11963547812209437</v>
      </c>
      <c r="H69" s="45">
        <v>0.10383228560625168</v>
      </c>
      <c r="I69" s="45">
        <v>0.10042895055351821</v>
      </c>
      <c r="J69" s="45">
        <v>9.7552023915400091E-2</v>
      </c>
      <c r="K69" s="45">
        <v>7.308292802432706E-2</v>
      </c>
      <c r="L69" s="104">
        <v>0.11324896974077919</v>
      </c>
      <c r="N69" s="130">
        <f t="shared" si="1"/>
        <v>7.2674088488402011E-2</v>
      </c>
      <c r="O69" s="130">
        <f t="shared" si="2"/>
        <v>0.30804066313245726</v>
      </c>
      <c r="P69" s="130">
        <f t="shared" si="4"/>
        <v>0.61928524837914067</v>
      </c>
      <c r="R69" s="154">
        <f t="shared" si="3"/>
        <v>0.50035022974295362</v>
      </c>
    </row>
    <row r="70" spans="1:18" x14ac:dyDescent="0.25">
      <c r="A70" s="44" t="s">
        <v>49</v>
      </c>
      <c r="B70" s="45">
        <v>2.0975038533205523E-2</v>
      </c>
      <c r="C70" s="45">
        <v>4.7554431758145631E-2</v>
      </c>
      <c r="D70" s="45">
        <v>6.3627915874571214E-2</v>
      </c>
      <c r="E70" s="45">
        <v>0.14428371056946343</v>
      </c>
      <c r="F70" s="45">
        <v>8.4706830017010432E-2</v>
      </c>
      <c r="G70" s="45">
        <v>0.12582548992235132</v>
      </c>
      <c r="H70" s="45">
        <v>0.10615263065373576</v>
      </c>
      <c r="I70" s="45">
        <v>0.1053032612376418</v>
      </c>
      <c r="J70" s="45">
        <v>0.10961000741231028</v>
      </c>
      <c r="K70" s="45">
        <v>7.4512530844949548E-2</v>
      </c>
      <c r="L70" s="104">
        <v>0.12232246386073868</v>
      </c>
      <c r="N70" s="130">
        <f t="shared" si="1"/>
        <v>6.8529470291351147E-2</v>
      </c>
      <c r="O70" s="130">
        <f t="shared" si="2"/>
        <v>0.29261845646104512</v>
      </c>
      <c r="P70" s="130">
        <f t="shared" si="4"/>
        <v>0.63885207324760374</v>
      </c>
      <c r="R70" s="154">
        <f t="shared" si="3"/>
        <v>0.48697341667474758</v>
      </c>
    </row>
    <row r="71" spans="1:18" x14ac:dyDescent="0.25">
      <c r="A71" s="44" t="s">
        <v>50</v>
      </c>
      <c r="B71" s="45">
        <v>1.8907014096378221E-2</v>
      </c>
      <c r="C71" s="45">
        <v>4.1006720984056624E-2</v>
      </c>
      <c r="D71" s="45">
        <v>5.9547660358715844E-2</v>
      </c>
      <c r="E71" s="45">
        <v>0.13642571591028491</v>
      </c>
      <c r="F71" s="45">
        <v>8.7611041245787141E-2</v>
      </c>
      <c r="G71" s="45">
        <v>0.13097572223344767</v>
      </c>
      <c r="H71" s="45">
        <v>0.11227085976197702</v>
      </c>
      <c r="I71" s="45">
        <v>0.11778185508418348</v>
      </c>
      <c r="J71" s="45">
        <v>0.10922562497600083</v>
      </c>
      <c r="K71" s="45">
        <v>7.6294710254857873E-2</v>
      </c>
      <c r="L71" s="104">
        <v>0.1224316689408521</v>
      </c>
      <c r="N71" s="130">
        <f t="shared" si="1"/>
        <v>5.9913735080434849E-2</v>
      </c>
      <c r="O71" s="130">
        <f t="shared" si="2"/>
        <v>0.2835844175147878</v>
      </c>
      <c r="P71" s="130">
        <f t="shared" si="4"/>
        <v>0.65650184740477735</v>
      </c>
      <c r="R71" s="154">
        <f t="shared" si="3"/>
        <v>0.47447387482867032</v>
      </c>
    </row>
    <row r="72" spans="1:18" x14ac:dyDescent="0.25">
      <c r="A72" s="44" t="s">
        <v>51</v>
      </c>
      <c r="B72" s="45">
        <v>1.7594663059048162E-2</v>
      </c>
      <c r="C72" s="45">
        <v>3.6534365970189282E-2</v>
      </c>
      <c r="D72" s="45">
        <v>4.8339735551973857E-2</v>
      </c>
      <c r="E72" s="45">
        <v>0.13713684239982013</v>
      </c>
      <c r="F72" s="45">
        <v>9.1700430692408089E-2</v>
      </c>
      <c r="G72" s="45">
        <v>0.1327092971944942</v>
      </c>
      <c r="H72" s="45">
        <v>0.12279634545528197</v>
      </c>
      <c r="I72" s="45">
        <v>0.10548435356747232</v>
      </c>
      <c r="J72" s="45">
        <v>9.5243670630569613E-2</v>
      </c>
      <c r="K72" s="45">
        <v>7.6089783888507845E-2</v>
      </c>
      <c r="L72" s="104">
        <v>0.12407301007352314</v>
      </c>
      <c r="N72" s="130">
        <f t="shared" si="1"/>
        <v>5.4129029029237441E-2</v>
      </c>
      <c r="O72" s="130">
        <f t="shared" si="2"/>
        <v>0.27717700864420236</v>
      </c>
      <c r="P72" s="130">
        <f t="shared" si="4"/>
        <v>0.6686939623265602</v>
      </c>
      <c r="R72" s="154">
        <f t="shared" si="3"/>
        <v>0.464015334867934</v>
      </c>
    </row>
    <row r="73" spans="1:18" x14ac:dyDescent="0.25">
      <c r="A73" s="44" t="s">
        <v>52</v>
      </c>
      <c r="B73" s="45">
        <v>1.5882597913414388E-2</v>
      </c>
      <c r="C73" s="45">
        <v>3.9561791074558102E-2</v>
      </c>
      <c r="D73" s="45">
        <v>5.4718140399224145E-2</v>
      </c>
      <c r="E73" s="45">
        <v>0.12655327621764045</v>
      </c>
      <c r="F73" s="45">
        <v>9.6344477385938238E-2</v>
      </c>
      <c r="G73" s="45">
        <v>0.13804623625366755</v>
      </c>
      <c r="H73" s="45">
        <v>0.12547152256230382</v>
      </c>
      <c r="I73" s="45">
        <v>0.10531257583814048</v>
      </c>
      <c r="J73" s="45">
        <v>0.10350755914807973</v>
      </c>
      <c r="K73" s="45">
        <v>8.173259813407821E-2</v>
      </c>
      <c r="L73" s="104">
        <v>0.11269744734362315</v>
      </c>
      <c r="N73" s="130">
        <f t="shared" si="1"/>
        <v>5.5444388987972493E-2</v>
      </c>
      <c r="O73" s="130">
        <f t="shared" si="2"/>
        <v>0.27761589400280262</v>
      </c>
      <c r="P73" s="130">
        <f t="shared" si="4"/>
        <v>0.66693971700922483</v>
      </c>
      <c r="R73" s="154">
        <f t="shared" si="3"/>
        <v>0.47110651924444269</v>
      </c>
    </row>
    <row r="74" spans="1:18" x14ac:dyDescent="0.25">
      <c r="A74" s="44" t="s">
        <v>53</v>
      </c>
      <c r="B74" s="45">
        <v>1.2323932150584542E-2</v>
      </c>
      <c r="C74" s="45">
        <v>3.380216361971479E-2</v>
      </c>
      <c r="D74" s="45">
        <v>5.3084099195708043E-2</v>
      </c>
      <c r="E74" s="45">
        <v>0.12939814502863145</v>
      </c>
      <c r="F74" s="45">
        <v>0.10081440883684838</v>
      </c>
      <c r="G74" s="45">
        <v>0.14433316659304884</v>
      </c>
      <c r="H74" s="45">
        <v>0.12348539621060318</v>
      </c>
      <c r="I74" s="45">
        <v>0.10824092399600829</v>
      </c>
      <c r="J74" s="45">
        <v>0.10834303782226058</v>
      </c>
      <c r="K74" s="45">
        <v>6.4868219275658584E-2</v>
      </c>
      <c r="L74" s="104">
        <v>0.12423485542880104</v>
      </c>
      <c r="N74" s="130">
        <f t="shared" si="1"/>
        <v>4.612609577029933E-2</v>
      </c>
      <c r="O74" s="130">
        <f t="shared" si="2"/>
        <v>0.2832966530611879</v>
      </c>
      <c r="P74" s="130">
        <f t="shared" si="4"/>
        <v>0.67057725116851274</v>
      </c>
      <c r="R74" s="154">
        <f t="shared" si="3"/>
        <v>0.4737559154245361</v>
      </c>
    </row>
    <row r="75" spans="1:18" x14ac:dyDescent="0.25">
      <c r="A75" s="44" t="s">
        <v>54</v>
      </c>
      <c r="B75" s="45">
        <v>1.4759943418778182E-2</v>
      </c>
      <c r="C75" s="45">
        <v>3.290152945738542E-2</v>
      </c>
      <c r="D75" s="45">
        <v>5.0720991480862385E-2</v>
      </c>
      <c r="E75" s="45">
        <v>0.1308896063140538</v>
      </c>
      <c r="F75" s="45">
        <v>0.11432682354005627</v>
      </c>
      <c r="G75" s="45">
        <v>0.13459667576186995</v>
      </c>
      <c r="H75" s="45">
        <v>0.11620608463459928</v>
      </c>
      <c r="I75" s="45">
        <v>9.9634418464808791E-2</v>
      </c>
      <c r="J75" s="45">
        <v>9.5025822836636589E-2</v>
      </c>
      <c r="K75" s="45">
        <v>7.7749322349959751E-2</v>
      </c>
      <c r="L75" s="104">
        <v>0.12458227620979004</v>
      </c>
      <c r="N75" s="130">
        <f t="shared" si="1"/>
        <v>4.7661472876163603E-2</v>
      </c>
      <c r="O75" s="130">
        <f t="shared" si="2"/>
        <v>0.29593742133497258</v>
      </c>
      <c r="P75" s="130">
        <f t="shared" si="4"/>
        <v>0.65640110578886379</v>
      </c>
      <c r="R75" s="154">
        <f t="shared" si="3"/>
        <v>0.47819556997300616</v>
      </c>
    </row>
    <row r="76" spans="1:18" x14ac:dyDescent="0.25">
      <c r="A76" s="44" t="s">
        <v>55</v>
      </c>
      <c r="B76" s="45">
        <v>1.2158732169802419E-2</v>
      </c>
      <c r="C76" s="45">
        <v>3.3386100017247032E-2</v>
      </c>
      <c r="D76" s="45">
        <v>5.1798796929300256E-2</v>
      </c>
      <c r="E76" s="45">
        <v>0.140212566891457</v>
      </c>
      <c r="F76" s="45">
        <v>0.10200195439481836</v>
      </c>
      <c r="G76" s="45">
        <v>0.14220992532741</v>
      </c>
      <c r="H76" s="45">
        <v>0.11494211587690548</v>
      </c>
      <c r="I76" s="45">
        <v>9.5595536069109949E-2</v>
      </c>
      <c r="J76" s="45">
        <v>0.11225510513771486</v>
      </c>
      <c r="K76" s="45">
        <v>7.2529780095711857E-2</v>
      </c>
      <c r="L76" s="104">
        <v>0.1188705046948236</v>
      </c>
      <c r="N76" s="130">
        <f t="shared" si="1"/>
        <v>4.5544832187049453E-2</v>
      </c>
      <c r="O76" s="130">
        <f t="shared" si="2"/>
        <v>0.29401331821557597</v>
      </c>
      <c r="P76" s="130">
        <f t="shared" si="4"/>
        <v>0.66044184959737462</v>
      </c>
      <c r="R76" s="154">
        <f t="shared" si="3"/>
        <v>0.48176807573003544</v>
      </c>
    </row>
    <row r="77" spans="1:18" x14ac:dyDescent="0.25">
      <c r="A77" s="44" t="s">
        <v>56</v>
      </c>
      <c r="B77" s="45">
        <v>1.7684910715242808E-2</v>
      </c>
      <c r="C77" s="45">
        <v>4.1581620058303077E-2</v>
      </c>
      <c r="D77" s="45">
        <v>6.3397957521878337E-2</v>
      </c>
      <c r="E77" s="45">
        <v>0.13453329141468182</v>
      </c>
      <c r="F77" s="45">
        <v>0.11507122810478627</v>
      </c>
      <c r="G77" s="45">
        <v>0.12716030706104048</v>
      </c>
      <c r="H77" s="45">
        <v>0.11154634550739582</v>
      </c>
      <c r="I77" s="45">
        <v>9.2763235320032403E-2</v>
      </c>
      <c r="J77" s="45">
        <v>9.5273902109720657E-2</v>
      </c>
      <c r="K77" s="45">
        <v>7.4524710116636014E-2</v>
      </c>
      <c r="L77" s="104">
        <v>0.12363019132120481</v>
      </c>
      <c r="N77" s="130">
        <f t="shared" si="1"/>
        <v>5.9266530773545885E-2</v>
      </c>
      <c r="O77" s="130">
        <f t="shared" si="2"/>
        <v>0.31300247704134643</v>
      </c>
      <c r="P77" s="130">
        <f t="shared" si="4"/>
        <v>0.62773099218510764</v>
      </c>
      <c r="R77" s="154">
        <f t="shared" si="3"/>
        <v>0.49942931487593278</v>
      </c>
    </row>
    <row r="78" spans="1:18" x14ac:dyDescent="0.25">
      <c r="A78" s="44" t="s">
        <v>57</v>
      </c>
      <c r="B78" s="45">
        <v>1.5491020669795163E-2</v>
      </c>
      <c r="C78" s="45">
        <v>4.3151096617065364E-2</v>
      </c>
      <c r="D78" s="45">
        <v>5.375617145427504E-2</v>
      </c>
      <c r="E78" s="45">
        <v>0.1561424359733814</v>
      </c>
      <c r="F78" s="45">
        <v>0.1039375262560015</v>
      </c>
      <c r="G78" s="45">
        <v>0.13621311229679811</v>
      </c>
      <c r="H78" s="45">
        <v>9.8728296089860043E-2</v>
      </c>
      <c r="I78" s="45">
        <v>9.9516423265394519E-2</v>
      </c>
      <c r="J78" s="45">
        <v>9.9075268673100264E-2</v>
      </c>
      <c r="K78" s="45">
        <v>7.8104365103632736E-2</v>
      </c>
      <c r="L78" s="104">
        <v>0.12263747154605814</v>
      </c>
      <c r="N78" s="130">
        <f t="shared" si="1"/>
        <v>5.8642117286860529E-2</v>
      </c>
      <c r="O78" s="130">
        <f t="shared" si="2"/>
        <v>0.3138361336836577</v>
      </c>
      <c r="P78" s="130">
        <f t="shared" si="4"/>
        <v>0.62752174902948177</v>
      </c>
      <c r="R78" s="154">
        <f t="shared" si="3"/>
        <v>0.50869136326731634</v>
      </c>
    </row>
    <row r="79" spans="1:18" x14ac:dyDescent="0.25">
      <c r="A79" s="44" t="s">
        <v>58</v>
      </c>
      <c r="B79" s="45">
        <v>1.7385571960018175E-2</v>
      </c>
      <c r="C79" s="45">
        <v>3.8194562540307356E-2</v>
      </c>
      <c r="D79" s="45">
        <v>6.3945302991752009E-2</v>
      </c>
      <c r="E79" s="45">
        <v>0.14732694606215643</v>
      </c>
      <c r="F79" s="45">
        <v>0.10126633015037033</v>
      </c>
      <c r="G79" s="45">
        <v>0.13215216345183278</v>
      </c>
      <c r="H79" s="45">
        <v>0.1042965691621676</v>
      </c>
      <c r="I79" s="45">
        <v>0.10396195374858491</v>
      </c>
      <c r="J79" s="45">
        <v>0.10683894891317486</v>
      </c>
      <c r="K79" s="45">
        <v>7.2217029396583574E-2</v>
      </c>
      <c r="L79" s="104">
        <v>0.11686015210624236</v>
      </c>
      <c r="N79" s="130">
        <f t="shared" si="1"/>
        <v>5.5580134500325534E-2</v>
      </c>
      <c r="O79" s="130">
        <f t="shared" si="2"/>
        <v>0.31253857920427885</v>
      </c>
      <c r="P79" s="130">
        <f t="shared" si="4"/>
        <v>0.63188128629539564</v>
      </c>
      <c r="R79" s="154">
        <f t="shared" si="3"/>
        <v>0.50027087715643714</v>
      </c>
    </row>
    <row r="80" spans="1:18" x14ac:dyDescent="0.25">
      <c r="A80" s="44" t="s">
        <v>59</v>
      </c>
      <c r="B80" s="45">
        <v>1.4540228584128324E-2</v>
      </c>
      <c r="C80" s="45">
        <v>4.0540498583484109E-2</v>
      </c>
      <c r="D80" s="45">
        <v>5.2095694743798132E-2</v>
      </c>
      <c r="E80" s="45">
        <v>0.14350462531005959</v>
      </c>
      <c r="F80" s="45">
        <v>0.10062680782962111</v>
      </c>
      <c r="G80" s="45">
        <v>0.12708529099244822</v>
      </c>
      <c r="H80" s="45">
        <v>0.11221512115284595</v>
      </c>
      <c r="I80" s="45">
        <v>0.10155006684796264</v>
      </c>
      <c r="J80" s="45">
        <v>0.1005600540083061</v>
      </c>
      <c r="K80" s="45">
        <v>8.1393024304915906E-2</v>
      </c>
      <c r="L80" s="104">
        <v>0.12347670074180768</v>
      </c>
      <c r="N80" s="130">
        <f t="shared" si="1"/>
        <v>5.5080727167612434E-2</v>
      </c>
      <c r="O80" s="130">
        <f t="shared" si="2"/>
        <v>0.29622712788347871</v>
      </c>
      <c r="P80" s="130">
        <f t="shared" si="4"/>
        <v>0.64869214494890881</v>
      </c>
      <c r="R80" s="154">
        <f t="shared" si="3"/>
        <v>0.47839314604353933</v>
      </c>
    </row>
    <row r="81" spans="1:18" x14ac:dyDescent="0.25">
      <c r="A81" s="44" t="s">
        <v>60</v>
      </c>
      <c r="B81" s="45">
        <v>1.4938046219488183E-2</v>
      </c>
      <c r="C81" s="45">
        <v>3.8424575188837233E-2</v>
      </c>
      <c r="D81" s="45">
        <v>5.609997346081988E-2</v>
      </c>
      <c r="E81" s="45">
        <v>0.13678295444648272</v>
      </c>
      <c r="F81" s="45">
        <v>9.5080604347604084E-2</v>
      </c>
      <c r="G81" s="45">
        <v>0.12895746425168916</v>
      </c>
      <c r="H81" s="45">
        <v>0.11929882859060495</v>
      </c>
      <c r="I81" s="45">
        <v>9.5468266871177085E-2</v>
      </c>
      <c r="J81" s="45">
        <v>0.10344542064273078</v>
      </c>
      <c r="K81" s="45">
        <v>8.7537468444377611E-2</v>
      </c>
      <c r="L81" s="104">
        <v>0.11788459755940284</v>
      </c>
      <c r="N81" s="130">
        <f t="shared" si="1"/>
        <v>5.3362621408325414E-2</v>
      </c>
      <c r="O81" s="130">
        <f t="shared" si="2"/>
        <v>0.28796353225490667</v>
      </c>
      <c r="P81" s="130">
        <f t="shared" si="4"/>
        <v>0.65867384633676795</v>
      </c>
      <c r="R81" s="154">
        <f t="shared" si="3"/>
        <v>0.47028361791492124</v>
      </c>
    </row>
    <row r="82" spans="1:18" x14ac:dyDescent="0.25">
      <c r="A82" s="44" t="s">
        <v>61</v>
      </c>
      <c r="B82" s="45">
        <v>1.558728521156081E-2</v>
      </c>
      <c r="C82" s="45">
        <v>3.8133111078967066E-2</v>
      </c>
      <c r="D82" s="45">
        <v>5.7218757496763695E-2</v>
      </c>
      <c r="E82" s="45">
        <v>0.1448888654664035</v>
      </c>
      <c r="F82" s="45">
        <v>0.10508322208671726</v>
      </c>
      <c r="G82" s="45">
        <v>0.12793885319844647</v>
      </c>
      <c r="H82" s="45">
        <v>0.10596553279997124</v>
      </c>
      <c r="I82" s="45">
        <v>9.758124547969535E-2</v>
      </c>
      <c r="J82" s="45">
        <v>0.10533050309144415</v>
      </c>
      <c r="K82" s="45">
        <v>7.7007385875437692E-2</v>
      </c>
      <c r="L82" s="104">
        <v>0.1273782168231109</v>
      </c>
      <c r="N82" s="130">
        <f t="shared" si="1"/>
        <v>5.3720396290527876E-2</v>
      </c>
      <c r="O82" s="130">
        <f t="shared" si="2"/>
        <v>0.30719084504988459</v>
      </c>
      <c r="P82" s="130">
        <f t="shared" si="4"/>
        <v>0.63908875865958759</v>
      </c>
      <c r="R82" s="154">
        <f t="shared" si="3"/>
        <v>0.48885009453885897</v>
      </c>
    </row>
    <row r="83" spans="1:18" x14ac:dyDescent="0.25">
      <c r="A83" s="44" t="s">
        <v>62</v>
      </c>
      <c r="B83" s="45">
        <v>1.3229694978298508E-2</v>
      </c>
      <c r="C83" s="45">
        <v>3.2681349110649641E-2</v>
      </c>
      <c r="D83" s="45">
        <v>5.2461567717438408E-2</v>
      </c>
      <c r="E83" s="45">
        <v>0.13168846553286001</v>
      </c>
      <c r="F83" s="45">
        <v>0.1151073440146211</v>
      </c>
      <c r="G83" s="45">
        <v>0.1343990323477515</v>
      </c>
      <c r="H83" s="45">
        <v>0.11474826926574511</v>
      </c>
      <c r="I83" s="45">
        <v>8.7434749925650035E-2</v>
      </c>
      <c r="J83" s="45">
        <v>0.10637917153432914</v>
      </c>
      <c r="K83" s="45">
        <v>8.2185023942143276E-2</v>
      </c>
      <c r="L83" s="104">
        <v>0.11953883607646749</v>
      </c>
      <c r="N83" s="130">
        <f t="shared" si="1"/>
        <v>4.5911044088948152E-2</v>
      </c>
      <c r="O83" s="130">
        <f t="shared" si="2"/>
        <v>0.29925737726491997</v>
      </c>
      <c r="P83" s="130">
        <f t="shared" si="4"/>
        <v>0.65483157864613184</v>
      </c>
      <c r="R83" s="154">
        <f t="shared" si="3"/>
        <v>0.47956745370161957</v>
      </c>
    </row>
    <row r="84" spans="1:18" x14ac:dyDescent="0.25">
      <c r="A84" s="44" t="s">
        <v>63</v>
      </c>
      <c r="B84" s="45">
        <v>1.36487172517279E-2</v>
      </c>
      <c r="C84" s="45">
        <v>4.0094745927020649E-2</v>
      </c>
      <c r="D84" s="45">
        <v>5.3810548893953952E-2</v>
      </c>
      <c r="E84" s="45">
        <v>0.15165007250494911</v>
      </c>
      <c r="F84" s="45">
        <v>0.10712363989295882</v>
      </c>
      <c r="G84" s="45">
        <v>0.12580494877166895</v>
      </c>
      <c r="H84" s="45">
        <v>0.10896909813844284</v>
      </c>
      <c r="I84" s="45">
        <v>9.5914856573647719E-2</v>
      </c>
      <c r="J84" s="45">
        <v>0.10398963393026005</v>
      </c>
      <c r="K84" s="45">
        <v>9.306635675494368E-2</v>
      </c>
      <c r="L84" s="104">
        <v>0.11440748800842403</v>
      </c>
      <c r="N84" s="130">
        <f t="shared" si="1"/>
        <v>5.3743463178748549E-2</v>
      </c>
      <c r="O84" s="130">
        <f t="shared" si="2"/>
        <v>0.3125842612918619</v>
      </c>
      <c r="P84" s="130">
        <f t="shared" si="4"/>
        <v>0.63367227552938954</v>
      </c>
      <c r="R84" s="154">
        <f t="shared" si="3"/>
        <v>0.49213267324227938</v>
      </c>
    </row>
    <row r="85" spans="1:18" x14ac:dyDescent="0.25">
      <c r="A85" s="44" t="s">
        <v>64</v>
      </c>
      <c r="B85" s="45">
        <v>1.4394725764916029E-2</v>
      </c>
      <c r="C85" s="45">
        <v>3.6602298003509157E-2</v>
      </c>
      <c r="D85" s="45">
        <v>5.7356777973987985E-2</v>
      </c>
      <c r="E85" s="45">
        <v>0.13088782011272324</v>
      </c>
      <c r="F85" s="45">
        <v>0.10978348782931331</v>
      </c>
      <c r="G85" s="45">
        <v>0.12189352834916403</v>
      </c>
      <c r="H85" s="45">
        <v>0.10460042205396743</v>
      </c>
      <c r="I85" s="45">
        <v>0.10014327768551776</v>
      </c>
      <c r="J85" s="45">
        <v>0.12806579010679076</v>
      </c>
      <c r="K85" s="45">
        <v>9.6934583379227626E-2</v>
      </c>
      <c r="L85" s="104">
        <v>0.10356570985275251</v>
      </c>
      <c r="N85" s="130">
        <f t="shared" si="1"/>
        <v>5.0997023768425187E-2</v>
      </c>
      <c r="O85" s="130">
        <f t="shared" si="2"/>
        <v>0.2980280859160247</v>
      </c>
      <c r="P85" s="130">
        <f t="shared" si="4"/>
        <v>0.65097489031555011</v>
      </c>
      <c r="R85" s="154">
        <f t="shared" si="3"/>
        <v>0.47091863803361389</v>
      </c>
    </row>
    <row r="86" spans="1:18" x14ac:dyDescent="0.25">
      <c r="A86" s="44" t="s">
        <v>65</v>
      </c>
      <c r="B86" s="45">
        <v>1.5444270052400327E-2</v>
      </c>
      <c r="C86" s="45">
        <v>3.9286764361849968E-2</v>
      </c>
      <c r="D86" s="45">
        <v>5.3409427370684513E-2</v>
      </c>
      <c r="E86" s="45">
        <v>0.13464719533521835</v>
      </c>
      <c r="F86" s="45">
        <v>0.11183184528186374</v>
      </c>
      <c r="G86" s="45">
        <v>0.12585375273899493</v>
      </c>
      <c r="H86" s="45">
        <v>0.12661125711484258</v>
      </c>
      <c r="J86" s="45">
        <v>0.10940765841377914</v>
      </c>
      <c r="K86" s="45">
        <v>8.3484973174510646E-2</v>
      </c>
      <c r="L86" s="104">
        <v>9.9879578470338126E-2</v>
      </c>
      <c r="N86" s="130">
        <f t="shared" si="1"/>
        <v>5.4731034414250299E-2</v>
      </c>
      <c r="O86" s="130">
        <f t="shared" si="2"/>
        <v>0.29988846798776658</v>
      </c>
      <c r="P86" s="130">
        <f t="shared" si="4"/>
        <v>0.6453804975979831</v>
      </c>
      <c r="R86" s="154">
        <f t="shared" si="3"/>
        <v>0.4804732551410118</v>
      </c>
    </row>
    <row r="87" spans="1:18" ht="16.5" customHeight="1" x14ac:dyDescent="0.25">
      <c r="I87" s="19">
        <v>22</v>
      </c>
    </row>
    <row r="88" spans="1:18" ht="15.75" customHeight="1" x14ac:dyDescent="0.25">
      <c r="A88" s="20" t="s">
        <v>8</v>
      </c>
      <c r="B88" s="19" t="s">
        <v>67</v>
      </c>
      <c r="C88" s="19">
        <v>16</v>
      </c>
      <c r="D88" s="19">
        <v>17</v>
      </c>
      <c r="E88" s="19">
        <v>18</v>
      </c>
      <c r="F88" s="19">
        <v>19</v>
      </c>
      <c r="G88" s="19">
        <v>20</v>
      </c>
      <c r="H88" s="19">
        <v>21</v>
      </c>
      <c r="I88" s="45">
        <v>1.0233795884874467E-2</v>
      </c>
      <c r="J88" s="19">
        <v>23</v>
      </c>
      <c r="K88" s="19">
        <v>24</v>
      </c>
      <c r="L88" s="103">
        <v>25</v>
      </c>
      <c r="M88" s="103">
        <v>26</v>
      </c>
      <c r="N88" s="132">
        <v>27</v>
      </c>
      <c r="O88" s="132">
        <v>29</v>
      </c>
      <c r="P88" s="132">
        <v>28</v>
      </c>
      <c r="Q88" s="103" t="s">
        <v>68</v>
      </c>
    </row>
    <row r="89" spans="1:18" x14ac:dyDescent="0.25">
      <c r="A89" s="44" t="s">
        <v>10</v>
      </c>
      <c r="B89" s="45">
        <v>0.55010910144688696</v>
      </c>
      <c r="C89" s="45">
        <v>8.271634186981057E-2</v>
      </c>
      <c r="D89" s="45">
        <v>0.11607625204708778</v>
      </c>
      <c r="E89" s="45">
        <v>0.10133486691695932</v>
      </c>
      <c r="F89" s="45">
        <v>3.0635198691871708E-2</v>
      </c>
      <c r="G89" s="45">
        <v>3.0752476306723474E-2</v>
      </c>
      <c r="H89" s="45">
        <v>2.0897063410215612E-2</v>
      </c>
      <c r="I89" s="45">
        <v>1.6068917102166218E-2</v>
      </c>
      <c r="J89" s="45">
        <v>1.3186655024659854E-2</v>
      </c>
      <c r="K89" s="45">
        <v>1.0499742515523557E-2</v>
      </c>
      <c r="L89" s="104">
        <v>1.073894567775808E-2</v>
      </c>
      <c r="M89" s="104">
        <v>6.4134059952786959E-3</v>
      </c>
      <c r="N89" s="133">
        <v>3.8036302733429686E-3</v>
      </c>
      <c r="O89" s="133">
        <v>2.0802481819295251E-3</v>
      </c>
      <c r="P89" s="133">
        <v>3.9413663586096003E-3</v>
      </c>
      <c r="Q89" s="104">
        <v>6.5809093984678544E-3</v>
      </c>
    </row>
    <row r="90" spans="1:18" x14ac:dyDescent="0.25">
      <c r="A90" s="44" t="s">
        <v>11</v>
      </c>
      <c r="B90" s="45">
        <v>0.51698983297620504</v>
      </c>
      <c r="C90" s="45">
        <v>9.1447761072359468E-2</v>
      </c>
      <c r="D90" s="45">
        <v>0.1326242884408867</v>
      </c>
      <c r="E90" s="45">
        <v>0.10332756532112707</v>
      </c>
      <c r="F90" s="45">
        <v>3.254342354741778E-2</v>
      </c>
      <c r="G90" s="45">
        <v>3.3662454231535854E-2</v>
      </c>
      <c r="H90" s="45">
        <v>1.4834527689818886E-2</v>
      </c>
      <c r="I90" s="45">
        <v>1.7918919545222525E-2</v>
      </c>
      <c r="J90" s="45">
        <v>1.1693466538186913E-2</v>
      </c>
      <c r="K90" s="45">
        <v>1.6121134104149712E-2</v>
      </c>
      <c r="L90" s="104">
        <v>9.4678213396605804E-3</v>
      </c>
      <c r="M90" s="104">
        <v>6.1098675784134072E-3</v>
      </c>
      <c r="N90" s="133">
        <v>4.1781758888729537E-3</v>
      </c>
      <c r="O90" s="133">
        <v>2.1914598188864454E-3</v>
      </c>
      <c r="P90" s="133">
        <v>1.8575210823393348E-3</v>
      </c>
      <c r="Q90" s="104">
        <v>6.8817832679736995E-3</v>
      </c>
    </row>
    <row r="91" spans="1:18" x14ac:dyDescent="0.25">
      <c r="A91" s="44" t="s">
        <v>12</v>
      </c>
      <c r="B91" s="45">
        <v>0.49574333715448038</v>
      </c>
      <c r="C91" s="45">
        <v>7.7892265050801351E-2</v>
      </c>
      <c r="D91" s="45">
        <v>0.14151807023606694</v>
      </c>
      <c r="E91" s="45">
        <v>0.10814978252202158</v>
      </c>
      <c r="F91" s="45">
        <v>4.2103588729585611E-2</v>
      </c>
      <c r="G91" s="45">
        <v>3.3912913789428574E-2</v>
      </c>
      <c r="H91" s="45">
        <v>2.0931925626360318E-2</v>
      </c>
      <c r="I91" s="45">
        <v>1.6324429166788043E-2</v>
      </c>
      <c r="J91" s="45">
        <v>1.7183886888641278E-2</v>
      </c>
      <c r="K91" s="45">
        <v>1.1386204011565438E-2</v>
      </c>
      <c r="L91" s="104">
        <v>1.4192257113172416E-2</v>
      </c>
      <c r="M91" s="104">
        <v>4.1957934956706839E-3</v>
      </c>
      <c r="N91" s="133">
        <v>3.6957080838469331E-3</v>
      </c>
      <c r="O91" s="133">
        <v>2.3660927231046272E-3</v>
      </c>
      <c r="P91" s="133">
        <v>3.4045540225342164E-3</v>
      </c>
      <c r="Q91" s="104">
        <v>5.4047010074972889E-3</v>
      </c>
    </row>
    <row r="92" spans="1:18" x14ac:dyDescent="0.25">
      <c r="A92" s="44" t="s">
        <v>13</v>
      </c>
      <c r="B92" s="45">
        <v>0.4742722030414091</v>
      </c>
      <c r="C92" s="45">
        <v>8.0556672950238134E-2</v>
      </c>
      <c r="D92" s="45">
        <v>0.13334511013992317</v>
      </c>
      <c r="E92" s="45">
        <v>0.12939851680247622</v>
      </c>
      <c r="F92" s="45">
        <v>3.8134978440135851E-2</v>
      </c>
      <c r="G92" s="45">
        <v>3.9123255915830588E-2</v>
      </c>
      <c r="H92" s="45">
        <v>2.3369123003093656E-2</v>
      </c>
      <c r="I92" s="45">
        <v>1.7126437986263225E-2</v>
      </c>
      <c r="J92" s="45">
        <v>1.5239048116307465E-2</v>
      </c>
      <c r="K92" s="45">
        <v>1.6521379266509151E-2</v>
      </c>
      <c r="L92" s="104">
        <v>9.3643515726579193E-3</v>
      </c>
      <c r="M92" s="104">
        <v>6.9034475642546257E-3</v>
      </c>
      <c r="N92" s="133">
        <v>4.5353869573384314E-3</v>
      </c>
      <c r="O92" s="133">
        <v>1.1300470851971789E-3</v>
      </c>
      <c r="P92" s="133">
        <v>1.5192440376620854E-3</v>
      </c>
      <c r="Q92" s="104">
        <v>1.0262805940178551E-2</v>
      </c>
    </row>
    <row r="93" spans="1:18" x14ac:dyDescent="0.25">
      <c r="A93" s="44" t="s">
        <v>14</v>
      </c>
      <c r="B93" s="45">
        <v>0.43060336545499633</v>
      </c>
      <c r="C93" s="45">
        <v>9.7818650478965138E-2</v>
      </c>
      <c r="D93" s="45">
        <v>0.14688973083301302</v>
      </c>
      <c r="E93" s="45">
        <v>0.12810859929210375</v>
      </c>
      <c r="F93" s="45">
        <v>4.665408484952497E-2</v>
      </c>
      <c r="G93" s="45">
        <v>3.953863085819341E-2</v>
      </c>
      <c r="H93" s="45">
        <v>2.4796491038174891E-2</v>
      </c>
      <c r="I93" s="45">
        <v>2.2097774782336203E-2</v>
      </c>
      <c r="J93" s="45">
        <v>1.9544754708644328E-2</v>
      </c>
      <c r="K93" s="45">
        <v>1.3045445689821862E-2</v>
      </c>
      <c r="L93" s="104">
        <v>1.1033065526227121E-2</v>
      </c>
      <c r="M93" s="104">
        <v>8.4957091908354279E-3</v>
      </c>
      <c r="N93" s="133">
        <v>4.5255408074470743E-3</v>
      </c>
      <c r="O93" s="133">
        <v>2.4181572031959433E-3</v>
      </c>
      <c r="P93" s="133">
        <v>3.3627388138890383E-3</v>
      </c>
      <c r="Q93" s="104">
        <v>6.0385972687044976E-3</v>
      </c>
    </row>
    <row r="94" spans="1:18" x14ac:dyDescent="0.25">
      <c r="A94" s="44" t="s">
        <v>15</v>
      </c>
      <c r="B94" s="45">
        <v>0.41586219040710137</v>
      </c>
      <c r="C94" s="45">
        <v>8.8354434408085492E-2</v>
      </c>
      <c r="D94" s="45">
        <v>0.16220578167864036</v>
      </c>
      <c r="E94" s="45">
        <v>0.12431464295330566</v>
      </c>
      <c r="F94" s="45">
        <v>4.7852256343886609E-2</v>
      </c>
      <c r="G94" s="45">
        <v>3.8245544457720784E-2</v>
      </c>
      <c r="H94" s="45">
        <v>2.1776772105410892E-2</v>
      </c>
      <c r="I94" s="45">
        <v>2.1304527538814264E-2</v>
      </c>
      <c r="J94" s="45">
        <v>1.4740446214067894E-2</v>
      </c>
      <c r="K94" s="45">
        <v>1.627145851746483E-2</v>
      </c>
      <c r="L94" s="104">
        <v>1.4079521865198978E-2</v>
      </c>
      <c r="M94" s="104">
        <v>8.4953330151894615E-3</v>
      </c>
      <c r="N94" s="133">
        <v>8.3396826641907781E-3</v>
      </c>
      <c r="O94" s="133">
        <v>3.5563833943483723E-3</v>
      </c>
      <c r="P94" s="133">
        <v>4.3394927020839781E-3</v>
      </c>
      <c r="Q94" s="104">
        <v>9.46828449096823E-3</v>
      </c>
    </row>
    <row r="95" spans="1:18" x14ac:dyDescent="0.25">
      <c r="A95" s="44" t="s">
        <v>16</v>
      </c>
      <c r="B95" s="45">
        <v>0.3895424078241454</v>
      </c>
      <c r="C95" s="45">
        <v>9.0682773632336233E-2</v>
      </c>
      <c r="D95" s="45">
        <v>0.16966565853443746</v>
      </c>
      <c r="E95" s="45">
        <v>0.13750615476869729</v>
      </c>
      <c r="F95" s="45">
        <v>4.5743783775813132E-2</v>
      </c>
      <c r="G95" s="45">
        <v>3.5417471384926631E-2</v>
      </c>
      <c r="H95" s="45">
        <v>2.8456823222778628E-2</v>
      </c>
      <c r="I95" s="45">
        <v>2.7716131620970041E-2</v>
      </c>
      <c r="J95" s="45">
        <v>2.0882231969543443E-2</v>
      </c>
      <c r="K95" s="45">
        <v>1.7862542159523924E-2</v>
      </c>
      <c r="L95" s="104">
        <v>1.2478745315658958E-2</v>
      </c>
      <c r="M95" s="104">
        <v>6.7865230599635038E-3</v>
      </c>
      <c r="N95" s="133">
        <v>5.3673186425513796E-3</v>
      </c>
      <c r="O95" s="133">
        <v>2.7415980200227279E-3</v>
      </c>
      <c r="P95" s="133">
        <v>6.5131620631794689E-3</v>
      </c>
      <c r="Q95" s="104">
        <v>9.0482780876075201E-3</v>
      </c>
    </row>
    <row r="96" spans="1:18" x14ac:dyDescent="0.25">
      <c r="A96" s="44" t="s">
        <v>17</v>
      </c>
      <c r="B96" s="45">
        <v>0.361912756836134</v>
      </c>
      <c r="C96" s="45">
        <v>9.6594511086378287E-2</v>
      </c>
      <c r="D96" s="45">
        <v>0.14621615036794267</v>
      </c>
      <c r="E96" s="45">
        <v>0.1410322327035366</v>
      </c>
      <c r="F96" s="45">
        <v>5.3437378735880309E-2</v>
      </c>
      <c r="G96" s="45">
        <v>4.893173437579397E-2</v>
      </c>
      <c r="H96" s="45">
        <v>2.958972850139183E-2</v>
      </c>
      <c r="I96" s="45">
        <v>3.0107655657709839E-2</v>
      </c>
      <c r="J96" s="45">
        <v>2.7480088388909182E-2</v>
      </c>
      <c r="K96" s="45">
        <v>1.3577531278849872E-2</v>
      </c>
      <c r="L96" s="104">
        <v>1.8386634185729982E-2</v>
      </c>
      <c r="M96" s="104">
        <v>1.1578066751652539E-2</v>
      </c>
      <c r="N96" s="133">
        <v>5.0461805544521846E-3</v>
      </c>
      <c r="O96" s="133">
        <v>1.6743676037715811E-3</v>
      </c>
      <c r="P96" s="133">
        <v>6.631226875118218E-3</v>
      </c>
      <c r="Q96" s="104">
        <v>1.0195280133488391E-2</v>
      </c>
    </row>
    <row r="97" spans="1:17" x14ac:dyDescent="0.25">
      <c r="A97" s="44" t="s">
        <v>18</v>
      </c>
      <c r="B97" s="45">
        <v>0.34417789659409054</v>
      </c>
      <c r="C97" s="45">
        <v>8.6703533746387992E-2</v>
      </c>
      <c r="D97" s="45">
        <v>0.17081620187800706</v>
      </c>
      <c r="E97" s="45">
        <v>0.13149736786254707</v>
      </c>
      <c r="F97" s="45">
        <v>5.4900280720427873E-2</v>
      </c>
      <c r="G97" s="45">
        <v>5.6525118562861215E-2</v>
      </c>
      <c r="H97" s="45">
        <v>2.7333257901852859E-2</v>
      </c>
      <c r="I97" s="45">
        <v>2.6080090811713235E-2</v>
      </c>
      <c r="J97" s="45">
        <v>1.79468447039247E-2</v>
      </c>
      <c r="K97" s="45">
        <v>2.0153412318691832E-2</v>
      </c>
      <c r="L97" s="104">
        <v>1.912214935295678E-2</v>
      </c>
      <c r="M97" s="104">
        <v>1.0584716633007318E-2</v>
      </c>
      <c r="N97" s="133">
        <v>7.7088998273961047E-3</v>
      </c>
      <c r="O97" s="133">
        <v>5.938285621719783E-3</v>
      </c>
      <c r="P97" s="133">
        <v>5.0601325143311672E-3</v>
      </c>
      <c r="Q97" s="104">
        <v>1.1424246104087538E-2</v>
      </c>
    </row>
    <row r="98" spans="1:17" x14ac:dyDescent="0.25">
      <c r="A98" s="44" t="s">
        <v>19</v>
      </c>
      <c r="B98" s="45">
        <v>0.34259458008931831</v>
      </c>
      <c r="C98" s="45">
        <v>9.2347695694106613E-2</v>
      </c>
      <c r="D98" s="45">
        <v>0.16346187215109306</v>
      </c>
      <c r="E98" s="45">
        <v>0.13940740185869199</v>
      </c>
      <c r="F98" s="45">
        <v>4.7832590123062339E-2</v>
      </c>
      <c r="G98" s="45">
        <v>5.342066759140604E-2</v>
      </c>
      <c r="H98" s="45">
        <v>3.4984588028483858E-2</v>
      </c>
      <c r="I98" s="45">
        <v>2.6684365842937048E-2</v>
      </c>
      <c r="J98" s="45">
        <v>2.3891382278344933E-2</v>
      </c>
      <c r="K98" s="45">
        <v>1.9152743981880219E-2</v>
      </c>
      <c r="L98" s="104">
        <v>1.8383508040871927E-2</v>
      </c>
      <c r="M98" s="104">
        <v>1.4902534684899795E-2</v>
      </c>
      <c r="N98" s="133">
        <v>5.5180336743433566E-3</v>
      </c>
      <c r="O98" s="133">
        <v>1.8838438100632741E-3</v>
      </c>
      <c r="P98" s="133">
        <v>4.5465155203289294E-3</v>
      </c>
      <c r="Q98" s="104">
        <v>1.1591951661392014E-2</v>
      </c>
    </row>
    <row r="99" spans="1:17" x14ac:dyDescent="0.25">
      <c r="A99" s="44" t="s">
        <v>20</v>
      </c>
      <c r="B99" s="45">
        <v>0.33120715459964156</v>
      </c>
      <c r="C99" s="45">
        <v>8.2081891802546311E-2</v>
      </c>
      <c r="D99" s="45">
        <v>0.15741718069962582</v>
      </c>
      <c r="E99" s="45">
        <v>0.13806319364470174</v>
      </c>
      <c r="F99" s="45">
        <v>6.7696387307260963E-2</v>
      </c>
      <c r="G99" s="45">
        <v>5.1114899588689415E-2</v>
      </c>
      <c r="H99" s="45">
        <v>3.129439187539905E-2</v>
      </c>
      <c r="I99" s="45">
        <v>3.5655946706390232E-2</v>
      </c>
      <c r="J99" s="45">
        <v>3.2800307132994887E-2</v>
      </c>
      <c r="K99" s="45">
        <v>2.315396695568846E-2</v>
      </c>
      <c r="L99" s="104">
        <v>1.8727972503963491E-2</v>
      </c>
      <c r="M99" s="104">
        <v>1.095915062647727E-2</v>
      </c>
      <c r="N99" s="133">
        <v>7.9628600412829306E-3</v>
      </c>
      <c r="O99" s="133">
        <v>3.3916728160672403E-3</v>
      </c>
      <c r="P99" s="133">
        <v>6.0848425122462949E-3</v>
      </c>
      <c r="Q99" s="104">
        <v>1.1359762050477399E-2</v>
      </c>
    </row>
    <row r="100" spans="1:17" x14ac:dyDescent="0.25">
      <c r="A100" s="44" t="s">
        <v>21</v>
      </c>
      <c r="B100" s="45">
        <v>0.3042586060962173</v>
      </c>
      <c r="C100" s="45">
        <v>9.4459217275666932E-2</v>
      </c>
      <c r="D100" s="45">
        <v>0.16669139178542905</v>
      </c>
      <c r="E100" s="45">
        <v>0.1383365865639514</v>
      </c>
      <c r="F100" s="45">
        <v>5.8213653701457001E-2</v>
      </c>
      <c r="G100" s="45">
        <v>5.6558834183776094E-2</v>
      </c>
      <c r="H100" s="45">
        <v>3.6661280074625768E-2</v>
      </c>
      <c r="I100" s="45">
        <v>3.7447714146725625E-2</v>
      </c>
      <c r="J100" s="45">
        <v>3.1742733346980002E-2</v>
      </c>
      <c r="K100" s="45">
        <v>2.816144079652854E-2</v>
      </c>
      <c r="L100" s="104">
        <v>1.6981928359366155E-2</v>
      </c>
      <c r="M100" s="104">
        <v>9.870286434300499E-3</v>
      </c>
      <c r="N100" s="133">
        <v>5.1523213664524002E-3</v>
      </c>
      <c r="O100" s="133">
        <v>3.0120701391974244E-3</v>
      </c>
      <c r="P100" s="133">
        <v>4.4398106925082979E-3</v>
      </c>
      <c r="Q100" s="104">
        <v>9.8038924771529957E-3</v>
      </c>
    </row>
    <row r="101" spans="1:17" x14ac:dyDescent="0.25">
      <c r="A101" s="44" t="s">
        <v>22</v>
      </c>
      <c r="B101" s="45">
        <v>0.28545088019475823</v>
      </c>
      <c r="C101" s="45">
        <v>9.1748199259765503E-2</v>
      </c>
      <c r="D101" s="45">
        <v>0.17019715191789414</v>
      </c>
      <c r="E101" s="45">
        <v>0.13843311133280289</v>
      </c>
      <c r="F101" s="45">
        <v>6.2259090928421877E-2</v>
      </c>
      <c r="G101" s="45">
        <v>5.4193726210134498E-2</v>
      </c>
      <c r="H101" s="45">
        <v>4.3225535974744433E-2</v>
      </c>
      <c r="I101" s="45">
        <v>4.3597232672582711E-2</v>
      </c>
      <c r="J101" s="45">
        <v>3.502216470282106E-2</v>
      </c>
      <c r="K101" s="45">
        <v>2.5128041696929806E-2</v>
      </c>
      <c r="L101" s="104">
        <v>2.1215477059287707E-2</v>
      </c>
      <c r="M101" s="104">
        <v>9.5768572952637503E-3</v>
      </c>
      <c r="N101" s="133">
        <v>5.6787454083578083E-3</v>
      </c>
      <c r="O101" s="133">
        <v>3.2938176314763015E-3</v>
      </c>
      <c r="P101" s="133">
        <v>6.1090792578035857E-3</v>
      </c>
      <c r="Q101" s="104">
        <v>1.1020406982812588E-2</v>
      </c>
    </row>
    <row r="102" spans="1:17" x14ac:dyDescent="0.25">
      <c r="A102" s="44" t="s">
        <v>23</v>
      </c>
      <c r="B102" s="45">
        <v>0.28881413572810849</v>
      </c>
      <c r="C102" s="45">
        <v>8.8759384252543386E-2</v>
      </c>
      <c r="D102" s="45">
        <v>0.16113310850892304</v>
      </c>
      <c r="E102" s="45">
        <v>0.13953420699629368</v>
      </c>
      <c r="F102" s="45">
        <v>5.8327533805867679E-2</v>
      </c>
      <c r="G102" s="45">
        <v>6.6034245200641092E-2</v>
      </c>
      <c r="H102" s="45">
        <v>3.9610836207703129E-2</v>
      </c>
      <c r="I102" s="45">
        <v>3.818018531647465E-2</v>
      </c>
      <c r="J102" s="45">
        <v>2.9796045893533043E-2</v>
      </c>
      <c r="K102" s="45">
        <v>2.5984130735805074E-2</v>
      </c>
      <c r="L102" s="104">
        <v>1.8880460595969359E-2</v>
      </c>
      <c r="M102" s="104">
        <v>9.2566594112028205E-3</v>
      </c>
      <c r="N102" s="133">
        <v>7.6671367758076913E-3</v>
      </c>
      <c r="O102" s="133">
        <v>2.9322485864755458E-3</v>
      </c>
      <c r="P102" s="133">
        <v>6.4742895436326114E-3</v>
      </c>
      <c r="Q102" s="104">
        <v>1.3198345084910634E-2</v>
      </c>
    </row>
    <row r="103" spans="1:17" x14ac:dyDescent="0.25">
      <c r="A103" s="44" t="s">
        <v>24</v>
      </c>
      <c r="B103" s="45">
        <v>0.26107904755116368</v>
      </c>
      <c r="C103" s="45">
        <v>7.9185425418524913E-2</v>
      </c>
      <c r="D103" s="45">
        <v>0.16173564499510473</v>
      </c>
      <c r="E103" s="45">
        <v>0.14686392313063326</v>
      </c>
      <c r="F103" s="45">
        <v>7.9326397985085575E-2</v>
      </c>
      <c r="G103" s="45">
        <v>6.4642265237235638E-2</v>
      </c>
      <c r="H103" s="45">
        <v>4.3315790104150514E-2</v>
      </c>
      <c r="I103" s="45">
        <v>4.2291053907904178E-2</v>
      </c>
      <c r="J103" s="45">
        <v>3.8608126004507616E-2</v>
      </c>
      <c r="K103" s="45">
        <v>2.7959492068896974E-2</v>
      </c>
      <c r="L103" s="104">
        <v>2.0686067426771947E-2</v>
      </c>
      <c r="M103" s="104">
        <v>1.0154004081877875E-2</v>
      </c>
      <c r="N103" s="133">
        <v>7.1422268822208743E-3</v>
      </c>
      <c r="O103" s="133">
        <v>5.0612651078875579E-3</v>
      </c>
      <c r="P103" s="133">
        <v>5.7239880950104892E-3</v>
      </c>
      <c r="Q103" s="104">
        <v>1.0336150594453584E-2</v>
      </c>
    </row>
    <row r="104" spans="1:17" x14ac:dyDescent="0.25">
      <c r="A104" s="44" t="s">
        <v>25</v>
      </c>
      <c r="B104" s="45">
        <v>0.25945878691205448</v>
      </c>
      <c r="C104" s="45">
        <v>8.4773920524026769E-2</v>
      </c>
      <c r="D104" s="45">
        <v>0.15161267724833119</v>
      </c>
      <c r="E104" s="45">
        <v>0.17942365716771513</v>
      </c>
      <c r="F104" s="45">
        <v>6.8955706523087121E-2</v>
      </c>
      <c r="G104" s="45">
        <v>6.3754820326243467E-2</v>
      </c>
      <c r="H104" s="45">
        <v>4.0986510382333002E-2</v>
      </c>
      <c r="I104" s="45">
        <v>3.8533637721578057E-2</v>
      </c>
      <c r="J104" s="45">
        <v>2.8843404046513303E-2</v>
      </c>
      <c r="K104" s="45">
        <v>2.381069283939679E-2</v>
      </c>
      <c r="L104" s="104">
        <v>2.0888370908119302E-2</v>
      </c>
      <c r="M104" s="104">
        <v>9.0454254067451143E-3</v>
      </c>
      <c r="N104" s="133">
        <v>7.5686074254042923E-3</v>
      </c>
      <c r="O104" s="133">
        <v>2.4011733784961415E-3</v>
      </c>
      <c r="P104" s="133">
        <v>5.7553511191556009E-3</v>
      </c>
      <c r="Q104" s="104">
        <v>1.0429841884473925E-2</v>
      </c>
    </row>
    <row r="105" spans="1:17" x14ac:dyDescent="0.25">
      <c r="A105" s="44" t="s">
        <v>26</v>
      </c>
      <c r="B105" s="45">
        <v>0.25116941617854771</v>
      </c>
      <c r="C105" s="45">
        <v>7.689452840443399E-2</v>
      </c>
      <c r="D105" s="45">
        <v>0.16717123580682622</v>
      </c>
      <c r="E105" s="45">
        <v>0.16668899425439879</v>
      </c>
      <c r="F105" s="45">
        <v>8.0887497509845724E-2</v>
      </c>
      <c r="G105" s="45">
        <v>6.1601398803780787E-2</v>
      </c>
      <c r="H105" s="45">
        <v>5.2739673964828072E-2</v>
      </c>
      <c r="I105" s="45">
        <v>3.2555621321715404E-2</v>
      </c>
      <c r="J105" s="45">
        <v>2.4926120800671709E-2</v>
      </c>
      <c r="K105" s="45">
        <v>2.0604264419494887E-2</v>
      </c>
      <c r="L105" s="104">
        <v>1.7831005595157469E-2</v>
      </c>
      <c r="M105" s="104">
        <v>1.126461165236948E-2</v>
      </c>
      <c r="N105" s="133">
        <v>7.0811344761865531E-3</v>
      </c>
      <c r="O105" s="133">
        <v>4.5109563242647166E-3</v>
      </c>
      <c r="P105" s="133">
        <v>6.2527990618205615E-3</v>
      </c>
      <c r="Q105" s="104">
        <v>1.1842725025795538E-2</v>
      </c>
    </row>
    <row r="106" spans="1:17" x14ac:dyDescent="0.25">
      <c r="A106" s="44" t="s">
        <v>27</v>
      </c>
      <c r="B106" s="45">
        <v>0.23077545630071333</v>
      </c>
      <c r="C106" s="45">
        <v>9.7838681803810001E-2</v>
      </c>
      <c r="D106" s="45">
        <v>0.16864744660088088</v>
      </c>
      <c r="E106" s="45">
        <v>0.16985950946868178</v>
      </c>
      <c r="F106" s="45">
        <v>7.4596272237402256E-2</v>
      </c>
      <c r="G106" s="45">
        <v>7.5165992870666276E-2</v>
      </c>
      <c r="H106" s="45">
        <v>4.3564040204321336E-2</v>
      </c>
      <c r="I106" s="45">
        <v>4.4308842516539174E-2</v>
      </c>
      <c r="J106" s="45">
        <v>2.9621775334890812E-2</v>
      </c>
      <c r="K106" s="45">
        <v>2.5814002047181549E-2</v>
      </c>
      <c r="L106" s="104">
        <v>1.3629215507413896E-2</v>
      </c>
      <c r="M106" s="104">
        <v>9.9961652324538318E-3</v>
      </c>
      <c r="N106" s="133">
        <v>8.7667875312143102E-3</v>
      </c>
      <c r="O106" s="133">
        <v>3.4815103764833074E-3</v>
      </c>
      <c r="P106" s="133">
        <v>6.1459092939995085E-3</v>
      </c>
      <c r="Q106" s="104">
        <v>9.5416138681712562E-3</v>
      </c>
    </row>
    <row r="107" spans="1:17" x14ac:dyDescent="0.25">
      <c r="A107" s="44" t="s">
        <v>28</v>
      </c>
      <c r="B107" s="45">
        <v>0.16724071816256639</v>
      </c>
      <c r="C107" s="45">
        <v>0.14091334106494552</v>
      </c>
      <c r="D107" s="45">
        <v>0.17258878051986318</v>
      </c>
      <c r="E107" s="45">
        <v>0.17076683608803192</v>
      </c>
      <c r="F107" s="45">
        <v>8.7415132097901804E-2</v>
      </c>
      <c r="G107" s="45">
        <v>6.7270094798832072E-2</v>
      </c>
      <c r="H107" s="45">
        <v>4.6812096515840597E-2</v>
      </c>
      <c r="I107" s="45">
        <v>4.2556006559810795E-2</v>
      </c>
      <c r="J107" s="45">
        <v>2.9577540311044391E-2</v>
      </c>
      <c r="K107" s="45">
        <v>2.0742508084568387E-2</v>
      </c>
      <c r="L107" s="104">
        <v>1.9102312031527041E-2</v>
      </c>
      <c r="M107" s="104">
        <v>8.9810952888836528E-3</v>
      </c>
      <c r="N107" s="133">
        <v>7.1127786110706283E-3</v>
      </c>
      <c r="O107" s="133">
        <v>2.2215848761999606E-3</v>
      </c>
      <c r="P107" s="133">
        <v>5.3647633947376105E-3</v>
      </c>
      <c r="Q107" s="104">
        <v>9.5815756374479054E-3</v>
      </c>
    </row>
    <row r="108" spans="1:17" x14ac:dyDescent="0.25">
      <c r="A108" s="44" t="s">
        <v>29</v>
      </c>
      <c r="B108" s="45">
        <v>0.14996016176794633</v>
      </c>
      <c r="C108" s="45">
        <v>0.14844346360258703</v>
      </c>
      <c r="D108" s="45">
        <v>0.16606976365329651</v>
      </c>
      <c r="E108" s="45">
        <v>0.18381294469182585</v>
      </c>
      <c r="F108" s="45">
        <v>9.6469534769119417E-2</v>
      </c>
      <c r="G108" s="45">
        <v>6.441916146472397E-2</v>
      </c>
      <c r="H108" s="45">
        <v>4.312777712881851E-2</v>
      </c>
      <c r="I108" s="45">
        <v>4.0690650248136485E-2</v>
      </c>
      <c r="J108" s="45">
        <v>3.2508910027742109E-2</v>
      </c>
      <c r="K108" s="45">
        <v>2.1651344308050692E-2</v>
      </c>
      <c r="L108" s="104">
        <v>1.4635292885288705E-2</v>
      </c>
      <c r="M108" s="104">
        <v>9.3751847565448493E-3</v>
      </c>
      <c r="N108" s="133">
        <v>6.1013240009186245E-3</v>
      </c>
      <c r="O108" s="133">
        <v>3.3977304260126664E-3</v>
      </c>
      <c r="P108" s="133">
        <v>6.8243880130678192E-3</v>
      </c>
      <c r="Q108" s="104">
        <v>1.0647011944245912E-2</v>
      </c>
    </row>
    <row r="109" spans="1:17" x14ac:dyDescent="0.25">
      <c r="A109" s="44" t="s">
        <v>30</v>
      </c>
      <c r="B109" s="45">
        <v>0.14262706506362677</v>
      </c>
      <c r="C109" s="45">
        <v>0.14731072858779931</v>
      </c>
      <c r="D109" s="45">
        <v>0.16385400142989809</v>
      </c>
      <c r="E109" s="45">
        <v>0.18858717181592929</v>
      </c>
      <c r="F109" s="45">
        <v>8.3228858179476284E-2</v>
      </c>
      <c r="G109" s="45">
        <v>6.765753390918719E-2</v>
      </c>
      <c r="H109" s="45">
        <v>5.1682368224158511E-2</v>
      </c>
      <c r="I109" s="45">
        <v>4.2735412552949596E-2</v>
      </c>
      <c r="J109" s="45">
        <v>3.5799735748000189E-2</v>
      </c>
      <c r="K109" s="45">
        <v>1.9248592136542675E-2</v>
      </c>
      <c r="L109" s="104">
        <v>2.0256326643004339E-2</v>
      </c>
      <c r="M109" s="104">
        <v>1.058772183140042E-2</v>
      </c>
      <c r="N109" s="133">
        <v>6.0976978310300859E-3</v>
      </c>
      <c r="O109" s="133">
        <v>3.665949244255028E-3</v>
      </c>
      <c r="P109" s="133">
        <v>7.8933061658748825E-3</v>
      </c>
      <c r="Q109" s="104">
        <v>1.0812292941680263E-2</v>
      </c>
    </row>
    <row r="110" spans="1:17" x14ac:dyDescent="0.25">
      <c r="A110" s="44" t="s">
        <v>31</v>
      </c>
      <c r="B110" s="45">
        <v>0.1134109300639649</v>
      </c>
      <c r="C110" s="45">
        <v>0.16813367076448585</v>
      </c>
      <c r="D110" s="45">
        <v>0.1676504970660482</v>
      </c>
      <c r="E110" s="45">
        <v>0.19723910731550373</v>
      </c>
      <c r="F110" s="45">
        <v>8.0017638882573863E-2</v>
      </c>
      <c r="G110" s="45">
        <v>7.6455064700126987E-2</v>
      </c>
      <c r="H110" s="45">
        <v>4.8198519618065538E-2</v>
      </c>
      <c r="I110" s="45">
        <v>4.2653719096165922E-2</v>
      </c>
      <c r="J110" s="45">
        <v>2.9416502565663614E-2</v>
      </c>
      <c r="K110" s="45">
        <v>2.3178963741534869E-2</v>
      </c>
      <c r="L110" s="104">
        <v>1.5514687964841647E-2</v>
      </c>
      <c r="M110" s="104">
        <v>8.9273401929974485E-3</v>
      </c>
      <c r="N110" s="133">
        <v>8.0648475075524913E-3</v>
      </c>
      <c r="O110" s="133">
        <v>4.0472547527556592E-3</v>
      </c>
      <c r="P110" s="133">
        <v>4.880068383472911E-3</v>
      </c>
      <c r="Q110" s="104">
        <v>1.2129493927462544E-2</v>
      </c>
    </row>
    <row r="111" spans="1:17" x14ac:dyDescent="0.25">
      <c r="A111" s="44" t="s">
        <v>32</v>
      </c>
      <c r="B111" s="45">
        <v>0.1067429974219718</v>
      </c>
      <c r="C111" s="45">
        <v>0.17968319162212987</v>
      </c>
      <c r="D111" s="45">
        <v>0.1600602142668805</v>
      </c>
      <c r="E111" s="45">
        <v>0.20004410079457363</v>
      </c>
      <c r="F111" s="45">
        <v>8.9265469095463304E-2</v>
      </c>
      <c r="G111" s="45">
        <v>6.9302875452490628E-2</v>
      </c>
      <c r="H111" s="45">
        <v>4.6990414477803624E-2</v>
      </c>
      <c r="I111" s="45">
        <v>3.932176024069671E-2</v>
      </c>
      <c r="J111" s="45">
        <v>3.1677232184918018E-2</v>
      </c>
      <c r="K111" s="45">
        <v>1.9875110308146187E-2</v>
      </c>
      <c r="L111" s="104">
        <v>1.7128939011594731E-2</v>
      </c>
      <c r="M111" s="104">
        <v>9.5737876617082145E-3</v>
      </c>
      <c r="N111" s="133">
        <v>8.4875305008075448E-3</v>
      </c>
      <c r="O111" s="133">
        <v>4.2905333258728452E-3</v>
      </c>
      <c r="P111" s="133">
        <v>5.3750911942728177E-3</v>
      </c>
      <c r="Q111" s="104">
        <v>8.8487935852006299E-3</v>
      </c>
    </row>
    <row r="112" spans="1:17" x14ac:dyDescent="0.25">
      <c r="A112" s="44" t="s">
        <v>33</v>
      </c>
      <c r="B112" s="45">
        <v>8.5756400032686586E-2</v>
      </c>
      <c r="C112" s="45">
        <v>0.15633268021082219</v>
      </c>
      <c r="D112" s="45">
        <v>0.16023491853685237</v>
      </c>
      <c r="E112" s="45">
        <v>0.2242931578834011</v>
      </c>
      <c r="F112" s="45">
        <v>9.0489998850163941E-2</v>
      </c>
      <c r="G112" s="45">
        <v>7.5303612943806802E-2</v>
      </c>
      <c r="H112" s="45">
        <v>4.9522573330153308E-2</v>
      </c>
      <c r="I112" s="45">
        <v>4.797842183172156E-2</v>
      </c>
      <c r="J112" s="45">
        <v>3.3693658745409256E-2</v>
      </c>
      <c r="K112" s="45">
        <v>2.1993231268765651E-2</v>
      </c>
      <c r="L112" s="104">
        <v>1.740342161979656E-2</v>
      </c>
      <c r="M112" s="104">
        <v>1.0490710027441823E-2</v>
      </c>
      <c r="N112" s="133">
        <v>1.3393954805531044E-2</v>
      </c>
      <c r="O112" s="133">
        <v>2.3811773594366076E-3</v>
      </c>
      <c r="P112" s="133">
        <v>5.769946561035617E-3</v>
      </c>
      <c r="Q112" s="104">
        <v>1.3618797584000593E-2</v>
      </c>
    </row>
    <row r="113" spans="1:17" x14ac:dyDescent="0.25">
      <c r="A113" s="44" t="s">
        <v>34</v>
      </c>
      <c r="B113" s="45">
        <v>7.561876505020966E-2</v>
      </c>
      <c r="C113" s="45">
        <v>0.1492616270181078</v>
      </c>
      <c r="D113" s="45">
        <v>0.171687324095393</v>
      </c>
      <c r="E113" s="45">
        <v>0.22179064745395191</v>
      </c>
      <c r="F113" s="45">
        <v>0.10007605501791327</v>
      </c>
      <c r="G113" s="45">
        <v>6.776563532911456E-2</v>
      </c>
      <c r="H113" s="45">
        <v>4.8627545955503886E-2</v>
      </c>
      <c r="I113" s="45">
        <v>4.5893633481231592E-2</v>
      </c>
      <c r="J113" s="45">
        <v>3.4068958342576137E-2</v>
      </c>
      <c r="K113" s="45">
        <v>2.09924370775646E-2</v>
      </c>
      <c r="L113" s="104">
        <v>1.7696566672023167E-2</v>
      </c>
      <c r="M113" s="104">
        <v>1.3268592977966559E-2</v>
      </c>
      <c r="N113" s="133">
        <v>7.5114569980024764E-3</v>
      </c>
      <c r="O113" s="133">
        <v>4.5036591232650155E-3</v>
      </c>
      <c r="P113" s="133">
        <v>6.0113781667934015E-3</v>
      </c>
      <c r="Q113" s="104">
        <v>1.3140928889892836E-2</v>
      </c>
    </row>
    <row r="114" spans="1:17" x14ac:dyDescent="0.25">
      <c r="A114" s="44" t="s">
        <v>35</v>
      </c>
      <c r="B114" s="45">
        <v>5.7439282811686226E-2</v>
      </c>
      <c r="C114" s="45">
        <v>0.14906568574723603</v>
      </c>
      <c r="D114" s="45">
        <v>0.16766829722453999</v>
      </c>
      <c r="E114" s="45">
        <v>0.24308828370617269</v>
      </c>
      <c r="F114" s="45">
        <v>9.6275424472458307E-2</v>
      </c>
      <c r="G114" s="45">
        <v>7.2506385370471799E-2</v>
      </c>
      <c r="H114" s="45">
        <v>5.0591429009049463E-2</v>
      </c>
      <c r="I114" s="45">
        <v>4.7572596917283196E-2</v>
      </c>
      <c r="J114" s="45">
        <v>3.208826498527325E-2</v>
      </c>
      <c r="K114" s="45">
        <v>2.481595426330737E-2</v>
      </c>
      <c r="L114" s="104">
        <v>2.1904629298608692E-2</v>
      </c>
      <c r="M114" s="104">
        <v>1.0585910993573847E-2</v>
      </c>
      <c r="N114" s="133">
        <v>7.5940386669130621E-3</v>
      </c>
      <c r="O114" s="133">
        <v>4.9110881026423392E-3</v>
      </c>
      <c r="P114" s="133">
        <v>5.320657246922521E-3</v>
      </c>
      <c r="Q114" s="104">
        <v>1.0251034619912613E-2</v>
      </c>
    </row>
    <row r="115" spans="1:17" x14ac:dyDescent="0.25">
      <c r="A115" s="44" t="s">
        <v>36</v>
      </c>
      <c r="B115" s="45">
        <v>6.2339274877359449E-2</v>
      </c>
      <c r="C115" s="45">
        <v>0.13134641216824558</v>
      </c>
      <c r="D115" s="45">
        <v>0.17051380478686928</v>
      </c>
      <c r="E115" s="45">
        <v>0.24603733985148704</v>
      </c>
      <c r="F115" s="45">
        <v>9.0265082726220081E-2</v>
      </c>
      <c r="G115" s="45">
        <v>7.428400426462517E-2</v>
      </c>
      <c r="H115" s="45">
        <v>5.2035575256527196E-2</v>
      </c>
      <c r="I115" s="45">
        <v>4.5228009722333221E-2</v>
      </c>
      <c r="J115" s="45">
        <v>3.8424627108539458E-2</v>
      </c>
      <c r="K115" s="45">
        <v>2.7791267622848254E-2</v>
      </c>
      <c r="L115" s="104">
        <v>1.7145660723467585E-2</v>
      </c>
      <c r="M115" s="104">
        <v>1.1517112996820129E-2</v>
      </c>
      <c r="N115" s="133">
        <v>6.868693620001606E-3</v>
      </c>
      <c r="O115" s="133">
        <v>4.640001470643737E-3</v>
      </c>
      <c r="P115" s="133">
        <v>9.3337492641786916E-3</v>
      </c>
      <c r="Q115" s="104">
        <v>9.8847963448832222E-3</v>
      </c>
    </row>
    <row r="116" spans="1:17" x14ac:dyDescent="0.25">
      <c r="A116" s="44" t="s">
        <v>37</v>
      </c>
      <c r="B116" s="45">
        <v>5.7463644594363858E-2</v>
      </c>
      <c r="C116" s="45">
        <v>0.13299902061529678</v>
      </c>
      <c r="D116" s="45">
        <v>0.16348499338790215</v>
      </c>
      <c r="E116" s="45">
        <v>0.24485047047233438</v>
      </c>
      <c r="F116" s="45">
        <v>9.5203713253031827E-2</v>
      </c>
      <c r="G116" s="45">
        <v>8.2372036876654897E-2</v>
      </c>
      <c r="H116" s="45">
        <v>5.549956871575553E-2</v>
      </c>
      <c r="I116" s="45">
        <v>5.1244092897125545E-2</v>
      </c>
      <c r="J116" s="45">
        <v>3.9677543471558961E-2</v>
      </c>
      <c r="K116" s="45">
        <v>2.7783946245295097E-2</v>
      </c>
      <c r="L116" s="104">
        <v>1.526239200579396E-2</v>
      </c>
      <c r="M116" s="104">
        <v>1.0173232342266561E-2</v>
      </c>
      <c r="N116" s="133">
        <v>7.0309422683741017E-3</v>
      </c>
      <c r="O116" s="133">
        <v>4.8173467987657282E-3</v>
      </c>
      <c r="P116" s="133">
        <v>5.7918824901205656E-3</v>
      </c>
      <c r="Q116" s="104">
        <v>1.2361256740152383E-2</v>
      </c>
    </row>
    <row r="117" spans="1:17" x14ac:dyDescent="0.25">
      <c r="A117" s="44" t="s">
        <v>38</v>
      </c>
      <c r="B117" s="45">
        <v>4.9181267202149104E-2</v>
      </c>
      <c r="C117" s="45">
        <v>0.1252807674601647</v>
      </c>
      <c r="D117" s="45">
        <v>0.16385651672686818</v>
      </c>
      <c r="E117" s="45">
        <v>0.24702164998702028</v>
      </c>
      <c r="F117" s="45">
        <v>9.6742427218821578E-2</v>
      </c>
      <c r="G117" s="45">
        <v>7.9379664112612852E-2</v>
      </c>
      <c r="H117" s="45">
        <v>5.5849863936327807E-2</v>
      </c>
      <c r="I117" s="45">
        <v>5.5346070756077934E-2</v>
      </c>
      <c r="J117" s="45">
        <v>4.3305717846935626E-2</v>
      </c>
      <c r="K117" s="45">
        <v>2.9861365283109356E-2</v>
      </c>
      <c r="L117" s="104">
        <v>2.1995502960411899E-2</v>
      </c>
      <c r="M117" s="104">
        <v>1.0210454996507015E-2</v>
      </c>
      <c r="N117" s="133">
        <v>7.5805493014049069E-3</v>
      </c>
      <c r="O117" s="133">
        <v>3.299605419166345E-3</v>
      </c>
      <c r="P117" s="133">
        <v>5.2720108927216186E-3</v>
      </c>
      <c r="Q117" s="104">
        <v>9.9185437586532046E-3</v>
      </c>
    </row>
    <row r="118" spans="1:17" x14ac:dyDescent="0.25">
      <c r="A118" s="44" t="s">
        <v>39</v>
      </c>
      <c r="B118" s="45">
        <v>4.9847224818126312E-2</v>
      </c>
      <c r="C118" s="45">
        <v>0.1185890160807244</v>
      </c>
      <c r="D118" s="45">
        <v>0.14337743756760724</v>
      </c>
      <c r="E118" s="45">
        <v>0.25808776616942025</v>
      </c>
      <c r="F118" s="45">
        <v>9.680058869634027E-2</v>
      </c>
      <c r="G118" s="45">
        <v>8.7235724052114605E-2</v>
      </c>
      <c r="H118" s="45">
        <v>5.6062937100764716E-2</v>
      </c>
      <c r="I118" s="45">
        <v>6.4355503867587593E-2</v>
      </c>
      <c r="J118" s="45">
        <v>4.0996039834096706E-2</v>
      </c>
      <c r="K118" s="45">
        <v>2.6248183024783461E-2</v>
      </c>
      <c r="L118" s="104">
        <v>2.0651687567468813E-2</v>
      </c>
      <c r="M118" s="104">
        <v>1.3812732105157221E-2</v>
      </c>
      <c r="N118" s="133">
        <v>9.6710964031946484E-3</v>
      </c>
      <c r="O118" s="133">
        <v>3.9266507569809391E-3</v>
      </c>
      <c r="P118" s="133">
        <v>7.9167369909378116E-3</v>
      </c>
      <c r="Q118" s="104">
        <v>1.1430108076204575E-2</v>
      </c>
    </row>
    <row r="119" spans="1:17" x14ac:dyDescent="0.25">
      <c r="A119" s="44" t="s">
        <v>40</v>
      </c>
      <c r="B119" s="45">
        <v>5.1123509328063824E-2</v>
      </c>
      <c r="C119" s="45">
        <v>0.10156667396318796</v>
      </c>
      <c r="D119" s="45">
        <v>0.13423832528214799</v>
      </c>
      <c r="E119" s="45">
        <v>0.24435100153483885</v>
      </c>
      <c r="F119" s="45">
        <v>9.8141952299822408E-2</v>
      </c>
      <c r="G119" s="45">
        <v>8.8811937430911744E-2</v>
      </c>
      <c r="H119" s="45">
        <v>6.4931602026421037E-2</v>
      </c>
      <c r="I119" s="45">
        <v>6.5586854568488451E-2</v>
      </c>
      <c r="J119" s="45">
        <v>4.8613051494968501E-2</v>
      </c>
      <c r="K119" s="45">
        <v>3.2962601772515948E-2</v>
      </c>
      <c r="L119" s="104">
        <v>2.4014621552895785E-2</v>
      </c>
      <c r="M119" s="104">
        <v>1.381911179853401E-2</v>
      </c>
      <c r="N119" s="133">
        <v>1.0516262586342251E-2</v>
      </c>
      <c r="O119" s="133">
        <v>4.4979068821367077E-3</v>
      </c>
      <c r="P119" s="133">
        <v>5.5071993985504062E-3</v>
      </c>
      <c r="Q119" s="104">
        <v>1.2548738781075007E-2</v>
      </c>
    </row>
    <row r="120" spans="1:17" x14ac:dyDescent="0.25">
      <c r="A120" s="44" t="s">
        <v>41</v>
      </c>
      <c r="B120" s="45">
        <v>3.6982827305884876E-2</v>
      </c>
      <c r="C120" s="45">
        <v>9.8924747585078979E-2</v>
      </c>
      <c r="D120" s="45">
        <v>0.1354689712571539</v>
      </c>
      <c r="E120" s="45">
        <v>0.24361462530967687</v>
      </c>
      <c r="F120" s="45">
        <v>9.3067169858118401E-2</v>
      </c>
      <c r="G120" s="45">
        <v>9.7754105596740221E-2</v>
      </c>
      <c r="H120" s="45">
        <v>6.5567627288494024E-2</v>
      </c>
      <c r="I120" s="45">
        <v>6.1678188697753475E-2</v>
      </c>
      <c r="J120" s="45">
        <v>5.3196230056198592E-2</v>
      </c>
      <c r="K120" s="45">
        <v>3.3713963004613247E-2</v>
      </c>
      <c r="L120" s="104">
        <v>2.4520420507782543E-2</v>
      </c>
      <c r="M120" s="104">
        <v>1.3610009694350762E-2</v>
      </c>
      <c r="N120" s="133">
        <v>1.1080365610749543E-2</v>
      </c>
      <c r="O120" s="133">
        <v>5.4542081011699165E-3</v>
      </c>
      <c r="P120" s="133">
        <v>8.6125692544542654E-3</v>
      </c>
      <c r="Q120" s="104">
        <v>1.2845305001045542E-2</v>
      </c>
    </row>
    <row r="121" spans="1:17" x14ac:dyDescent="0.25">
      <c r="A121" s="44" t="s">
        <v>42</v>
      </c>
      <c r="B121" s="45">
        <v>3.7487984876140981E-2</v>
      </c>
      <c r="C121" s="45">
        <v>9.2060583326696269E-2</v>
      </c>
      <c r="D121" s="45">
        <v>0.12275386337313252</v>
      </c>
      <c r="E121" s="45">
        <v>0.21980368026097655</v>
      </c>
      <c r="F121" s="45">
        <v>0.11097513610938155</v>
      </c>
      <c r="G121" s="45">
        <v>0.10503474207101475</v>
      </c>
      <c r="H121" s="45">
        <v>6.7310895333932308E-2</v>
      </c>
      <c r="I121" s="45">
        <v>6.623323011551438E-2</v>
      </c>
      <c r="J121" s="45">
        <v>5.7285241996309369E-2</v>
      </c>
      <c r="K121" s="45">
        <v>4.3304098847648909E-2</v>
      </c>
      <c r="L121" s="104">
        <v>2.9849256450488776E-2</v>
      </c>
      <c r="M121" s="104">
        <v>1.5813835710785883E-2</v>
      </c>
      <c r="N121" s="133">
        <v>9.5918016187561857E-3</v>
      </c>
      <c r="O121" s="133">
        <v>6.4163251371892847E-3</v>
      </c>
      <c r="P121" s="133">
        <v>7.8663498211985934E-3</v>
      </c>
      <c r="Q121" s="104">
        <v>1.2768016368594617E-2</v>
      </c>
    </row>
    <row r="122" spans="1:17" x14ac:dyDescent="0.25">
      <c r="A122" s="44" t="s">
        <v>43</v>
      </c>
      <c r="B122" s="45">
        <v>3.4553001045790753E-2</v>
      </c>
      <c r="C122" s="45">
        <v>8.6505226856335826E-2</v>
      </c>
      <c r="D122" s="45">
        <v>0.11581002415216074</v>
      </c>
      <c r="E122" s="45">
        <v>0.22122125661179359</v>
      </c>
      <c r="F122" s="45">
        <v>9.939453131505567E-2</v>
      </c>
      <c r="G122" s="45">
        <v>0.1123540177619419</v>
      </c>
      <c r="H122" s="45">
        <v>7.6276631052245372E-2</v>
      </c>
      <c r="I122" s="45">
        <v>7.4661255894398301E-2</v>
      </c>
      <c r="J122" s="45">
        <v>5.6593816874640247E-2</v>
      </c>
      <c r="K122" s="45">
        <v>4.9116077447549519E-2</v>
      </c>
      <c r="L122" s="104">
        <v>3.0460125987569534E-2</v>
      </c>
      <c r="M122" s="104">
        <v>1.5589009971986149E-2</v>
      </c>
      <c r="N122" s="133">
        <v>1.1545600307664704E-2</v>
      </c>
      <c r="O122" s="133">
        <v>4.6469414757621718E-3</v>
      </c>
      <c r="P122" s="133">
        <v>5.8424565341630838E-3</v>
      </c>
      <c r="Q122" s="104">
        <v>1.3858052489826377E-2</v>
      </c>
    </row>
    <row r="123" spans="1:17" x14ac:dyDescent="0.25">
      <c r="A123" s="44" t="s">
        <v>44</v>
      </c>
      <c r="B123" s="45">
        <v>3.1529180961971201E-2</v>
      </c>
      <c r="C123" s="45">
        <v>7.8093987978131718E-2</v>
      </c>
      <c r="D123" s="45">
        <v>0.10379250758500466</v>
      </c>
      <c r="E123" s="45">
        <v>0.20277635257533622</v>
      </c>
      <c r="F123" s="45">
        <v>0.10333230477756286</v>
      </c>
      <c r="G123" s="45">
        <v>0.11688640033285262</v>
      </c>
      <c r="H123" s="45">
        <v>7.6925299107221054E-2</v>
      </c>
      <c r="I123" s="45">
        <v>8.5626382610399746E-2</v>
      </c>
      <c r="J123" s="45">
        <v>6.8560158980755279E-2</v>
      </c>
      <c r="K123" s="45">
        <v>5.5192735753300817E-2</v>
      </c>
      <c r="L123" s="104">
        <v>3.26271449652537E-2</v>
      </c>
      <c r="M123" s="104">
        <v>1.8690038270827544E-2</v>
      </c>
      <c r="N123" s="133">
        <v>9.4497392563373233E-3</v>
      </c>
      <c r="O123" s="133">
        <v>6.8686804292706254E-3</v>
      </c>
      <c r="P123" s="133">
        <v>6.3744891595164761E-3</v>
      </c>
      <c r="Q123" s="104">
        <v>1.4239723972259878E-2</v>
      </c>
    </row>
    <row r="124" spans="1:17" x14ac:dyDescent="0.25">
      <c r="A124" s="44" t="s">
        <v>45</v>
      </c>
      <c r="B124" s="45">
        <v>2.747384127396036E-2</v>
      </c>
      <c r="C124" s="45">
        <v>7.6701269497399402E-2</v>
      </c>
      <c r="D124" s="45">
        <v>9.0954646889014737E-2</v>
      </c>
      <c r="E124" s="45">
        <v>0.18688509277471599</v>
      </c>
      <c r="F124" s="45">
        <v>9.993804546052841E-2</v>
      </c>
      <c r="G124" s="45">
        <v>0.10481477861978386</v>
      </c>
      <c r="H124" s="45">
        <v>9.1382235218030697E-2</v>
      </c>
      <c r="I124" s="45">
        <v>9.2433412457760433E-2</v>
      </c>
      <c r="J124" s="45">
        <v>7.7264326753656951E-2</v>
      </c>
      <c r="K124" s="45">
        <v>5.9669283812883049E-2</v>
      </c>
      <c r="L124" s="104">
        <v>3.8046992764677733E-2</v>
      </c>
      <c r="M124" s="104">
        <v>1.9205275252760383E-2</v>
      </c>
      <c r="N124" s="133">
        <v>1.1405669888685924E-2</v>
      </c>
      <c r="O124" s="133">
        <v>4.5857577590681141E-3</v>
      </c>
      <c r="P124" s="133">
        <v>1.1356077392854139E-2</v>
      </c>
      <c r="Q124" s="104">
        <v>1.4690324031580522E-2</v>
      </c>
    </row>
    <row r="125" spans="1:17" x14ac:dyDescent="0.25">
      <c r="A125" s="44" t="s">
        <v>46</v>
      </c>
      <c r="B125" s="45">
        <v>2.5290165637400382E-2</v>
      </c>
      <c r="C125" s="45">
        <v>6.4382502063040983E-2</v>
      </c>
      <c r="D125" s="45">
        <v>8.1203656806801666E-2</v>
      </c>
      <c r="E125" s="45">
        <v>0.17689249468052001</v>
      </c>
      <c r="F125" s="45">
        <v>9.9685853956235998E-2</v>
      </c>
      <c r="G125" s="45">
        <v>0.11124554380150664</v>
      </c>
      <c r="H125" s="45">
        <v>9.3789931261263712E-2</v>
      </c>
      <c r="I125" s="45">
        <v>9.633843600234876E-2</v>
      </c>
      <c r="J125" s="45">
        <v>9.0203737601124295E-2</v>
      </c>
      <c r="K125" s="45">
        <v>6.5140037969582759E-2</v>
      </c>
      <c r="L125" s="104">
        <v>3.8461659641265626E-2</v>
      </c>
      <c r="M125" s="104">
        <v>1.7076715824376056E-2</v>
      </c>
      <c r="N125" s="133">
        <v>1.3003695823763931E-2</v>
      </c>
      <c r="O125" s="133">
        <v>9.5429878464764716E-3</v>
      </c>
      <c r="P125" s="133">
        <v>9.4616667095875108E-3</v>
      </c>
      <c r="Q125" s="104">
        <v>1.2185937919293755E-2</v>
      </c>
    </row>
    <row r="126" spans="1:17" x14ac:dyDescent="0.25">
      <c r="A126" s="44" t="s">
        <v>47</v>
      </c>
      <c r="B126" s="45">
        <v>2.1950808262738326E-2</v>
      </c>
      <c r="C126" s="45">
        <v>6.2996169746596414E-2</v>
      </c>
      <c r="D126" s="45">
        <v>7.8801395644442981E-2</v>
      </c>
      <c r="E126" s="45">
        <v>0.16131717723934189</v>
      </c>
      <c r="F126" s="45">
        <v>8.7763789932585851E-2</v>
      </c>
      <c r="G126" s="45">
        <v>0.12389374817166855</v>
      </c>
      <c r="H126" s="45">
        <v>9.9988610716521292E-2</v>
      </c>
      <c r="I126" s="45">
        <v>0.11193356297028831</v>
      </c>
      <c r="J126" s="45">
        <v>9.2801686602675945E-2</v>
      </c>
      <c r="K126" s="45">
        <v>7.1710308181407043E-2</v>
      </c>
      <c r="L126" s="104">
        <v>3.8870134786722986E-2</v>
      </c>
      <c r="M126" s="104">
        <v>2.3159876947162858E-2</v>
      </c>
      <c r="N126" s="133">
        <v>1.2683480611384121E-2</v>
      </c>
      <c r="O126" s="133">
        <v>5.3785632567545701E-3</v>
      </c>
      <c r="P126" s="133">
        <v>8.1541754100284813E-3</v>
      </c>
      <c r="Q126" s="104">
        <v>1.4191638487619923E-2</v>
      </c>
    </row>
    <row r="127" spans="1:17" x14ac:dyDescent="0.25">
      <c r="A127" s="44" t="s">
        <v>48</v>
      </c>
      <c r="B127" s="45">
        <v>1.969583612193667E-2</v>
      </c>
      <c r="C127" s="45">
        <v>5.2978252366465341E-2</v>
      </c>
      <c r="D127" s="45">
        <v>6.3448754500314924E-2</v>
      </c>
      <c r="E127" s="45">
        <v>0.1420782282429493</v>
      </c>
      <c r="F127" s="45">
        <v>0.10251368038919316</v>
      </c>
      <c r="G127" s="45">
        <v>0.11963547812209437</v>
      </c>
      <c r="H127" s="45">
        <v>0.10383228560625168</v>
      </c>
      <c r="I127" s="45">
        <v>0.10042895055351821</v>
      </c>
      <c r="J127" s="45">
        <v>9.7552023915400091E-2</v>
      </c>
      <c r="K127" s="45">
        <v>7.308292802432706E-2</v>
      </c>
      <c r="L127" s="104">
        <v>5.0132445557198313E-2</v>
      </c>
      <c r="M127" s="104">
        <v>2.297038785922869E-2</v>
      </c>
      <c r="N127" s="133">
        <v>1.4372998608957176E-2</v>
      </c>
      <c r="O127" s="133">
        <v>6.2086276884379642E-3</v>
      </c>
      <c r="P127" s="133">
        <v>9.0094189484500615E-3</v>
      </c>
      <c r="Q127" s="104">
        <v>1.0555091078506981E-2</v>
      </c>
    </row>
    <row r="128" spans="1:17" x14ac:dyDescent="0.25">
      <c r="A128" s="44" t="s">
        <v>49</v>
      </c>
      <c r="B128" s="45">
        <v>2.0975038533205523E-2</v>
      </c>
      <c r="C128" s="45">
        <v>4.7554431758145631E-2</v>
      </c>
      <c r="D128" s="45">
        <v>6.3627915874571214E-2</v>
      </c>
      <c r="E128" s="45">
        <v>0.14428371056946343</v>
      </c>
      <c r="F128" s="45">
        <v>8.4706830017010432E-2</v>
      </c>
      <c r="G128" s="45">
        <v>0.12582548992235132</v>
      </c>
      <c r="H128" s="45">
        <v>0.10615263065373576</v>
      </c>
      <c r="I128" s="45">
        <v>0.1053032612376418</v>
      </c>
      <c r="J128" s="45">
        <v>0.10961000741231028</v>
      </c>
      <c r="K128" s="45">
        <v>7.4512530844949548E-2</v>
      </c>
      <c r="L128" s="104">
        <v>5.0816286039540137E-2</v>
      </c>
      <c r="M128" s="104">
        <v>2.9263154397651842E-2</v>
      </c>
      <c r="N128" s="133">
        <v>1.4739220682211873E-2</v>
      </c>
      <c r="O128" s="133">
        <v>5.4405305598192368E-3</v>
      </c>
      <c r="P128" s="133">
        <v>8.9824490974797448E-3</v>
      </c>
      <c r="Q128" s="104">
        <v>1.3080823084035855E-2</v>
      </c>
    </row>
    <row r="129" spans="1:17" x14ac:dyDescent="0.25">
      <c r="A129" s="44" t="s">
        <v>50</v>
      </c>
      <c r="B129" s="45">
        <v>1.8907014096378221E-2</v>
      </c>
      <c r="C129" s="45">
        <v>4.1006720984056624E-2</v>
      </c>
      <c r="D129" s="45">
        <v>5.9547660358715844E-2</v>
      </c>
      <c r="E129" s="45">
        <v>0.13642571591028491</v>
      </c>
      <c r="F129" s="45">
        <v>8.7611041245787141E-2</v>
      </c>
      <c r="G129" s="45">
        <v>0.13097572223344767</v>
      </c>
      <c r="H129" s="45">
        <v>0.11227085976197702</v>
      </c>
      <c r="I129" s="45">
        <v>0.11778185508418348</v>
      </c>
      <c r="J129" s="45">
        <v>0.10922562497600083</v>
      </c>
      <c r="K129" s="45">
        <v>7.6294710254857873E-2</v>
      </c>
      <c r="L129" s="104">
        <v>5.2642944684969856E-2</v>
      </c>
      <c r="M129" s="104">
        <v>2.4281389152268035E-2</v>
      </c>
      <c r="N129" s="133">
        <v>1.5460522245939662E-2</v>
      </c>
      <c r="O129" s="133">
        <v>5.9562899578020712E-3</v>
      </c>
      <c r="P129" s="133">
        <v>9.9873074561792497E-3</v>
      </c>
      <c r="Q129" s="104">
        <v>1.4103215443693218E-2</v>
      </c>
    </row>
    <row r="130" spans="1:17" x14ac:dyDescent="0.25">
      <c r="A130" s="44" t="s">
        <v>51</v>
      </c>
      <c r="B130" s="45">
        <v>1.7594663059048162E-2</v>
      </c>
      <c r="C130" s="45">
        <v>3.6534365970189282E-2</v>
      </c>
      <c r="D130" s="45">
        <v>4.8339735551973857E-2</v>
      </c>
      <c r="E130" s="45">
        <v>0.13713684239982013</v>
      </c>
      <c r="F130" s="45">
        <v>9.1700430692408089E-2</v>
      </c>
      <c r="G130" s="45">
        <v>0.1327092971944942</v>
      </c>
      <c r="H130" s="45">
        <v>0.12279634545528197</v>
      </c>
      <c r="I130" s="45">
        <v>0.10548435356747232</v>
      </c>
      <c r="J130" s="45">
        <v>9.5243670630569613E-2</v>
      </c>
      <c r="K130" s="45">
        <v>7.6089783888507845E-2</v>
      </c>
      <c r="L130" s="104">
        <v>5.3486289262221383E-2</v>
      </c>
      <c r="M130" s="104">
        <v>2.4923514023610857E-2</v>
      </c>
      <c r="N130" s="133">
        <v>1.7303998080327749E-2</v>
      </c>
      <c r="O130" s="133">
        <v>6.2165212275641151E-3</v>
      </c>
      <c r="P130" s="133">
        <v>1.034969299081275E-2</v>
      </c>
      <c r="Q130" s="104">
        <v>1.1792994488986304E-2</v>
      </c>
    </row>
    <row r="131" spans="1:17" x14ac:dyDescent="0.25">
      <c r="A131" s="44" t="s">
        <v>52</v>
      </c>
      <c r="B131" s="45">
        <v>1.5882597913414388E-2</v>
      </c>
      <c r="C131" s="45">
        <v>3.9561791074558102E-2</v>
      </c>
      <c r="D131" s="45">
        <v>5.4718140399224145E-2</v>
      </c>
      <c r="E131" s="45">
        <v>0.12655327621764045</v>
      </c>
      <c r="F131" s="45">
        <v>9.6344477385938238E-2</v>
      </c>
      <c r="G131" s="45">
        <v>0.13804623625366755</v>
      </c>
      <c r="H131" s="45">
        <v>0.12547152256230382</v>
      </c>
      <c r="I131" s="45">
        <v>0.10531257583814048</v>
      </c>
      <c r="J131" s="45">
        <v>0.10350755914807973</v>
      </c>
      <c r="K131" s="45">
        <v>8.173259813407821E-2</v>
      </c>
      <c r="L131" s="104">
        <v>4.495753844969308E-2</v>
      </c>
      <c r="M131" s="104">
        <v>2.6048253092567367E-2</v>
      </c>
      <c r="N131" s="133">
        <v>1.3448466276906034E-2</v>
      </c>
      <c r="O131" s="133">
        <v>5.3732449147828737E-3</v>
      </c>
      <c r="P131" s="133">
        <v>1.2040917576447539E-2</v>
      </c>
      <c r="Q131" s="104">
        <v>1.082902703322626E-2</v>
      </c>
    </row>
    <row r="132" spans="1:17" x14ac:dyDescent="0.25">
      <c r="A132" s="44" t="s">
        <v>53</v>
      </c>
      <c r="B132" s="45">
        <v>1.2323932150584542E-2</v>
      </c>
      <c r="C132" s="45">
        <v>3.380216361971479E-2</v>
      </c>
      <c r="D132" s="45">
        <v>5.3084099195708043E-2</v>
      </c>
      <c r="E132" s="45">
        <v>0.12939814502863145</v>
      </c>
      <c r="F132" s="45">
        <v>0.10081440883684838</v>
      </c>
      <c r="G132" s="45">
        <v>0.14433316659304884</v>
      </c>
      <c r="H132" s="45">
        <v>0.12348539621060318</v>
      </c>
      <c r="I132" s="45">
        <v>0.10824092399600829</v>
      </c>
      <c r="J132" s="45">
        <v>0.10834303782226058</v>
      </c>
      <c r="K132" s="45">
        <v>6.4868219275658584E-2</v>
      </c>
      <c r="L132" s="104">
        <v>5.1570538507815823E-2</v>
      </c>
      <c r="M132" s="104">
        <v>2.8692702730681464E-2</v>
      </c>
      <c r="N132" s="133">
        <v>1.2521307606318088E-2</v>
      </c>
      <c r="O132" s="133">
        <v>5.5262065405645763E-3</v>
      </c>
      <c r="P132" s="133">
        <v>1.0216155723737247E-2</v>
      </c>
      <c r="Q132" s="104">
        <v>1.570794431968385E-2</v>
      </c>
    </row>
    <row r="133" spans="1:17" x14ac:dyDescent="0.25">
      <c r="A133" s="44" t="s">
        <v>54</v>
      </c>
      <c r="B133" s="45">
        <v>1.4759943418778182E-2</v>
      </c>
      <c r="C133" s="45">
        <v>3.290152945738542E-2</v>
      </c>
      <c r="D133" s="45">
        <v>5.0720991480862385E-2</v>
      </c>
      <c r="E133" s="45">
        <v>0.1308896063140538</v>
      </c>
      <c r="F133" s="45">
        <v>0.11432682354005627</v>
      </c>
      <c r="G133" s="45">
        <v>0.13459667576186995</v>
      </c>
      <c r="H133" s="45">
        <v>0.11620608463459928</v>
      </c>
      <c r="I133" s="45">
        <v>9.9634418464808791E-2</v>
      </c>
      <c r="J133" s="45">
        <v>9.5025822836636589E-2</v>
      </c>
      <c r="K133" s="45">
        <v>7.7749322349959751E-2</v>
      </c>
      <c r="L133" s="104">
        <v>5.1283829219695619E-2</v>
      </c>
      <c r="M133" s="104">
        <v>2.2652254444281039E-2</v>
      </c>
      <c r="N133" s="133">
        <v>1.8175014880151767E-2</v>
      </c>
      <c r="O133" s="133">
        <v>8.7248970644271968E-3</v>
      </c>
      <c r="P133" s="133">
        <v>7.5459213986393582E-3</v>
      </c>
      <c r="Q133" s="104">
        <v>1.6200359202595049E-2</v>
      </c>
    </row>
    <row r="134" spans="1:17" x14ac:dyDescent="0.25">
      <c r="A134" s="44" t="s">
        <v>55</v>
      </c>
      <c r="B134" s="45">
        <v>1.2158732169802419E-2</v>
      </c>
      <c r="C134" s="45">
        <v>3.3386100017247032E-2</v>
      </c>
      <c r="D134" s="45">
        <v>5.1798796929300256E-2</v>
      </c>
      <c r="E134" s="45">
        <v>0.140212566891457</v>
      </c>
      <c r="F134" s="45">
        <v>0.10200195439481836</v>
      </c>
      <c r="G134" s="45">
        <v>0.14220992532741</v>
      </c>
      <c r="H134" s="45">
        <v>0.11494211587690548</v>
      </c>
      <c r="I134" s="45">
        <v>9.5595536069109949E-2</v>
      </c>
      <c r="J134" s="45">
        <v>0.11225510513771486</v>
      </c>
      <c r="K134" s="45">
        <v>7.2529780095711857E-2</v>
      </c>
      <c r="L134" s="104">
        <v>4.9304625630154232E-2</v>
      </c>
      <c r="M134" s="104">
        <v>2.461546284662457E-2</v>
      </c>
      <c r="N134" s="133">
        <v>1.4545488966630084E-2</v>
      </c>
      <c r="O134" s="133">
        <v>4.7288281676739728E-3</v>
      </c>
      <c r="P134" s="133">
        <v>1.0942506127568339E-2</v>
      </c>
      <c r="Q134" s="104">
        <v>1.4733592956172416E-2</v>
      </c>
    </row>
    <row r="135" spans="1:17" x14ac:dyDescent="0.25">
      <c r="A135" s="44" t="s">
        <v>56</v>
      </c>
      <c r="B135" s="45">
        <v>1.7684910715242808E-2</v>
      </c>
      <c r="C135" s="45">
        <v>4.1581620058303077E-2</v>
      </c>
      <c r="D135" s="45">
        <v>6.3397957521878337E-2</v>
      </c>
      <c r="E135" s="45">
        <v>0.13453329141468182</v>
      </c>
      <c r="F135" s="45">
        <v>0.11507122810478627</v>
      </c>
      <c r="G135" s="45">
        <v>0.12716030706104048</v>
      </c>
      <c r="H135" s="45">
        <v>0.11154634550739582</v>
      </c>
      <c r="I135" s="45">
        <v>9.2763235320032403E-2</v>
      </c>
      <c r="J135" s="45">
        <v>9.5273902109720657E-2</v>
      </c>
      <c r="K135" s="45">
        <v>7.4524710116636014E-2</v>
      </c>
      <c r="L135" s="104">
        <v>4.9456650376465669E-2</v>
      </c>
      <c r="M135" s="104">
        <v>2.9018527092030195E-2</v>
      </c>
      <c r="N135" s="133">
        <v>1.0355304349460533E-2</v>
      </c>
      <c r="O135" s="133">
        <v>6.284250672510077E-3</v>
      </c>
      <c r="P135" s="133">
        <v>1.1627981126387969E-2</v>
      </c>
      <c r="Q135" s="104">
        <v>1.6887477704350378E-2</v>
      </c>
    </row>
    <row r="136" spans="1:17" x14ac:dyDescent="0.25">
      <c r="A136" s="44" t="s">
        <v>57</v>
      </c>
      <c r="B136" s="45">
        <v>1.5491020669795163E-2</v>
      </c>
      <c r="C136" s="45">
        <v>4.3151096617065364E-2</v>
      </c>
      <c r="D136" s="45">
        <v>5.375617145427504E-2</v>
      </c>
      <c r="E136" s="45">
        <v>0.1561424359733814</v>
      </c>
      <c r="F136" s="45">
        <v>0.1039375262560015</v>
      </c>
      <c r="G136" s="45">
        <v>0.13621311229679811</v>
      </c>
      <c r="H136" s="45">
        <v>9.8728296089860043E-2</v>
      </c>
      <c r="I136" s="45">
        <v>9.9516423265394519E-2</v>
      </c>
      <c r="J136" s="45">
        <v>9.9075268673100264E-2</v>
      </c>
      <c r="K136" s="45">
        <v>7.8104365103632736E-2</v>
      </c>
      <c r="L136" s="104">
        <v>4.570190670324125E-2</v>
      </c>
      <c r="M136" s="104">
        <v>2.6575635777229697E-2</v>
      </c>
      <c r="N136" s="133">
        <v>1.1986718601491687E-2</v>
      </c>
      <c r="O136" s="133">
        <v>9.0089173202377165E-3</v>
      </c>
      <c r="P136" s="133">
        <v>1.3150107711789968E-2</v>
      </c>
      <c r="Q136" s="104">
        <v>1.6214185432067832E-2</v>
      </c>
    </row>
    <row r="137" spans="1:17" x14ac:dyDescent="0.25">
      <c r="A137" s="44" t="s">
        <v>58</v>
      </c>
      <c r="B137" s="45">
        <v>1.7385571960018175E-2</v>
      </c>
      <c r="C137" s="45">
        <v>3.8194562540307356E-2</v>
      </c>
      <c r="D137" s="45">
        <v>6.3945302991752009E-2</v>
      </c>
      <c r="E137" s="45">
        <v>0.14732694606215643</v>
      </c>
      <c r="F137" s="45">
        <v>0.10126633015037033</v>
      </c>
      <c r="G137" s="45">
        <v>0.13215216345183278</v>
      </c>
      <c r="H137" s="45">
        <v>0.1042965691621676</v>
      </c>
      <c r="I137" s="45">
        <v>0.10396195374858491</v>
      </c>
      <c r="J137" s="45">
        <v>0.10683894891317486</v>
      </c>
      <c r="K137" s="45">
        <v>7.2217029396583574E-2</v>
      </c>
      <c r="L137" s="104">
        <v>4.4283344067055294E-2</v>
      </c>
      <c r="M137" s="104">
        <v>2.2143514181295888E-2</v>
      </c>
      <c r="N137" s="133">
        <v>1.6649973330680468E-2</v>
      </c>
      <c r="O137" s="133">
        <v>7.2528650691776253E-3</v>
      </c>
      <c r="P137" s="133">
        <v>1.1619805864534677E-2</v>
      </c>
      <c r="Q137" s="104">
        <v>1.4910649593498415E-2</v>
      </c>
    </row>
    <row r="138" spans="1:17" x14ac:dyDescent="0.25">
      <c r="A138" s="44" t="s">
        <v>59</v>
      </c>
      <c r="B138" s="45">
        <v>1.4540228584128324E-2</v>
      </c>
      <c r="C138" s="45">
        <v>4.0540498583484109E-2</v>
      </c>
      <c r="D138" s="45">
        <v>5.2095694743798132E-2</v>
      </c>
      <c r="E138" s="45">
        <v>0.14350462531005959</v>
      </c>
      <c r="F138" s="45">
        <v>0.10062680782962111</v>
      </c>
      <c r="G138" s="45">
        <v>0.12708529099244822</v>
      </c>
      <c r="H138" s="45">
        <v>0.11221512115284595</v>
      </c>
      <c r="I138" s="45">
        <v>0.10155006684796264</v>
      </c>
      <c r="J138" s="45">
        <v>0.1005600540083061</v>
      </c>
      <c r="K138" s="45">
        <v>8.1393024304915906E-2</v>
      </c>
      <c r="L138" s="104">
        <v>4.6904658011293225E-2</v>
      </c>
      <c r="M138" s="104">
        <v>2.7169476456194688E-2</v>
      </c>
      <c r="N138" s="133">
        <v>1.6003346400906782E-2</v>
      </c>
      <c r="O138" s="133">
        <v>6.3368625309654413E-3</v>
      </c>
      <c r="P138" s="133">
        <v>1.2055188546288927E-2</v>
      </c>
      <c r="Q138" s="104">
        <v>1.5007168796158623E-2</v>
      </c>
    </row>
    <row r="139" spans="1:17" x14ac:dyDescent="0.25">
      <c r="A139" s="44" t="s">
        <v>60</v>
      </c>
      <c r="B139" s="45">
        <v>1.4938046219488183E-2</v>
      </c>
      <c r="C139" s="45">
        <v>3.8424575188837233E-2</v>
      </c>
      <c r="D139" s="45">
        <v>5.609997346081988E-2</v>
      </c>
      <c r="E139" s="45">
        <v>0.13678295444648272</v>
      </c>
      <c r="F139" s="45">
        <v>9.5080604347604084E-2</v>
      </c>
      <c r="G139" s="45">
        <v>0.12895746425168916</v>
      </c>
      <c r="H139" s="45">
        <v>0.11929882859060495</v>
      </c>
      <c r="I139" s="45">
        <v>9.5468266871177085E-2</v>
      </c>
      <c r="J139" s="45">
        <v>0.10344542064273078</v>
      </c>
      <c r="K139" s="45">
        <v>8.7537468444377611E-2</v>
      </c>
      <c r="L139" s="104">
        <v>4.3858734460350268E-2</v>
      </c>
      <c r="M139" s="104">
        <v>2.7070674476843897E-2</v>
      </c>
      <c r="N139" s="133">
        <v>1.7547223451734973E-2</v>
      </c>
      <c r="O139" s="133">
        <v>5.3240484625786946E-3</v>
      </c>
      <c r="P139" s="133">
        <v>1.3154967887709462E-2</v>
      </c>
      <c r="Q139" s="104">
        <v>1.0928948820185535E-2</v>
      </c>
    </row>
    <row r="140" spans="1:17" x14ac:dyDescent="0.25">
      <c r="A140" s="44" t="s">
        <v>61</v>
      </c>
      <c r="B140" s="45">
        <v>1.558728521156081E-2</v>
      </c>
      <c r="C140" s="45">
        <v>3.8133111078967066E-2</v>
      </c>
      <c r="D140" s="45">
        <v>5.7218757496763695E-2</v>
      </c>
      <c r="E140" s="45">
        <v>0.1448888654664035</v>
      </c>
      <c r="F140" s="45">
        <v>0.10508322208671726</v>
      </c>
      <c r="G140" s="45">
        <v>0.12793885319844647</v>
      </c>
      <c r="H140" s="45">
        <v>0.10596553279997124</v>
      </c>
      <c r="I140" s="45">
        <v>9.758124547969535E-2</v>
      </c>
      <c r="J140" s="45">
        <v>0.10533050309144415</v>
      </c>
      <c r="K140" s="45">
        <v>7.7007385875437692E-2</v>
      </c>
      <c r="L140" s="104">
        <v>5.2257240060800236E-2</v>
      </c>
      <c r="M140" s="104">
        <v>2.8094999041657964E-2</v>
      </c>
      <c r="N140" s="133">
        <v>1.7226267701931523E-2</v>
      </c>
      <c r="O140" s="133">
        <v>6.915297147080824E-3</v>
      </c>
      <c r="P140" s="133">
        <v>1.3441067537058442E-2</v>
      </c>
      <c r="Q140" s="104">
        <v>9.4433453345819148E-3</v>
      </c>
    </row>
    <row r="141" spans="1:17" x14ac:dyDescent="0.25">
      <c r="A141" s="44" t="s">
        <v>62</v>
      </c>
      <c r="B141" s="45">
        <v>1.3229694978298508E-2</v>
      </c>
      <c r="C141" s="45">
        <v>3.2681349110649641E-2</v>
      </c>
      <c r="D141" s="45">
        <v>5.2461567717438408E-2</v>
      </c>
      <c r="E141" s="45">
        <v>0.13168846553286001</v>
      </c>
      <c r="F141" s="45">
        <v>0.1151073440146211</v>
      </c>
      <c r="G141" s="45">
        <v>0.1343990323477515</v>
      </c>
      <c r="H141" s="45">
        <v>0.11474826926574511</v>
      </c>
      <c r="I141" s="45">
        <v>8.7434749925650035E-2</v>
      </c>
      <c r="J141" s="45">
        <v>0.10637917153432914</v>
      </c>
      <c r="K141" s="45">
        <v>8.2185023942143276E-2</v>
      </c>
      <c r="L141" s="104">
        <v>5.3822873082656091E-2</v>
      </c>
      <c r="M141" s="104">
        <v>2.9816047621413801E-2</v>
      </c>
      <c r="N141" s="133">
        <v>1.5838223246481445E-2</v>
      </c>
      <c r="O141" s="133">
        <v>5.4540146770424326E-3</v>
      </c>
      <c r="P141" s="133">
        <v>9.757439915231916E-3</v>
      </c>
      <c r="Q141" s="104">
        <v>4.8502375336418194E-3</v>
      </c>
    </row>
    <row r="142" spans="1:17" x14ac:dyDescent="0.25">
      <c r="A142" s="44" t="s">
        <v>63</v>
      </c>
      <c r="B142" s="45">
        <v>1.36487172517279E-2</v>
      </c>
      <c r="C142" s="45">
        <v>4.0094745927020649E-2</v>
      </c>
      <c r="D142" s="45">
        <v>5.3810548893953952E-2</v>
      </c>
      <c r="E142" s="45">
        <v>0.15165007250494911</v>
      </c>
      <c r="F142" s="45">
        <v>0.10712363989295882</v>
      </c>
      <c r="G142" s="45">
        <v>0.12580494877166895</v>
      </c>
      <c r="H142" s="45">
        <v>0.10896909813844284</v>
      </c>
      <c r="I142" s="45">
        <v>9.5914856573647719E-2</v>
      </c>
      <c r="J142" s="45">
        <v>0.10398963393026005</v>
      </c>
      <c r="K142" s="45">
        <v>9.306635675494368E-2</v>
      </c>
      <c r="L142" s="104">
        <v>5.5768241529565596E-2</v>
      </c>
      <c r="M142" s="104">
        <v>2.5580219007212017E-2</v>
      </c>
      <c r="N142" s="133">
        <v>1.4749175438893033E-2</v>
      </c>
      <c r="O142" s="133">
        <v>5.4925777926283816E-3</v>
      </c>
      <c r="P142" s="133">
        <v>8.7078247812971236E-3</v>
      </c>
      <c r="Q142" s="104">
        <v>4.1094494588278744E-3</v>
      </c>
    </row>
    <row r="143" spans="1:17" x14ac:dyDescent="0.25">
      <c r="A143" s="44" t="s">
        <v>64</v>
      </c>
      <c r="B143" s="45">
        <v>1.4394725764916029E-2</v>
      </c>
      <c r="C143" s="45">
        <v>3.6602298003509157E-2</v>
      </c>
      <c r="D143" s="45">
        <v>5.7356777973987985E-2</v>
      </c>
      <c r="E143" s="45">
        <v>0.13088782011272324</v>
      </c>
      <c r="F143" s="45">
        <v>0.10978348782931331</v>
      </c>
      <c r="G143" s="45">
        <v>0.12189352834916403</v>
      </c>
      <c r="H143" s="45">
        <v>0.10460042205396743</v>
      </c>
      <c r="I143" s="45">
        <v>0.10014327768551776</v>
      </c>
      <c r="J143" s="45">
        <v>0.12806579010679076</v>
      </c>
      <c r="K143" s="45">
        <v>9.6934583379227626E-2</v>
      </c>
      <c r="L143" s="104">
        <v>5.1751757517438553E-2</v>
      </c>
      <c r="M143" s="104">
        <v>2.9327726607837452E-2</v>
      </c>
      <c r="N143" s="133">
        <v>1.1980788785162462E-2</v>
      </c>
      <c r="O143" s="133">
        <v>3.0196024159395633E-3</v>
      </c>
      <c r="P143" s="133">
        <v>5.7949397674879792E-3</v>
      </c>
      <c r="Q143" s="104">
        <v>1.6908947588865117E-3</v>
      </c>
    </row>
    <row r="144" spans="1:17" x14ac:dyDescent="0.25">
      <c r="A144" s="44" t="s">
        <v>65</v>
      </c>
      <c r="B144" s="45">
        <v>1.5444270052400327E-2</v>
      </c>
      <c r="C144" s="45">
        <v>3.9286764361849968E-2</v>
      </c>
      <c r="D144" s="45">
        <v>5.3409427370684513E-2</v>
      </c>
      <c r="E144" s="45">
        <v>0.13464719533521835</v>
      </c>
      <c r="F144" s="45">
        <v>0.11183184528186374</v>
      </c>
      <c r="G144" s="45">
        <v>0.12585375273899493</v>
      </c>
      <c r="H144" s="45">
        <v>0.12661125711484258</v>
      </c>
      <c r="J144" s="45">
        <v>0.10940765841377914</v>
      </c>
      <c r="K144" s="45">
        <v>8.3484973174510646E-2</v>
      </c>
      <c r="L144" s="104">
        <v>5.4271962709623332E-2</v>
      </c>
      <c r="M144" s="104">
        <v>2.734224370375897E-2</v>
      </c>
      <c r="N144" s="133">
        <v>1.0019038967888525E-2</v>
      </c>
      <c r="O144" s="133">
        <v>2.0433796636132964E-3</v>
      </c>
      <c r="P144" s="133">
        <v>4.843221247213118E-3</v>
      </c>
      <c r="Q144" s="104">
        <v>1.3597321782408778E-3</v>
      </c>
    </row>
  </sheetData>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workbookViewId="0"/>
  </sheetViews>
  <sheetFormatPr baseColWidth="10" defaultRowHeight="15" x14ac:dyDescent="0.25"/>
  <cols>
    <col min="1" max="11" width="11.42578125" style="119"/>
    <col min="12" max="12" width="16.140625" style="9" customWidth="1"/>
    <col min="13" max="18" width="11.42578125" style="25"/>
    <col min="19" max="19" width="11.42578125" style="89"/>
    <col min="20" max="21" width="11.42578125" style="25"/>
    <col min="22" max="22" width="12.140625" style="69" bestFit="1" customWidth="1"/>
    <col min="23" max="31" width="11.42578125" style="69"/>
    <col min="32" max="32" width="11.42578125" style="119"/>
    <col min="33" max="35" width="11.42578125" style="70"/>
    <col min="36" max="16384" width="11.42578125" style="119"/>
  </cols>
  <sheetData>
    <row r="1" spans="1:35" x14ac:dyDescent="0.25">
      <c r="A1" s="15" t="s">
        <v>271</v>
      </c>
      <c r="L1" s="87"/>
    </row>
    <row r="2" spans="1:35" x14ac:dyDescent="0.25">
      <c r="A2" s="15"/>
    </row>
    <row r="3" spans="1:35" s="147" customFormat="1" ht="15" customHeight="1" x14ac:dyDescent="0.25">
      <c r="A3" s="140" t="s">
        <v>237</v>
      </c>
      <c r="B3" s="140"/>
      <c r="C3" s="140"/>
      <c r="D3" s="140"/>
      <c r="E3" s="140"/>
      <c r="F3" s="140"/>
      <c r="G3" s="140"/>
      <c r="H3" s="140"/>
      <c r="I3" s="140"/>
      <c r="J3" s="140"/>
      <c r="K3" s="140"/>
      <c r="L3" s="140"/>
      <c r="M3" s="140"/>
      <c r="N3" s="140"/>
      <c r="O3" s="140"/>
      <c r="P3" s="140"/>
      <c r="Q3" s="140"/>
      <c r="R3" s="140"/>
      <c r="S3" s="89"/>
      <c r="T3" s="148"/>
      <c r="U3" s="148"/>
      <c r="V3" s="69"/>
      <c r="W3" s="69"/>
      <c r="X3" s="69"/>
      <c r="Y3" s="69"/>
      <c r="Z3" s="69"/>
      <c r="AA3" s="69"/>
      <c r="AB3" s="69"/>
      <c r="AC3" s="69"/>
      <c r="AD3" s="69"/>
      <c r="AE3" s="69"/>
      <c r="AG3" s="70"/>
      <c r="AH3" s="70"/>
      <c r="AI3" s="70"/>
    </row>
    <row r="4" spans="1:35" s="147" customFormat="1" ht="17.25" customHeight="1" x14ac:dyDescent="0.25">
      <c r="A4" s="143" t="s">
        <v>132</v>
      </c>
      <c r="B4" s="143"/>
      <c r="C4" s="143"/>
      <c r="D4" s="143"/>
      <c r="E4" s="143"/>
      <c r="F4" s="143"/>
      <c r="G4" s="143"/>
      <c r="H4" s="143"/>
      <c r="I4" s="143"/>
      <c r="J4" s="143"/>
      <c r="K4" s="143"/>
      <c r="L4" s="143"/>
      <c r="M4" s="143"/>
      <c r="N4" s="143"/>
      <c r="O4" s="143"/>
      <c r="P4" s="143"/>
      <c r="Q4" s="143"/>
      <c r="R4" s="143"/>
      <c r="S4" s="89"/>
      <c r="T4" s="148"/>
      <c r="U4" s="148"/>
      <c r="V4" s="69"/>
      <c r="W4" s="69"/>
      <c r="X4" s="69"/>
      <c r="Y4" s="69"/>
      <c r="Z4" s="69"/>
      <c r="AA4" s="69"/>
      <c r="AB4" s="69"/>
      <c r="AC4" s="69"/>
      <c r="AD4" s="69"/>
      <c r="AE4" s="69"/>
      <c r="AG4" s="70"/>
      <c r="AH4" s="70"/>
      <c r="AI4" s="70"/>
    </row>
    <row r="5" spans="1:35" s="147" customFormat="1" x14ac:dyDescent="0.25">
      <c r="A5" s="147" t="s">
        <v>133</v>
      </c>
      <c r="L5" s="134"/>
      <c r="M5" s="148"/>
      <c r="N5" s="148"/>
      <c r="O5" s="148"/>
      <c r="P5" s="148"/>
      <c r="Q5" s="148"/>
      <c r="R5" s="148"/>
      <c r="S5" s="89"/>
      <c r="T5" s="148"/>
      <c r="U5" s="148"/>
      <c r="V5" s="69"/>
      <c r="W5" s="69"/>
      <c r="X5" s="69"/>
      <c r="Y5" s="69"/>
      <c r="Z5" s="69"/>
      <c r="AA5" s="69"/>
      <c r="AB5" s="69"/>
      <c r="AC5" s="69"/>
      <c r="AD5" s="69"/>
      <c r="AE5" s="69"/>
      <c r="AG5" s="70"/>
      <c r="AH5" s="70"/>
      <c r="AI5" s="70"/>
    </row>
    <row r="6" spans="1:35" x14ac:dyDescent="0.25">
      <c r="V6" s="71"/>
    </row>
    <row r="7" spans="1:35" x14ac:dyDescent="0.25">
      <c r="A7" s="15" t="s">
        <v>105</v>
      </c>
      <c r="J7" s="15" t="s">
        <v>106</v>
      </c>
      <c r="V7" s="71"/>
    </row>
    <row r="8" spans="1:35" x14ac:dyDescent="0.25">
      <c r="A8" s="113"/>
      <c r="B8" s="113"/>
      <c r="C8" s="113"/>
      <c r="D8" s="113"/>
      <c r="E8" s="113"/>
      <c r="F8" s="113"/>
      <c r="G8" s="113"/>
      <c r="H8" s="113"/>
      <c r="I8" s="113"/>
      <c r="J8" s="113"/>
      <c r="K8" s="113"/>
      <c r="L8" s="125"/>
      <c r="M8" s="126"/>
      <c r="N8" s="126"/>
      <c r="O8" s="126"/>
      <c r="P8" s="126"/>
      <c r="V8" s="71"/>
    </row>
    <row r="9" spans="1:35" x14ac:dyDescent="0.25">
      <c r="A9" s="113"/>
      <c r="B9" s="113"/>
      <c r="C9" s="113"/>
      <c r="D9" s="113"/>
      <c r="E9" s="113"/>
      <c r="F9" s="113"/>
      <c r="G9" s="113"/>
      <c r="H9" s="113"/>
      <c r="I9" s="113"/>
      <c r="J9" s="113"/>
      <c r="K9" s="113"/>
      <c r="L9" s="125"/>
      <c r="M9" s="126"/>
      <c r="N9" s="126"/>
      <c r="O9" s="126"/>
      <c r="P9" s="126"/>
      <c r="V9" s="71"/>
    </row>
    <row r="10" spans="1:35" x14ac:dyDescent="0.25">
      <c r="A10" s="113"/>
      <c r="B10" s="113"/>
      <c r="C10" s="113"/>
      <c r="D10" s="113"/>
      <c r="E10" s="113"/>
      <c r="F10" s="113"/>
      <c r="G10" s="113"/>
      <c r="H10" s="113"/>
      <c r="I10" s="113"/>
      <c r="J10" s="113"/>
      <c r="K10" s="113"/>
      <c r="L10" s="125"/>
      <c r="M10" s="126"/>
      <c r="N10" s="126"/>
      <c r="O10" s="126"/>
      <c r="P10" s="126"/>
      <c r="V10" s="71"/>
    </row>
    <row r="11" spans="1:35" x14ac:dyDescent="0.25">
      <c r="A11" s="113"/>
      <c r="B11" s="113"/>
      <c r="C11" s="113"/>
      <c r="D11" s="113"/>
      <c r="E11" s="113"/>
      <c r="F11" s="113"/>
      <c r="G11" s="113"/>
      <c r="H11" s="113"/>
      <c r="I11" s="113"/>
      <c r="J11" s="113"/>
      <c r="K11" s="113"/>
      <c r="L11" s="125"/>
      <c r="M11" s="126"/>
      <c r="N11" s="126"/>
      <c r="O11" s="126"/>
      <c r="P11" s="126"/>
      <c r="V11" s="71"/>
    </row>
    <row r="12" spans="1:35" x14ac:dyDescent="0.25">
      <c r="A12" s="113"/>
      <c r="B12" s="113"/>
      <c r="C12" s="113"/>
      <c r="D12" s="113"/>
      <c r="E12" s="113"/>
      <c r="F12" s="113"/>
      <c r="G12" s="113"/>
      <c r="H12" s="113"/>
      <c r="I12" s="113"/>
      <c r="J12" s="113"/>
      <c r="K12" s="113"/>
      <c r="L12" s="125"/>
      <c r="M12" s="126"/>
      <c r="N12" s="126"/>
      <c r="O12" s="126"/>
      <c r="P12" s="126"/>
      <c r="V12" s="71"/>
    </row>
    <row r="13" spans="1:35" x14ac:dyDescent="0.25">
      <c r="A13" s="113"/>
      <c r="B13" s="113"/>
      <c r="C13" s="113"/>
      <c r="D13" s="113"/>
      <c r="E13" s="113"/>
      <c r="F13" s="113"/>
      <c r="G13" s="113"/>
      <c r="H13" s="113"/>
      <c r="I13" s="113"/>
      <c r="J13" s="113"/>
      <c r="K13" s="113"/>
      <c r="L13" s="125"/>
      <c r="M13" s="126"/>
      <c r="N13" s="126"/>
      <c r="O13" s="126"/>
      <c r="P13" s="126"/>
      <c r="V13" s="71"/>
    </row>
    <row r="14" spans="1:35" x14ac:dyDescent="0.25">
      <c r="A14" s="113"/>
      <c r="B14" s="113"/>
      <c r="C14" s="113"/>
      <c r="D14" s="113"/>
      <c r="E14" s="113"/>
      <c r="F14" s="113"/>
      <c r="G14" s="113"/>
      <c r="H14" s="113"/>
      <c r="I14" s="113"/>
      <c r="J14" s="113"/>
      <c r="K14" s="113"/>
      <c r="L14" s="125"/>
      <c r="M14" s="126"/>
      <c r="N14" s="126"/>
      <c r="O14" s="126"/>
      <c r="P14" s="126"/>
      <c r="V14" s="71"/>
    </row>
    <row r="15" spans="1:35" x14ac:dyDescent="0.25">
      <c r="A15" s="113"/>
      <c r="B15" s="113"/>
      <c r="C15" s="113"/>
      <c r="D15" s="113"/>
      <c r="E15" s="113"/>
      <c r="F15" s="113"/>
      <c r="G15" s="113"/>
      <c r="H15" s="113"/>
      <c r="I15" s="113"/>
      <c r="J15" s="113"/>
      <c r="K15" s="113"/>
      <c r="L15" s="125"/>
      <c r="M15" s="126"/>
      <c r="N15" s="126"/>
      <c r="O15" s="126"/>
      <c r="P15" s="126"/>
      <c r="V15" s="71"/>
    </row>
    <row r="16" spans="1:35" x14ac:dyDescent="0.25">
      <c r="A16" s="113"/>
      <c r="B16" s="113"/>
      <c r="C16" s="113"/>
      <c r="D16" s="113"/>
      <c r="E16" s="113"/>
      <c r="F16" s="113"/>
      <c r="G16" s="113"/>
      <c r="H16" s="113"/>
      <c r="I16" s="113"/>
      <c r="J16" s="113"/>
      <c r="K16" s="113"/>
      <c r="L16" s="125"/>
      <c r="M16" s="126"/>
      <c r="N16" s="126"/>
      <c r="O16" s="126"/>
      <c r="P16" s="126"/>
      <c r="V16" s="71"/>
    </row>
    <row r="17" spans="1:22" x14ac:dyDescent="0.25">
      <c r="A17" s="113"/>
      <c r="B17" s="113"/>
      <c r="C17" s="113"/>
      <c r="D17" s="113"/>
      <c r="E17" s="113"/>
      <c r="F17" s="113"/>
      <c r="G17" s="113"/>
      <c r="H17" s="113"/>
      <c r="I17" s="113"/>
      <c r="J17" s="113"/>
      <c r="K17" s="113"/>
      <c r="L17" s="125"/>
      <c r="M17" s="126"/>
      <c r="N17" s="126"/>
      <c r="O17" s="126"/>
      <c r="P17" s="126"/>
      <c r="V17" s="71"/>
    </row>
    <row r="18" spans="1:22" x14ac:dyDescent="0.25">
      <c r="A18" s="113"/>
      <c r="B18" s="113"/>
      <c r="C18" s="113"/>
      <c r="D18" s="113"/>
      <c r="E18" s="113"/>
      <c r="F18" s="113"/>
      <c r="G18" s="113"/>
      <c r="H18" s="113"/>
      <c r="I18" s="113"/>
      <c r="J18" s="113"/>
      <c r="K18" s="113"/>
      <c r="L18" s="125"/>
      <c r="M18" s="126"/>
      <c r="N18" s="126"/>
      <c r="O18" s="126"/>
      <c r="P18" s="126"/>
      <c r="V18" s="71"/>
    </row>
    <row r="19" spans="1:22" x14ac:dyDescent="0.25">
      <c r="A19" s="113"/>
      <c r="B19" s="113"/>
      <c r="C19" s="113"/>
      <c r="D19" s="113"/>
      <c r="E19" s="113"/>
      <c r="F19" s="113"/>
      <c r="G19" s="113"/>
      <c r="H19" s="113"/>
      <c r="I19" s="113"/>
      <c r="J19" s="113"/>
      <c r="K19" s="113"/>
      <c r="L19" s="125"/>
      <c r="M19" s="126"/>
      <c r="N19" s="126"/>
      <c r="O19" s="126"/>
      <c r="P19" s="126"/>
      <c r="V19" s="71"/>
    </row>
    <row r="20" spans="1:22" x14ac:dyDescent="0.25">
      <c r="A20" s="113"/>
      <c r="B20" s="113"/>
      <c r="C20" s="113"/>
      <c r="D20" s="113"/>
      <c r="E20" s="113"/>
      <c r="F20" s="113"/>
      <c r="G20" s="113"/>
      <c r="H20" s="113"/>
      <c r="I20" s="113"/>
      <c r="J20" s="113"/>
      <c r="K20" s="113"/>
      <c r="L20" s="125"/>
      <c r="M20" s="126"/>
      <c r="N20" s="126"/>
      <c r="O20" s="126"/>
      <c r="P20" s="126"/>
      <c r="V20" s="71"/>
    </row>
    <row r="21" spans="1:22" x14ac:dyDescent="0.25">
      <c r="A21" s="113"/>
      <c r="B21" s="113"/>
      <c r="C21" s="113"/>
      <c r="D21" s="113"/>
      <c r="E21" s="113"/>
      <c r="F21" s="113"/>
      <c r="G21" s="113"/>
      <c r="H21" s="113"/>
      <c r="I21" s="113"/>
      <c r="J21" s="113"/>
      <c r="K21" s="113"/>
      <c r="L21" s="125"/>
      <c r="M21" s="126"/>
      <c r="N21" s="126"/>
      <c r="O21" s="126"/>
      <c r="P21" s="126"/>
      <c r="V21" s="71"/>
    </row>
    <row r="22" spans="1:22" x14ac:dyDescent="0.25">
      <c r="A22" s="113"/>
      <c r="B22" s="113"/>
      <c r="C22" s="113"/>
      <c r="D22" s="113"/>
      <c r="E22" s="113"/>
      <c r="F22" s="113"/>
      <c r="G22" s="113"/>
      <c r="H22" s="113"/>
      <c r="I22" s="113"/>
      <c r="J22" s="113"/>
      <c r="K22" s="113"/>
      <c r="L22" s="125"/>
      <c r="M22" s="126"/>
      <c r="N22" s="126"/>
      <c r="O22" s="126"/>
      <c r="P22" s="126"/>
      <c r="V22" s="71"/>
    </row>
    <row r="23" spans="1:22" x14ac:dyDescent="0.25">
      <c r="A23" s="113"/>
      <c r="B23" s="113"/>
      <c r="C23" s="113"/>
      <c r="D23" s="113"/>
      <c r="E23" s="113"/>
      <c r="F23" s="113"/>
      <c r="G23" s="113"/>
      <c r="H23" s="113"/>
      <c r="I23" s="113"/>
      <c r="J23" s="113"/>
      <c r="K23" s="113"/>
      <c r="L23" s="125"/>
      <c r="M23" s="126"/>
      <c r="N23" s="126"/>
      <c r="O23" s="126"/>
      <c r="P23" s="126"/>
      <c r="V23" s="71"/>
    </row>
    <row r="24" spans="1:22" x14ac:dyDescent="0.25">
      <c r="A24" s="113"/>
      <c r="B24" s="113"/>
      <c r="C24" s="113"/>
      <c r="D24" s="113"/>
      <c r="E24" s="113"/>
      <c r="F24" s="113"/>
      <c r="G24" s="113"/>
      <c r="H24" s="113"/>
      <c r="I24" s="113"/>
      <c r="J24" s="113"/>
      <c r="K24" s="113"/>
      <c r="L24" s="125"/>
      <c r="M24" s="126"/>
      <c r="N24" s="126"/>
      <c r="O24" s="126"/>
      <c r="P24" s="126"/>
      <c r="V24" s="71"/>
    </row>
    <row r="25" spans="1:22" x14ac:dyDescent="0.25">
      <c r="A25" s="113"/>
      <c r="B25" s="113"/>
      <c r="C25" s="113"/>
      <c r="D25" s="113"/>
      <c r="E25" s="113"/>
      <c r="F25" s="113"/>
      <c r="G25" s="113"/>
      <c r="H25" s="113"/>
      <c r="I25" s="113"/>
      <c r="J25" s="113"/>
      <c r="K25" s="113"/>
      <c r="L25" s="125"/>
      <c r="M25" s="126"/>
      <c r="N25" s="126"/>
      <c r="O25" s="126"/>
      <c r="P25" s="126"/>
      <c r="V25" s="71"/>
    </row>
    <row r="26" spans="1:22" x14ac:dyDescent="0.25">
      <c r="A26" s="113"/>
      <c r="B26" s="113"/>
      <c r="C26" s="113"/>
      <c r="D26" s="113"/>
      <c r="E26" s="113"/>
      <c r="F26" s="113"/>
      <c r="G26" s="113"/>
      <c r="H26" s="113"/>
      <c r="I26" s="113"/>
      <c r="J26" s="113"/>
      <c r="K26" s="113"/>
      <c r="L26" s="125"/>
      <c r="M26" s="126"/>
      <c r="N26" s="126"/>
      <c r="O26" s="126"/>
      <c r="P26" s="126"/>
      <c r="V26" s="71"/>
    </row>
    <row r="27" spans="1:22" x14ac:dyDescent="0.25">
      <c r="A27" s="113"/>
      <c r="B27" s="113"/>
      <c r="C27" s="113"/>
      <c r="D27" s="113"/>
      <c r="E27" s="113"/>
      <c r="F27" s="113"/>
      <c r="G27" s="113"/>
      <c r="H27" s="113"/>
      <c r="I27" s="113"/>
      <c r="J27" s="113"/>
      <c r="K27" s="113"/>
      <c r="L27" s="125"/>
      <c r="M27" s="126"/>
      <c r="N27" s="126"/>
      <c r="O27" s="126"/>
      <c r="P27" s="126"/>
      <c r="V27" s="71"/>
    </row>
    <row r="28" spans="1:22" x14ac:dyDescent="0.25">
      <c r="A28" s="113"/>
      <c r="B28" s="113"/>
      <c r="C28" s="113"/>
      <c r="D28" s="113"/>
      <c r="E28" s="113"/>
      <c r="F28" s="113"/>
      <c r="G28" s="113"/>
      <c r="H28" s="113"/>
      <c r="I28" s="113"/>
      <c r="J28" s="113"/>
      <c r="K28" s="113"/>
      <c r="L28" s="125"/>
      <c r="M28" s="126"/>
      <c r="N28" s="126"/>
      <c r="O28" s="126"/>
      <c r="P28" s="126"/>
      <c r="V28" s="71"/>
    </row>
    <row r="29" spans="1:22" x14ac:dyDescent="0.25">
      <c r="A29" s="113"/>
      <c r="B29" s="113"/>
      <c r="C29" s="113"/>
      <c r="D29" s="113"/>
      <c r="E29" s="113"/>
      <c r="F29" s="113"/>
      <c r="G29" s="113"/>
      <c r="H29" s="113"/>
      <c r="I29" s="113"/>
      <c r="J29" s="113"/>
      <c r="K29" s="113"/>
      <c r="L29" s="125"/>
      <c r="M29" s="126"/>
      <c r="N29" s="126"/>
      <c r="O29" s="126"/>
      <c r="P29" s="126"/>
      <c r="V29" s="71"/>
    </row>
    <row r="30" spans="1:22" x14ac:dyDescent="0.25">
      <c r="A30" s="113"/>
      <c r="B30" s="113"/>
      <c r="C30" s="113"/>
      <c r="D30" s="113"/>
      <c r="E30" s="113"/>
      <c r="F30" s="113"/>
      <c r="G30" s="113"/>
      <c r="H30" s="113"/>
      <c r="I30" s="113"/>
      <c r="J30" s="113"/>
      <c r="K30" s="113"/>
      <c r="L30" s="125"/>
      <c r="M30" s="126"/>
      <c r="N30" s="126"/>
      <c r="O30" s="126"/>
      <c r="P30" s="126"/>
      <c r="V30" s="71"/>
    </row>
    <row r="31" spans="1:22" x14ac:dyDescent="0.25">
      <c r="A31" s="113"/>
      <c r="B31" s="113"/>
      <c r="C31" s="113"/>
      <c r="D31" s="113"/>
      <c r="E31" s="113"/>
      <c r="F31" s="113"/>
      <c r="G31" s="113"/>
      <c r="H31" s="113"/>
      <c r="I31" s="113"/>
      <c r="J31" s="113"/>
      <c r="K31" s="113"/>
      <c r="L31" s="125"/>
      <c r="M31" s="126"/>
      <c r="N31" s="126"/>
      <c r="O31" s="126"/>
      <c r="P31" s="126"/>
      <c r="V31" s="71"/>
    </row>
    <row r="32" spans="1:22" x14ac:dyDescent="0.25">
      <c r="A32" s="113"/>
      <c r="B32" s="113"/>
      <c r="C32" s="113"/>
      <c r="D32" s="113"/>
      <c r="E32" s="113"/>
      <c r="F32" s="113"/>
      <c r="G32" s="113"/>
      <c r="H32" s="113"/>
      <c r="I32" s="113"/>
      <c r="J32" s="113"/>
      <c r="K32" s="113"/>
      <c r="L32" s="125"/>
      <c r="M32" s="126"/>
      <c r="N32" s="126"/>
      <c r="O32" s="126"/>
      <c r="P32" s="126"/>
      <c r="V32" s="71"/>
    </row>
    <row r="33" spans="1:35" x14ac:dyDescent="0.25">
      <c r="A33" s="113"/>
      <c r="B33" s="113"/>
      <c r="C33" s="113"/>
      <c r="D33" s="113"/>
      <c r="E33" s="113"/>
      <c r="F33" s="113"/>
      <c r="G33" s="113"/>
      <c r="H33" s="113"/>
      <c r="I33" s="113"/>
      <c r="J33" s="113"/>
      <c r="K33" s="113"/>
      <c r="L33" s="125"/>
      <c r="M33" s="126"/>
      <c r="N33" s="126"/>
      <c r="O33" s="126"/>
      <c r="P33" s="126"/>
      <c r="V33" s="71"/>
    </row>
    <row r="34" spans="1:35" x14ac:dyDescent="0.25">
      <c r="A34" s="113"/>
      <c r="B34" s="113"/>
      <c r="C34" s="113"/>
      <c r="D34" s="113"/>
      <c r="E34" s="113"/>
      <c r="F34" s="113"/>
      <c r="G34" s="113"/>
      <c r="H34" s="113"/>
      <c r="I34" s="113"/>
      <c r="J34" s="113"/>
      <c r="K34" s="113"/>
      <c r="L34" s="125"/>
      <c r="M34" s="126"/>
      <c r="N34" s="126"/>
      <c r="O34" s="126"/>
      <c r="P34" s="126"/>
      <c r="V34" s="71"/>
    </row>
    <row r="35" spans="1:35" x14ac:dyDescent="0.25">
      <c r="A35" s="113"/>
      <c r="B35" s="113"/>
      <c r="C35" s="113"/>
      <c r="D35" s="113"/>
      <c r="E35" s="113"/>
      <c r="F35" s="113"/>
      <c r="G35" s="113"/>
      <c r="H35" s="113"/>
      <c r="I35" s="113"/>
      <c r="J35" s="113"/>
      <c r="K35" s="113"/>
      <c r="L35" s="125"/>
      <c r="M35" s="126"/>
      <c r="N35" s="126"/>
      <c r="O35" s="126"/>
      <c r="P35" s="126"/>
      <c r="V35" s="71"/>
    </row>
    <row r="36" spans="1:35" x14ac:dyDescent="0.25">
      <c r="A36" s="127"/>
      <c r="B36" s="113"/>
      <c r="C36" s="113"/>
      <c r="D36" s="113"/>
      <c r="E36" s="113"/>
      <c r="F36" s="113"/>
      <c r="G36" s="113"/>
      <c r="H36" s="113"/>
      <c r="I36" s="113"/>
      <c r="J36" s="113"/>
      <c r="K36" s="113"/>
      <c r="L36" s="113"/>
      <c r="M36" s="113"/>
      <c r="N36" s="113"/>
      <c r="O36" s="113"/>
      <c r="P36" s="113"/>
      <c r="Q36" s="119"/>
      <c r="R36" s="119"/>
      <c r="S36" s="119"/>
      <c r="T36" s="119"/>
      <c r="U36" s="119"/>
      <c r="V36" s="119"/>
      <c r="W36" s="119"/>
      <c r="X36" s="119"/>
      <c r="Y36" s="119"/>
      <c r="Z36" s="119"/>
      <c r="AA36" s="119"/>
      <c r="AB36" s="119"/>
      <c r="AC36" s="119"/>
      <c r="AD36" s="119"/>
      <c r="AE36" s="119"/>
      <c r="AG36" s="119"/>
      <c r="AH36" s="119"/>
      <c r="AI36" s="119"/>
    </row>
    <row r="37" spans="1:35" s="61" customFormat="1" x14ac:dyDescent="0.25">
      <c r="A37" s="119"/>
      <c r="B37" s="88"/>
      <c r="C37" s="25"/>
      <c r="D37" s="25"/>
      <c r="E37" s="25"/>
      <c r="F37" s="25"/>
      <c r="G37" s="25"/>
      <c r="H37" s="25"/>
      <c r="I37" s="89"/>
      <c r="J37" s="25"/>
      <c r="K37" s="25"/>
      <c r="L37" s="71" t="s">
        <v>134</v>
      </c>
      <c r="M37" s="69"/>
      <c r="N37" s="69"/>
      <c r="O37" s="69"/>
      <c r="P37" s="69"/>
      <c r="Q37" s="69"/>
      <c r="R37" s="69"/>
      <c r="S37" s="69"/>
      <c r="T37" s="69"/>
      <c r="U37" s="69"/>
    </row>
    <row r="38" spans="1:35" s="61" customFormat="1" ht="76.5" customHeight="1" x14ac:dyDescent="0.25">
      <c r="A38" s="72"/>
      <c r="B38" s="90" t="s">
        <v>159</v>
      </c>
      <c r="C38" s="91" t="s">
        <v>136</v>
      </c>
      <c r="D38" s="91" t="s">
        <v>137</v>
      </c>
      <c r="E38" s="91" t="s">
        <v>138</v>
      </c>
      <c r="F38" s="91" t="s">
        <v>139</v>
      </c>
      <c r="G38" s="91" t="s">
        <v>140</v>
      </c>
      <c r="H38" s="91" t="s">
        <v>141</v>
      </c>
      <c r="I38" s="91" t="s">
        <v>142</v>
      </c>
      <c r="J38" s="91" t="s">
        <v>143</v>
      </c>
      <c r="K38" s="91" t="s">
        <v>144</v>
      </c>
      <c r="L38" s="93" t="s">
        <v>8</v>
      </c>
      <c r="M38" s="76" t="s">
        <v>136</v>
      </c>
      <c r="N38" s="76" t="s">
        <v>137</v>
      </c>
      <c r="O38" s="76" t="s">
        <v>138</v>
      </c>
      <c r="P38" s="76" t="s">
        <v>139</v>
      </c>
      <c r="Q38" s="76" t="s">
        <v>140</v>
      </c>
      <c r="R38" s="76" t="s">
        <v>141</v>
      </c>
      <c r="S38" s="76" t="s">
        <v>142</v>
      </c>
      <c r="T38" s="76" t="s">
        <v>143</v>
      </c>
      <c r="U38" s="76" t="s">
        <v>144</v>
      </c>
      <c r="V38" s="119"/>
      <c r="W38" s="77" t="s">
        <v>145</v>
      </c>
      <c r="X38" s="77" t="s">
        <v>146</v>
      </c>
      <c r="Y38" s="77" t="s">
        <v>147</v>
      </c>
    </row>
    <row r="39" spans="1:35" s="61" customFormat="1" ht="15" customHeight="1" x14ac:dyDescent="0.25">
      <c r="A39" s="119" t="s">
        <v>105</v>
      </c>
      <c r="B39" s="94" t="s">
        <v>232</v>
      </c>
      <c r="C39" s="25">
        <v>5.7532E-3</v>
      </c>
      <c r="D39" s="25">
        <v>3.21404E-2</v>
      </c>
      <c r="E39" s="25">
        <v>3.5837899999999999E-2</v>
      </c>
      <c r="F39" s="25">
        <v>0.380720842</v>
      </c>
      <c r="G39" s="25">
        <v>0.194006595</v>
      </c>
      <c r="H39" s="25">
        <v>0.12931556399999999</v>
      </c>
      <c r="I39" s="25">
        <v>7.2993926000000001E-2</v>
      </c>
      <c r="J39" s="25">
        <v>6.2307000000000001E-2</v>
      </c>
      <c r="K39" s="25">
        <v>8.6924682000000003E-2</v>
      </c>
      <c r="L39" s="95" t="str">
        <f>B39</f>
        <v>16 ans 
ou moins</v>
      </c>
      <c r="M39" s="79">
        <f t="shared" ref="M39:T55" si="0">N39+C39</f>
        <v>1.0000001089999999</v>
      </c>
      <c r="N39" s="79">
        <f t="shared" si="0"/>
        <v>0.9942469089999999</v>
      </c>
      <c r="O39" s="79">
        <f t="shared" si="0"/>
        <v>0.96210650899999994</v>
      </c>
      <c r="P39" s="79">
        <f t="shared" si="0"/>
        <v>0.92626860899999997</v>
      </c>
      <c r="Q39" s="79">
        <f t="shared" si="0"/>
        <v>0.54554776699999996</v>
      </c>
      <c r="R39" s="79">
        <f t="shared" si="0"/>
        <v>0.35154117200000001</v>
      </c>
      <c r="S39" s="79">
        <f t="shared" si="0"/>
        <v>0.22222560800000002</v>
      </c>
      <c r="T39" s="79">
        <f>U39+J39</f>
        <v>0.149231682</v>
      </c>
      <c r="U39" s="79">
        <f>K39</f>
        <v>8.6924682000000003E-2</v>
      </c>
      <c r="V39" s="119"/>
      <c r="W39" s="70">
        <f>H39+I39+J39+K39</f>
        <v>0.35154117200000001</v>
      </c>
      <c r="X39" s="70">
        <f>C39/Y39</f>
        <v>7.8029064917979424E-2</v>
      </c>
      <c r="Y39" s="70">
        <f>C39+D39+E39</f>
        <v>7.3731500000000005E-2</v>
      </c>
    </row>
    <row r="40" spans="1:35" s="61" customFormat="1" ht="15" customHeight="1" x14ac:dyDescent="0.25">
      <c r="A40" s="119" t="s">
        <v>105</v>
      </c>
      <c r="B40" s="94">
        <v>17</v>
      </c>
      <c r="C40" s="25">
        <v>0.13768746500000001</v>
      </c>
      <c r="D40" s="25">
        <v>6.6840020999999999E-2</v>
      </c>
      <c r="E40" s="25">
        <v>8.2313194000000006E-2</v>
      </c>
      <c r="F40" s="25">
        <v>0.33150950899999998</v>
      </c>
      <c r="G40" s="25">
        <v>0.189084373</v>
      </c>
      <c r="H40" s="25">
        <v>8.4768804000000003E-2</v>
      </c>
      <c r="I40" s="25">
        <v>6.0358500000000002E-2</v>
      </c>
      <c r="J40" s="25">
        <v>1.81341E-2</v>
      </c>
      <c r="K40" s="25">
        <v>2.9304E-2</v>
      </c>
      <c r="L40" s="95">
        <f t="shared" ref="L40:L48" si="1">B40</f>
        <v>17</v>
      </c>
      <c r="M40" s="79">
        <f t="shared" si="0"/>
        <v>0.99999996600000007</v>
      </c>
      <c r="N40" s="79">
        <f t="shared" si="0"/>
        <v>0.86231250100000001</v>
      </c>
      <c r="O40" s="79">
        <f t="shared" si="0"/>
        <v>0.79547248000000004</v>
      </c>
      <c r="P40" s="79">
        <f t="shared" si="0"/>
        <v>0.713159286</v>
      </c>
      <c r="Q40" s="79">
        <f t="shared" si="0"/>
        <v>0.38164977700000002</v>
      </c>
      <c r="R40" s="79">
        <f t="shared" si="0"/>
        <v>0.192565404</v>
      </c>
      <c r="S40" s="79">
        <f t="shared" si="0"/>
        <v>0.10779659999999999</v>
      </c>
      <c r="T40" s="79">
        <f t="shared" si="0"/>
        <v>4.7438099999999997E-2</v>
      </c>
      <c r="U40" s="79">
        <f t="shared" ref="U40:U48" si="2">K40</f>
        <v>2.9304E-2</v>
      </c>
      <c r="V40" s="119"/>
      <c r="W40" s="70">
        <f t="shared" ref="W40:W48" si="3">H40+I40+J40+K40</f>
        <v>0.192565404</v>
      </c>
      <c r="X40" s="70">
        <f t="shared" ref="X40:X48" si="4">C40/Y40</f>
        <v>0.48001373096730909</v>
      </c>
      <c r="Y40" s="70">
        <f t="shared" ref="Y40:Y48" si="5">C40+D40+E40</f>
        <v>0.28684068000000001</v>
      </c>
    </row>
    <row r="41" spans="1:35" s="61" customFormat="1" ht="15" customHeight="1" x14ac:dyDescent="0.25">
      <c r="A41" s="119" t="s">
        <v>105</v>
      </c>
      <c r="B41" s="94">
        <v>18</v>
      </c>
      <c r="C41" s="25">
        <v>0.108832306</v>
      </c>
      <c r="D41" s="25">
        <v>0.137579279</v>
      </c>
      <c r="E41" s="25">
        <v>7.0960624E-2</v>
      </c>
      <c r="F41" s="25">
        <v>0.31239061600000001</v>
      </c>
      <c r="G41" s="25">
        <v>0.15725067100000001</v>
      </c>
      <c r="H41" s="25">
        <v>0.101502973</v>
      </c>
      <c r="I41" s="25">
        <v>5.3447099999999997E-2</v>
      </c>
      <c r="J41" s="25">
        <v>2.6421500000000001E-2</v>
      </c>
      <c r="K41" s="25">
        <v>3.1614900000000001E-2</v>
      </c>
      <c r="L41" s="95">
        <f t="shared" si="1"/>
        <v>18</v>
      </c>
      <c r="M41" s="79">
        <f t="shared" si="0"/>
        <v>0.9999999690000001</v>
      </c>
      <c r="N41" s="79">
        <f t="shared" si="0"/>
        <v>0.89116766300000005</v>
      </c>
      <c r="O41" s="79">
        <f t="shared" si="0"/>
        <v>0.75358838400000006</v>
      </c>
      <c r="P41" s="79">
        <f t="shared" si="0"/>
        <v>0.68262776000000003</v>
      </c>
      <c r="Q41" s="79">
        <f t="shared" si="0"/>
        <v>0.37023714400000002</v>
      </c>
      <c r="R41" s="79">
        <f t="shared" si="0"/>
        <v>0.21298647300000001</v>
      </c>
      <c r="S41" s="79">
        <f t="shared" si="0"/>
        <v>0.1114835</v>
      </c>
      <c r="T41" s="79">
        <f t="shared" si="0"/>
        <v>5.8036400000000002E-2</v>
      </c>
      <c r="U41" s="79">
        <f t="shared" si="2"/>
        <v>3.1614900000000001E-2</v>
      </c>
      <c r="V41" s="119"/>
      <c r="W41" s="70">
        <f t="shared" si="3"/>
        <v>0.21298647300000001</v>
      </c>
      <c r="X41" s="70">
        <f t="shared" si="4"/>
        <v>0.34291693763268355</v>
      </c>
      <c r="Y41" s="70">
        <f t="shared" si="5"/>
        <v>0.31737220899999996</v>
      </c>
    </row>
    <row r="42" spans="1:35" s="61" customFormat="1" ht="15" customHeight="1" x14ac:dyDescent="0.25">
      <c r="A42" s="119" t="s">
        <v>105</v>
      </c>
      <c r="B42" s="94">
        <v>19</v>
      </c>
      <c r="C42" s="25">
        <v>0.16609164300000001</v>
      </c>
      <c r="D42" s="25">
        <v>5.0414899999999999E-2</v>
      </c>
      <c r="E42" s="25">
        <v>5.46127E-2</v>
      </c>
      <c r="F42" s="25">
        <v>0.313597982</v>
      </c>
      <c r="G42" s="25">
        <v>0.187168219</v>
      </c>
      <c r="H42" s="25">
        <v>0.13617083499999999</v>
      </c>
      <c r="I42" s="25">
        <v>4.8417700000000001E-2</v>
      </c>
      <c r="J42" s="25">
        <v>2.6194800000000001E-2</v>
      </c>
      <c r="K42" s="25">
        <v>1.7331300000000001E-2</v>
      </c>
      <c r="L42" s="95">
        <f t="shared" si="1"/>
        <v>19</v>
      </c>
      <c r="M42" s="79">
        <f t="shared" si="0"/>
        <v>1.0000000789999999</v>
      </c>
      <c r="N42" s="79">
        <f t="shared" si="0"/>
        <v>0.83390843599999998</v>
      </c>
      <c r="O42" s="79">
        <f t="shared" si="0"/>
        <v>0.78349353599999993</v>
      </c>
      <c r="P42" s="79">
        <f t="shared" si="0"/>
        <v>0.72888083599999998</v>
      </c>
      <c r="Q42" s="79">
        <f t="shared" si="0"/>
        <v>0.41528285399999998</v>
      </c>
      <c r="R42" s="79">
        <f t="shared" si="0"/>
        <v>0.22811463499999998</v>
      </c>
      <c r="S42" s="79">
        <f t="shared" si="0"/>
        <v>9.1943799999999992E-2</v>
      </c>
      <c r="T42" s="79">
        <f t="shared" si="0"/>
        <v>4.3526099999999998E-2</v>
      </c>
      <c r="U42" s="79">
        <f t="shared" si="2"/>
        <v>1.7331300000000001E-2</v>
      </c>
      <c r="V42" s="119"/>
      <c r="W42" s="70">
        <f t="shared" si="3"/>
        <v>0.22811463499999998</v>
      </c>
      <c r="X42" s="70">
        <f t="shared" si="4"/>
        <v>0.61261473424813306</v>
      </c>
      <c r="Y42" s="70">
        <f t="shared" si="5"/>
        <v>0.27111924300000001</v>
      </c>
    </row>
    <row r="43" spans="1:35" s="61" customFormat="1" ht="15" customHeight="1" x14ac:dyDescent="0.25">
      <c r="A43" s="119" t="s">
        <v>105</v>
      </c>
      <c r="B43" s="94">
        <v>20</v>
      </c>
      <c r="C43" s="25">
        <v>0.15176076899999999</v>
      </c>
      <c r="D43" s="25">
        <v>0.104661274</v>
      </c>
      <c r="E43" s="25">
        <v>7.9874874999999998E-2</v>
      </c>
      <c r="F43" s="25">
        <v>0.295495234</v>
      </c>
      <c r="G43" s="25">
        <v>0.165497953</v>
      </c>
      <c r="H43" s="25">
        <v>0.11258383800000001</v>
      </c>
      <c r="I43" s="25">
        <v>4.1935100000000003E-2</v>
      </c>
      <c r="J43" s="25">
        <v>2.52778E-2</v>
      </c>
      <c r="K43" s="25">
        <v>2.2913200000000002E-2</v>
      </c>
      <c r="L43" s="95">
        <f t="shared" si="1"/>
        <v>20</v>
      </c>
      <c r="M43" s="79">
        <f t="shared" si="0"/>
        <v>1.000000043</v>
      </c>
      <c r="N43" s="79">
        <f t="shared" si="0"/>
        <v>0.8482392740000001</v>
      </c>
      <c r="O43" s="79">
        <f t="shared" si="0"/>
        <v>0.74357800000000007</v>
      </c>
      <c r="P43" s="79">
        <f t="shared" si="0"/>
        <v>0.66370312500000006</v>
      </c>
      <c r="Q43" s="79">
        <f t="shared" si="0"/>
        <v>0.36820789100000001</v>
      </c>
      <c r="R43" s="79">
        <f t="shared" si="0"/>
        <v>0.20270993800000001</v>
      </c>
      <c r="S43" s="79">
        <f t="shared" si="0"/>
        <v>9.0126100000000001E-2</v>
      </c>
      <c r="T43" s="79">
        <f t="shared" si="0"/>
        <v>4.8190999999999998E-2</v>
      </c>
      <c r="U43" s="79">
        <f t="shared" si="2"/>
        <v>2.2913200000000002E-2</v>
      </c>
      <c r="V43" s="119"/>
      <c r="W43" s="70">
        <f t="shared" si="3"/>
        <v>0.20270993799999998</v>
      </c>
      <c r="X43" s="70">
        <f t="shared" si="4"/>
        <v>0.4512701748875379</v>
      </c>
      <c r="Y43" s="70">
        <f t="shared" si="5"/>
        <v>0.336296918</v>
      </c>
    </row>
    <row r="44" spans="1:35" s="61" customFormat="1" ht="15" customHeight="1" x14ac:dyDescent="0.25">
      <c r="A44" s="119" t="s">
        <v>105</v>
      </c>
      <c r="B44" s="94">
        <v>21</v>
      </c>
      <c r="C44" s="25">
        <v>0.121417434</v>
      </c>
      <c r="D44" s="25">
        <v>7.2505641999999995E-2</v>
      </c>
      <c r="E44" s="25">
        <v>0.10332361399999999</v>
      </c>
      <c r="F44" s="25">
        <v>0.30685821899999999</v>
      </c>
      <c r="G44" s="25">
        <v>0.19676875799999999</v>
      </c>
      <c r="H44" s="25">
        <v>9.6430446000000003E-2</v>
      </c>
      <c r="I44" s="25">
        <v>4.53712E-2</v>
      </c>
      <c r="J44" s="25">
        <v>2.8487599999999998E-2</v>
      </c>
      <c r="K44" s="25">
        <v>2.8837100000000001E-2</v>
      </c>
      <c r="L44" s="95">
        <f t="shared" si="1"/>
        <v>21</v>
      </c>
      <c r="M44" s="79">
        <f t="shared" si="0"/>
        <v>1.000000013</v>
      </c>
      <c r="N44" s="79">
        <f t="shared" si="0"/>
        <v>0.87858257900000003</v>
      </c>
      <c r="O44" s="79">
        <f t="shared" si="0"/>
        <v>0.80607693700000005</v>
      </c>
      <c r="P44" s="79">
        <f t="shared" si="0"/>
        <v>0.70275332300000004</v>
      </c>
      <c r="Q44" s="79">
        <f t="shared" si="0"/>
        <v>0.395895104</v>
      </c>
      <c r="R44" s="79">
        <f t="shared" si="0"/>
        <v>0.19912634600000001</v>
      </c>
      <c r="S44" s="79">
        <f t="shared" si="0"/>
        <v>0.10269590000000001</v>
      </c>
      <c r="T44" s="79">
        <f t="shared" si="0"/>
        <v>5.7324699999999999E-2</v>
      </c>
      <c r="U44" s="79">
        <f t="shared" si="2"/>
        <v>2.8837100000000001E-2</v>
      </c>
      <c r="V44" s="119"/>
      <c r="W44" s="70">
        <f t="shared" si="3"/>
        <v>0.19912634600000001</v>
      </c>
      <c r="X44" s="70">
        <f t="shared" si="4"/>
        <v>0.4084736284195461</v>
      </c>
      <c r="Y44" s="70">
        <f t="shared" si="5"/>
        <v>0.29724668999999998</v>
      </c>
    </row>
    <row r="45" spans="1:35" s="61" customFormat="1" ht="15" customHeight="1" x14ac:dyDescent="0.25">
      <c r="A45" s="119" t="s">
        <v>105</v>
      </c>
      <c r="B45" s="94">
        <v>22</v>
      </c>
      <c r="C45" s="25">
        <v>0.121061208</v>
      </c>
      <c r="D45" s="25">
        <v>7.2848873999999994E-2</v>
      </c>
      <c r="E45" s="25">
        <v>8.5395861000000003E-2</v>
      </c>
      <c r="F45" s="25">
        <v>0.26770291000000002</v>
      </c>
      <c r="G45" s="25">
        <v>0.21475640800000001</v>
      </c>
      <c r="H45" s="25">
        <v>0.123254922</v>
      </c>
      <c r="I45" s="25">
        <v>5.5994700000000001E-2</v>
      </c>
      <c r="J45" s="25">
        <v>5.1657399999999999E-2</v>
      </c>
      <c r="K45" s="25">
        <v>7.3277200000000002E-3</v>
      </c>
      <c r="L45" s="95">
        <f t="shared" si="1"/>
        <v>22</v>
      </c>
      <c r="M45" s="79">
        <f t="shared" si="0"/>
        <v>1.000000003</v>
      </c>
      <c r="N45" s="79">
        <f t="shared" si="0"/>
        <v>0.87893879499999994</v>
      </c>
      <c r="O45" s="79">
        <f t="shared" si="0"/>
        <v>0.80608992099999999</v>
      </c>
      <c r="P45" s="79">
        <f t="shared" si="0"/>
        <v>0.72069406000000003</v>
      </c>
      <c r="Q45" s="79">
        <f t="shared" si="0"/>
        <v>0.45299115000000001</v>
      </c>
      <c r="R45" s="79">
        <f t="shared" si="0"/>
        <v>0.238234742</v>
      </c>
      <c r="S45" s="79">
        <f t="shared" si="0"/>
        <v>0.11497982000000001</v>
      </c>
      <c r="T45" s="79">
        <f t="shared" si="0"/>
        <v>5.8985120000000002E-2</v>
      </c>
      <c r="U45" s="79">
        <f t="shared" si="2"/>
        <v>7.3277200000000002E-3</v>
      </c>
      <c r="V45" s="119"/>
      <c r="W45" s="70">
        <f t="shared" si="3"/>
        <v>0.238234742</v>
      </c>
      <c r="X45" s="70">
        <f t="shared" si="4"/>
        <v>0.43343584708471455</v>
      </c>
      <c r="Y45" s="70">
        <f t="shared" si="5"/>
        <v>0.279305943</v>
      </c>
    </row>
    <row r="46" spans="1:35" s="61" customFormat="1" ht="15" customHeight="1" x14ac:dyDescent="0.25">
      <c r="A46" s="119" t="s">
        <v>105</v>
      </c>
      <c r="B46" s="94">
        <v>23</v>
      </c>
      <c r="C46" s="25">
        <v>0.152887246</v>
      </c>
      <c r="D46" s="25">
        <v>4.97639E-2</v>
      </c>
      <c r="E46" s="25">
        <v>4.5096799999999999E-2</v>
      </c>
      <c r="F46" s="25">
        <v>0.33774141000000002</v>
      </c>
      <c r="G46" s="25">
        <v>0.25315734000000001</v>
      </c>
      <c r="H46" s="25">
        <v>8.9034194999999997E-2</v>
      </c>
      <c r="I46" s="25">
        <v>4.3472799999999999E-2</v>
      </c>
      <c r="J46" s="25">
        <v>1.16589E-2</v>
      </c>
      <c r="K46" s="25">
        <v>1.7187399999999999E-2</v>
      </c>
      <c r="L46" s="95">
        <f t="shared" si="1"/>
        <v>23</v>
      </c>
      <c r="M46" s="79">
        <f t="shared" si="0"/>
        <v>0.99999999100000014</v>
      </c>
      <c r="N46" s="79">
        <f t="shared" si="0"/>
        <v>0.84711274500000011</v>
      </c>
      <c r="O46" s="79">
        <f t="shared" si="0"/>
        <v>0.79734884500000014</v>
      </c>
      <c r="P46" s="79">
        <f t="shared" si="0"/>
        <v>0.75225204500000009</v>
      </c>
      <c r="Q46" s="79">
        <f t="shared" si="0"/>
        <v>0.41451063500000002</v>
      </c>
      <c r="R46" s="79">
        <f t="shared" si="0"/>
        <v>0.16135329500000001</v>
      </c>
      <c r="S46" s="79">
        <f t="shared" si="0"/>
        <v>7.2319099999999997E-2</v>
      </c>
      <c r="T46" s="79">
        <f t="shared" si="0"/>
        <v>2.8846299999999998E-2</v>
      </c>
      <c r="U46" s="79">
        <f t="shared" si="2"/>
        <v>1.7187399999999999E-2</v>
      </c>
      <c r="V46" s="119"/>
      <c r="W46" s="70">
        <f t="shared" si="3"/>
        <v>0.16135329499999998</v>
      </c>
      <c r="X46" s="70">
        <f t="shared" si="4"/>
        <v>0.61710802639711893</v>
      </c>
      <c r="Y46" s="70">
        <f t="shared" si="5"/>
        <v>0.247747946</v>
      </c>
    </row>
    <row r="47" spans="1:35" s="61" customFormat="1" ht="15" customHeight="1" x14ac:dyDescent="0.25">
      <c r="A47" s="119" t="s">
        <v>105</v>
      </c>
      <c r="B47" s="94">
        <v>24</v>
      </c>
      <c r="C47" s="25">
        <v>0.14769476600000001</v>
      </c>
      <c r="D47" s="25">
        <v>6.2213400000000002E-2</v>
      </c>
      <c r="E47" s="25">
        <v>7.5346070000000001E-2</v>
      </c>
      <c r="F47" s="25">
        <v>0.30635643899999998</v>
      </c>
      <c r="G47" s="25">
        <v>0.20315149099999999</v>
      </c>
      <c r="H47" s="25">
        <v>0.116499592</v>
      </c>
      <c r="I47" s="25">
        <v>4.62049E-2</v>
      </c>
      <c r="J47" s="25">
        <v>1.90495E-2</v>
      </c>
      <c r="K47" s="25">
        <v>2.3483799999999999E-2</v>
      </c>
      <c r="L47" s="95">
        <f t="shared" si="1"/>
        <v>24</v>
      </c>
      <c r="M47" s="79">
        <f t="shared" si="0"/>
        <v>0.99999995799999997</v>
      </c>
      <c r="N47" s="79">
        <f t="shared" si="0"/>
        <v>0.85230519199999999</v>
      </c>
      <c r="O47" s="79">
        <f t="shared" si="0"/>
        <v>0.79009179200000001</v>
      </c>
      <c r="P47" s="79">
        <f t="shared" si="0"/>
        <v>0.71474572199999997</v>
      </c>
      <c r="Q47" s="79">
        <f t="shared" si="0"/>
        <v>0.40838928299999999</v>
      </c>
      <c r="R47" s="79">
        <f t="shared" si="0"/>
        <v>0.20523779199999997</v>
      </c>
      <c r="S47" s="79">
        <f t="shared" si="0"/>
        <v>8.8738199999999989E-2</v>
      </c>
      <c r="T47" s="79">
        <f t="shared" si="0"/>
        <v>4.2533299999999996E-2</v>
      </c>
      <c r="U47" s="79">
        <f t="shared" si="2"/>
        <v>2.3483799999999999E-2</v>
      </c>
      <c r="V47" s="119"/>
      <c r="W47" s="70">
        <f t="shared" si="3"/>
        <v>0.205237792</v>
      </c>
      <c r="X47" s="70">
        <f t="shared" si="4"/>
        <v>0.51776537334225603</v>
      </c>
      <c r="Y47" s="70">
        <f t="shared" si="5"/>
        <v>0.28525423599999999</v>
      </c>
    </row>
    <row r="48" spans="1:35" s="65" customFormat="1" ht="15" customHeight="1" x14ac:dyDescent="0.25">
      <c r="A48" s="119" t="s">
        <v>105</v>
      </c>
      <c r="B48" s="94" t="s">
        <v>238</v>
      </c>
      <c r="C48" s="25">
        <v>0.35064664200000001</v>
      </c>
      <c r="D48" s="25">
        <v>9.2129288000000004E-2</v>
      </c>
      <c r="E48" s="25">
        <v>6.5752493999999995E-2</v>
      </c>
      <c r="F48" s="25">
        <v>0.27864541399999998</v>
      </c>
      <c r="G48" s="25">
        <v>0.13102191999999999</v>
      </c>
      <c r="H48" s="25">
        <v>4.5537000000000001E-2</v>
      </c>
      <c r="I48" s="25">
        <v>1.8116699999999999E-2</v>
      </c>
      <c r="J48" s="25">
        <v>7.8536999999999999E-3</v>
      </c>
      <c r="K48" s="25">
        <v>1.02968E-2</v>
      </c>
      <c r="L48" s="95" t="str">
        <f t="shared" si="1"/>
        <v>25 ans 
ou plus</v>
      </c>
      <c r="M48" s="79">
        <f t="shared" si="0"/>
        <v>0.99999995800000008</v>
      </c>
      <c r="N48" s="79">
        <f t="shared" si="0"/>
        <v>0.64935331600000001</v>
      </c>
      <c r="O48" s="79">
        <f t="shared" si="0"/>
        <v>0.55722402800000004</v>
      </c>
      <c r="P48" s="79">
        <f t="shared" si="0"/>
        <v>0.49147153399999999</v>
      </c>
      <c r="Q48" s="79">
        <f t="shared" si="0"/>
        <v>0.21282611999999998</v>
      </c>
      <c r="R48" s="79">
        <f t="shared" si="0"/>
        <v>8.1804199999999994E-2</v>
      </c>
      <c r="S48" s="79">
        <f t="shared" si="0"/>
        <v>3.6267199999999999E-2</v>
      </c>
      <c r="T48" s="79">
        <f t="shared" si="0"/>
        <v>1.81505E-2</v>
      </c>
      <c r="U48" s="79">
        <f t="shared" si="2"/>
        <v>1.02968E-2</v>
      </c>
      <c r="V48" s="119"/>
      <c r="W48" s="70">
        <f t="shared" si="3"/>
        <v>8.1804200000000007E-2</v>
      </c>
      <c r="X48" s="70">
        <f t="shared" si="4"/>
        <v>0.68953204078912989</v>
      </c>
      <c r="Y48" s="70">
        <f t="shared" si="5"/>
        <v>0.50852842400000009</v>
      </c>
    </row>
    <row r="49" spans="1:25" s="61" customFormat="1" ht="76.5" customHeight="1" x14ac:dyDescent="0.25">
      <c r="A49" s="72"/>
      <c r="B49" s="90" t="s">
        <v>159</v>
      </c>
      <c r="C49" s="91" t="s">
        <v>136</v>
      </c>
      <c r="D49" s="91" t="s">
        <v>137</v>
      </c>
      <c r="E49" s="91" t="s">
        <v>138</v>
      </c>
      <c r="F49" s="91" t="s">
        <v>139</v>
      </c>
      <c r="G49" s="91" t="s">
        <v>140</v>
      </c>
      <c r="H49" s="91" t="s">
        <v>141</v>
      </c>
      <c r="I49" s="91" t="s">
        <v>142</v>
      </c>
      <c r="J49" s="91" t="s">
        <v>143</v>
      </c>
      <c r="K49" s="91" t="s">
        <v>144</v>
      </c>
      <c r="L49" s="93" t="s">
        <v>8</v>
      </c>
      <c r="M49" s="76" t="s">
        <v>136</v>
      </c>
      <c r="N49" s="76" t="s">
        <v>137</v>
      </c>
      <c r="O49" s="76" t="s">
        <v>138</v>
      </c>
      <c r="P49" s="76" t="s">
        <v>139</v>
      </c>
      <c r="Q49" s="76" t="s">
        <v>140</v>
      </c>
      <c r="R49" s="76" t="s">
        <v>141</v>
      </c>
      <c r="S49" s="76" t="s">
        <v>142</v>
      </c>
      <c r="T49" s="76" t="s">
        <v>143</v>
      </c>
      <c r="U49" s="76" t="s">
        <v>144</v>
      </c>
      <c r="V49" s="119"/>
      <c r="W49" s="77" t="s">
        <v>145</v>
      </c>
      <c r="X49" s="77" t="s">
        <v>146</v>
      </c>
      <c r="Y49" s="77" t="s">
        <v>147</v>
      </c>
    </row>
    <row r="50" spans="1:25" s="65" customFormat="1" ht="15" customHeight="1" x14ac:dyDescent="0.25">
      <c r="A50" s="119" t="s">
        <v>106</v>
      </c>
      <c r="B50" s="94" t="s">
        <v>232</v>
      </c>
      <c r="C50" s="25">
        <v>5.2219299999999996E-3</v>
      </c>
      <c r="D50" s="25">
        <v>1.7337200000000001E-2</v>
      </c>
      <c r="E50" s="25">
        <v>2.0967E-2</v>
      </c>
      <c r="F50" s="25">
        <v>0.35373575800000001</v>
      </c>
      <c r="G50" s="25">
        <v>0.213979477</v>
      </c>
      <c r="H50" s="25">
        <v>0.14474721700000001</v>
      </c>
      <c r="I50" s="25">
        <v>8.9999485000000004E-2</v>
      </c>
      <c r="J50" s="25">
        <v>6.2317400000000002E-2</v>
      </c>
      <c r="K50" s="25">
        <v>9.1694504999999996E-2</v>
      </c>
      <c r="L50" s="95" t="str">
        <f>B50</f>
        <v>16 ans 
ou moins</v>
      </c>
      <c r="M50" s="79">
        <f t="shared" si="0"/>
        <v>0.99999997200000001</v>
      </c>
      <c r="N50" s="79">
        <f t="shared" si="0"/>
        <v>0.99477804199999997</v>
      </c>
      <c r="O50" s="79">
        <f t="shared" si="0"/>
        <v>0.97744084199999992</v>
      </c>
      <c r="P50" s="79">
        <f t="shared" si="0"/>
        <v>0.95647384199999996</v>
      </c>
      <c r="Q50" s="79">
        <f t="shared" si="0"/>
        <v>0.60273808399999995</v>
      </c>
      <c r="R50" s="79">
        <f t="shared" si="0"/>
        <v>0.38875860699999998</v>
      </c>
      <c r="S50" s="79">
        <f t="shared" si="0"/>
        <v>0.24401138999999999</v>
      </c>
      <c r="T50" s="79">
        <f>U50+J50</f>
        <v>0.154011905</v>
      </c>
      <c r="U50" s="79">
        <f>K50</f>
        <v>9.1694504999999996E-2</v>
      </c>
      <c r="V50" s="119"/>
      <c r="W50" s="70">
        <f>H50+I50+J50+K50</f>
        <v>0.38875860700000003</v>
      </c>
      <c r="X50" s="70">
        <f>C50/Y50</f>
        <v>0.11997230169555621</v>
      </c>
      <c r="Y50" s="70">
        <f>C50+D50+E50</f>
        <v>4.3526129999999996E-2</v>
      </c>
    </row>
    <row r="51" spans="1:25" s="65" customFormat="1" ht="15" customHeight="1" x14ac:dyDescent="0.25">
      <c r="A51" s="119" t="s">
        <v>106</v>
      </c>
      <c r="B51" s="94">
        <v>17</v>
      </c>
      <c r="C51" s="25">
        <v>4.48379E-2</v>
      </c>
      <c r="D51" s="25">
        <v>2.6709799999999999E-2</v>
      </c>
      <c r="E51" s="25">
        <v>6.6767960000000001E-2</v>
      </c>
      <c r="F51" s="25">
        <v>0.36931304999999998</v>
      </c>
      <c r="G51" s="25">
        <v>0.259402998</v>
      </c>
      <c r="H51" s="25">
        <v>9.7982945000000002E-2</v>
      </c>
      <c r="I51" s="25">
        <v>5.4940900000000001E-2</v>
      </c>
      <c r="J51" s="25">
        <v>2.9395000000000001E-2</v>
      </c>
      <c r="K51" s="25">
        <v>5.06495E-2</v>
      </c>
      <c r="L51" s="95">
        <f t="shared" ref="L51:L59" si="6">B51</f>
        <v>17</v>
      </c>
      <c r="M51" s="79">
        <f t="shared" si="0"/>
        <v>1.0000000529999999</v>
      </c>
      <c r="N51" s="79">
        <f t="shared" si="0"/>
        <v>0.95516215299999996</v>
      </c>
      <c r="O51" s="79">
        <f t="shared" si="0"/>
        <v>0.92845235299999995</v>
      </c>
      <c r="P51" s="79">
        <f t="shared" si="0"/>
        <v>0.86168439299999999</v>
      </c>
      <c r="Q51" s="79">
        <f t="shared" si="0"/>
        <v>0.49237134300000002</v>
      </c>
      <c r="R51" s="79">
        <f t="shared" si="0"/>
        <v>0.23296834500000002</v>
      </c>
      <c r="S51" s="79">
        <f t="shared" si="0"/>
        <v>0.13498540000000001</v>
      </c>
      <c r="T51" s="79">
        <f t="shared" si="0"/>
        <v>8.0044500000000005E-2</v>
      </c>
      <c r="U51" s="79">
        <f t="shared" ref="U51:U59" si="7">K51</f>
        <v>5.06495E-2</v>
      </c>
      <c r="V51" s="119"/>
      <c r="W51" s="70">
        <f t="shared" ref="W51:W59" si="8">H51+I51+J51+K51</f>
        <v>0.23296834500000002</v>
      </c>
      <c r="X51" s="70">
        <f t="shared" ref="X51:X59" si="9">C51/Y51</f>
        <v>0.3241708133410201</v>
      </c>
      <c r="Y51" s="70">
        <f t="shared" ref="Y51:Y59" si="10">C51+D51+E51</f>
        <v>0.13831566000000001</v>
      </c>
    </row>
    <row r="52" spans="1:25" s="65" customFormat="1" ht="15" customHeight="1" x14ac:dyDescent="0.25">
      <c r="A52" s="119" t="s">
        <v>106</v>
      </c>
      <c r="B52" s="94">
        <v>18</v>
      </c>
      <c r="C52" s="25">
        <v>2.7194300000000001E-2</v>
      </c>
      <c r="D52" s="25">
        <v>6.3332801999999994E-2</v>
      </c>
      <c r="E52" s="25">
        <v>6.0651900000000002E-2</v>
      </c>
      <c r="F52" s="25">
        <v>0.41721829399999999</v>
      </c>
      <c r="G52" s="25">
        <v>0.18728473000000001</v>
      </c>
      <c r="H52" s="25">
        <v>0.118668285</v>
      </c>
      <c r="I52" s="25">
        <v>5.3974500000000002E-2</v>
      </c>
      <c r="J52" s="25">
        <v>3.2427200000000003E-2</v>
      </c>
      <c r="K52" s="25">
        <v>3.9247900000000002E-2</v>
      </c>
      <c r="L52" s="95">
        <f t="shared" si="6"/>
        <v>18</v>
      </c>
      <c r="M52" s="79">
        <f t="shared" si="0"/>
        <v>0.99999991100000007</v>
      </c>
      <c r="N52" s="79">
        <f t="shared" si="0"/>
        <v>0.97280561100000007</v>
      </c>
      <c r="O52" s="79">
        <f t="shared" si="0"/>
        <v>0.90947280900000005</v>
      </c>
      <c r="P52" s="79">
        <f t="shared" si="0"/>
        <v>0.84882090900000007</v>
      </c>
      <c r="Q52" s="79">
        <f t="shared" si="0"/>
        <v>0.43160261500000002</v>
      </c>
      <c r="R52" s="79">
        <f t="shared" si="0"/>
        <v>0.24431788500000001</v>
      </c>
      <c r="S52" s="79">
        <f t="shared" si="0"/>
        <v>0.1256496</v>
      </c>
      <c r="T52" s="79">
        <f t="shared" si="0"/>
        <v>7.1675100000000005E-2</v>
      </c>
      <c r="U52" s="79">
        <f t="shared" si="7"/>
        <v>3.9247900000000002E-2</v>
      </c>
      <c r="V52" s="119"/>
      <c r="W52" s="70">
        <f t="shared" si="8"/>
        <v>0.24431788500000001</v>
      </c>
      <c r="X52" s="70">
        <f t="shared" si="9"/>
        <v>0.17988146263857463</v>
      </c>
      <c r="Y52" s="70">
        <f t="shared" si="10"/>
        <v>0.15117900200000001</v>
      </c>
    </row>
    <row r="53" spans="1:25" s="65" customFormat="1" ht="15" customHeight="1" x14ac:dyDescent="0.25">
      <c r="A53" s="119" t="s">
        <v>106</v>
      </c>
      <c r="B53" s="94">
        <v>19</v>
      </c>
      <c r="C53" s="25">
        <v>5.3299100000000002E-2</v>
      </c>
      <c r="D53" s="25">
        <v>4.7591500000000002E-2</v>
      </c>
      <c r="E53" s="25">
        <v>0.100149866</v>
      </c>
      <c r="F53" s="25">
        <v>0.35445972799999997</v>
      </c>
      <c r="G53" s="25">
        <v>0.24914953400000001</v>
      </c>
      <c r="H53" s="25">
        <v>8.0529617999999997E-2</v>
      </c>
      <c r="I53" s="25">
        <v>5.3475399999999999E-2</v>
      </c>
      <c r="J53" s="25">
        <v>1.8824799999999999E-2</v>
      </c>
      <c r="K53" s="25">
        <v>4.25204E-2</v>
      </c>
      <c r="L53" s="95">
        <f t="shared" si="6"/>
        <v>19</v>
      </c>
      <c r="M53" s="79">
        <f t="shared" si="0"/>
        <v>0.99999994599999997</v>
      </c>
      <c r="N53" s="79">
        <f t="shared" si="0"/>
        <v>0.94670084599999993</v>
      </c>
      <c r="O53" s="79">
        <f t="shared" si="0"/>
        <v>0.89910934599999992</v>
      </c>
      <c r="P53" s="79">
        <f t="shared" si="0"/>
        <v>0.79895947999999994</v>
      </c>
      <c r="Q53" s="79">
        <f t="shared" si="0"/>
        <v>0.44449975200000003</v>
      </c>
      <c r="R53" s="79">
        <f t="shared" si="0"/>
        <v>0.19535021799999999</v>
      </c>
      <c r="S53" s="79">
        <f t="shared" si="0"/>
        <v>0.11482059999999999</v>
      </c>
      <c r="T53" s="79">
        <f t="shared" si="0"/>
        <v>6.1345200000000003E-2</v>
      </c>
      <c r="U53" s="79">
        <f t="shared" si="7"/>
        <v>4.25204E-2</v>
      </c>
      <c r="V53" s="119"/>
      <c r="W53" s="70">
        <f t="shared" si="8"/>
        <v>0.19535021800000002</v>
      </c>
      <c r="X53" s="70">
        <f t="shared" si="9"/>
        <v>0.26511627763536921</v>
      </c>
      <c r="Y53" s="70">
        <f t="shared" si="10"/>
        <v>0.201040466</v>
      </c>
    </row>
    <row r="54" spans="1:25" s="65" customFormat="1" ht="15" customHeight="1" x14ac:dyDescent="0.25">
      <c r="A54" s="119" t="s">
        <v>106</v>
      </c>
      <c r="B54" s="94">
        <v>20</v>
      </c>
      <c r="C54" s="25">
        <v>4.6988200000000001E-2</v>
      </c>
      <c r="D54" s="25">
        <v>0.11161840100000001</v>
      </c>
      <c r="E54" s="25">
        <v>0.104578253</v>
      </c>
      <c r="F54" s="25">
        <v>0.39244637300000002</v>
      </c>
      <c r="G54" s="25">
        <v>0.18993265500000001</v>
      </c>
      <c r="H54" s="25">
        <v>7.0787804999999995E-2</v>
      </c>
      <c r="I54" s="25">
        <v>3.7669000000000001E-2</v>
      </c>
      <c r="J54" s="25">
        <v>2.08729E-2</v>
      </c>
      <c r="K54" s="25">
        <v>2.5106400000000001E-2</v>
      </c>
      <c r="L54" s="95">
        <f t="shared" si="6"/>
        <v>20</v>
      </c>
      <c r="M54" s="79">
        <f t="shared" si="0"/>
        <v>0.99999998700000003</v>
      </c>
      <c r="N54" s="79">
        <f t="shared" si="0"/>
        <v>0.953011787</v>
      </c>
      <c r="O54" s="79">
        <f t="shared" si="0"/>
        <v>0.84139338600000002</v>
      </c>
      <c r="P54" s="79">
        <f t="shared" si="0"/>
        <v>0.73681513300000001</v>
      </c>
      <c r="Q54" s="79">
        <f t="shared" si="0"/>
        <v>0.34436876</v>
      </c>
      <c r="R54" s="79">
        <f t="shared" si="0"/>
        <v>0.15443610499999999</v>
      </c>
      <c r="S54" s="79">
        <f t="shared" si="0"/>
        <v>8.3648300000000009E-2</v>
      </c>
      <c r="T54" s="79">
        <f t="shared" si="0"/>
        <v>4.5979300000000001E-2</v>
      </c>
      <c r="U54" s="79">
        <f t="shared" si="7"/>
        <v>2.5106400000000001E-2</v>
      </c>
      <c r="V54" s="119"/>
      <c r="W54" s="70">
        <f t="shared" si="8"/>
        <v>0.15443610499999999</v>
      </c>
      <c r="X54" s="70">
        <f t="shared" si="9"/>
        <v>0.17853686975467059</v>
      </c>
      <c r="Y54" s="70">
        <f t="shared" si="10"/>
        <v>0.26318485400000002</v>
      </c>
    </row>
    <row r="55" spans="1:25" s="65" customFormat="1" ht="15" customHeight="1" x14ac:dyDescent="0.25">
      <c r="A55" s="119" t="s">
        <v>106</v>
      </c>
      <c r="B55" s="94">
        <v>21</v>
      </c>
      <c r="C55" s="25">
        <v>8.9581882000000002E-2</v>
      </c>
      <c r="D55" s="25">
        <v>8.5605592999999994E-2</v>
      </c>
      <c r="E55" s="25">
        <v>0.10863906800000001</v>
      </c>
      <c r="F55" s="25">
        <v>0.38529613400000001</v>
      </c>
      <c r="G55" s="25">
        <v>0.179589465</v>
      </c>
      <c r="H55" s="25">
        <v>6.8171925999999994E-2</v>
      </c>
      <c r="I55" s="25">
        <v>2.9327200000000001E-2</v>
      </c>
      <c r="J55" s="25">
        <v>2.40136E-2</v>
      </c>
      <c r="K55" s="25">
        <v>2.9775099999999999E-2</v>
      </c>
      <c r="L55" s="95">
        <f t="shared" si="6"/>
        <v>21</v>
      </c>
      <c r="M55" s="79">
        <f t="shared" si="0"/>
        <v>0.99999996800000002</v>
      </c>
      <c r="N55" s="79">
        <f t="shared" si="0"/>
        <v>0.91041808600000007</v>
      </c>
      <c r="O55" s="79">
        <f t="shared" si="0"/>
        <v>0.82481249300000004</v>
      </c>
      <c r="P55" s="79">
        <f t="shared" si="0"/>
        <v>0.71617342500000003</v>
      </c>
      <c r="Q55" s="79">
        <f t="shared" si="0"/>
        <v>0.33087729099999996</v>
      </c>
      <c r="R55" s="79">
        <f t="shared" si="0"/>
        <v>0.15128782599999999</v>
      </c>
      <c r="S55" s="79">
        <f t="shared" si="0"/>
        <v>8.3115899999999993E-2</v>
      </c>
      <c r="T55" s="79">
        <f t="shared" si="0"/>
        <v>5.3788699999999995E-2</v>
      </c>
      <c r="U55" s="79">
        <f t="shared" si="7"/>
        <v>2.9775099999999999E-2</v>
      </c>
      <c r="V55" s="119"/>
      <c r="W55" s="70">
        <f t="shared" si="8"/>
        <v>0.15128782599999999</v>
      </c>
      <c r="X55" s="70">
        <f t="shared" si="9"/>
        <v>0.31562193251249232</v>
      </c>
      <c r="Y55" s="70">
        <f t="shared" si="10"/>
        <v>0.28382654299999999</v>
      </c>
    </row>
    <row r="56" spans="1:25" s="65" customFormat="1" ht="15" customHeight="1" x14ac:dyDescent="0.25">
      <c r="A56" s="119" t="s">
        <v>106</v>
      </c>
      <c r="B56" s="94">
        <v>22</v>
      </c>
      <c r="C56" s="25">
        <v>9.7217501999999997E-2</v>
      </c>
      <c r="D56" s="25">
        <v>7.0502496999999997E-2</v>
      </c>
      <c r="E56" s="25">
        <v>8.5263333999999996E-2</v>
      </c>
      <c r="F56" s="25">
        <v>0.41921360499999999</v>
      </c>
      <c r="G56" s="25">
        <v>0.18475360800000001</v>
      </c>
      <c r="H56" s="25">
        <v>6.6365412999999998E-2</v>
      </c>
      <c r="I56" s="25">
        <v>3.3542299999999997E-2</v>
      </c>
      <c r="J56" s="25">
        <v>2.08787E-2</v>
      </c>
      <c r="K56" s="25">
        <v>2.2263100000000001E-2</v>
      </c>
      <c r="L56" s="95">
        <f t="shared" si="6"/>
        <v>22</v>
      </c>
      <c r="M56" s="79">
        <f t="shared" ref="M56:T59" si="11">N56+C56</f>
        <v>1.000000059</v>
      </c>
      <c r="N56" s="79">
        <f t="shared" si="11"/>
        <v>0.90278255699999999</v>
      </c>
      <c r="O56" s="79">
        <f t="shared" si="11"/>
        <v>0.83228005999999999</v>
      </c>
      <c r="P56" s="79">
        <f t="shared" si="11"/>
        <v>0.74701672600000002</v>
      </c>
      <c r="Q56" s="79">
        <f t="shared" si="11"/>
        <v>0.32780312100000003</v>
      </c>
      <c r="R56" s="79">
        <f t="shared" si="11"/>
        <v>0.14304951300000002</v>
      </c>
      <c r="S56" s="79">
        <f t="shared" si="11"/>
        <v>7.6684100000000005E-2</v>
      </c>
      <c r="T56" s="79">
        <f t="shared" si="11"/>
        <v>4.3141800000000001E-2</v>
      </c>
      <c r="U56" s="79">
        <f t="shared" si="7"/>
        <v>2.2263100000000001E-2</v>
      </c>
      <c r="V56" s="119"/>
      <c r="W56" s="70">
        <f t="shared" si="8"/>
        <v>0.14304951299999999</v>
      </c>
      <c r="X56" s="70">
        <f t="shared" si="9"/>
        <v>0.38428421685787501</v>
      </c>
      <c r="Y56" s="70">
        <f t="shared" si="10"/>
        <v>0.25298333299999998</v>
      </c>
    </row>
    <row r="57" spans="1:25" s="65" customFormat="1" ht="15" customHeight="1" x14ac:dyDescent="0.25">
      <c r="A57" s="119" t="s">
        <v>106</v>
      </c>
      <c r="B57" s="94">
        <v>23</v>
      </c>
      <c r="C57" s="25">
        <v>0.114438713</v>
      </c>
      <c r="D57" s="25">
        <v>4.4505099999999999E-2</v>
      </c>
      <c r="E57" s="25">
        <v>6.7795536000000003E-2</v>
      </c>
      <c r="F57" s="25">
        <v>0.41657949399999999</v>
      </c>
      <c r="G57" s="25">
        <v>0.23224383500000001</v>
      </c>
      <c r="H57" s="25">
        <v>6.1133300000000002E-2</v>
      </c>
      <c r="I57" s="25">
        <v>2.91562E-2</v>
      </c>
      <c r="J57" s="25">
        <v>1.3122E-2</v>
      </c>
      <c r="K57" s="25">
        <v>2.10259E-2</v>
      </c>
      <c r="L57" s="95">
        <f t="shared" si="6"/>
        <v>23</v>
      </c>
      <c r="M57" s="79">
        <f t="shared" si="11"/>
        <v>1.000000078</v>
      </c>
      <c r="N57" s="79">
        <f t="shared" si="11"/>
        <v>0.88556136499999993</v>
      </c>
      <c r="O57" s="79">
        <f t="shared" si="11"/>
        <v>0.84105626499999997</v>
      </c>
      <c r="P57" s="79">
        <f t="shared" si="11"/>
        <v>0.77326072899999998</v>
      </c>
      <c r="Q57" s="79">
        <f t="shared" si="11"/>
        <v>0.35668123500000004</v>
      </c>
      <c r="R57" s="79">
        <f t="shared" si="11"/>
        <v>0.1244374</v>
      </c>
      <c r="S57" s="79">
        <f t="shared" si="11"/>
        <v>6.3304100000000002E-2</v>
      </c>
      <c r="T57" s="79">
        <f t="shared" si="11"/>
        <v>3.4147900000000002E-2</v>
      </c>
      <c r="U57" s="79">
        <f t="shared" si="7"/>
        <v>2.10259E-2</v>
      </c>
      <c r="V57" s="119"/>
      <c r="W57" s="70">
        <f t="shared" si="8"/>
        <v>0.12443739999999999</v>
      </c>
      <c r="X57" s="70">
        <f t="shared" si="9"/>
        <v>0.50471483447718646</v>
      </c>
      <c r="Y57" s="70">
        <f t="shared" si="10"/>
        <v>0.22673934899999998</v>
      </c>
    </row>
    <row r="58" spans="1:25" s="65" customFormat="1" ht="15" customHeight="1" x14ac:dyDescent="0.25">
      <c r="A58" s="119" t="s">
        <v>106</v>
      </c>
      <c r="B58" s="94">
        <v>24</v>
      </c>
      <c r="C58" s="25">
        <v>0.18386390499999999</v>
      </c>
      <c r="D58" s="25">
        <v>4.3596000000000003E-2</v>
      </c>
      <c r="E58" s="25">
        <v>9.8010163999999997E-2</v>
      </c>
      <c r="F58" s="25">
        <v>0.389564772</v>
      </c>
      <c r="G58" s="25">
        <v>0.188274421</v>
      </c>
      <c r="H58" s="25">
        <v>5.6754400000000003E-2</v>
      </c>
      <c r="I58" s="25">
        <v>1.6183800000000002E-2</v>
      </c>
      <c r="J58" s="25">
        <v>1.19582E-2</v>
      </c>
      <c r="K58" s="25">
        <v>1.1794199999999999E-2</v>
      </c>
      <c r="L58" s="95">
        <f t="shared" si="6"/>
        <v>24</v>
      </c>
      <c r="M58" s="79">
        <f t="shared" si="11"/>
        <v>0.99999986199999991</v>
      </c>
      <c r="N58" s="79">
        <f t="shared" si="11"/>
        <v>0.81613595699999997</v>
      </c>
      <c r="O58" s="79">
        <f t="shared" si="11"/>
        <v>0.772539957</v>
      </c>
      <c r="P58" s="79">
        <f t="shared" si="11"/>
        <v>0.67452979300000004</v>
      </c>
      <c r="Q58" s="79">
        <f t="shared" si="11"/>
        <v>0.28496502099999999</v>
      </c>
      <c r="R58" s="79">
        <f t="shared" si="11"/>
        <v>9.6690600000000015E-2</v>
      </c>
      <c r="S58" s="79">
        <f t="shared" si="11"/>
        <v>3.9936200000000005E-2</v>
      </c>
      <c r="T58" s="79">
        <f t="shared" si="11"/>
        <v>2.37524E-2</v>
      </c>
      <c r="U58" s="79">
        <f t="shared" si="7"/>
        <v>1.1794199999999999E-2</v>
      </c>
      <c r="V58" s="119"/>
      <c r="W58" s="70">
        <f t="shared" si="8"/>
        <v>9.6690600000000015E-2</v>
      </c>
      <c r="X58" s="70">
        <f t="shared" si="9"/>
        <v>0.56491801401252661</v>
      </c>
      <c r="Y58" s="70">
        <f t="shared" si="10"/>
        <v>0.32547006899999997</v>
      </c>
    </row>
    <row r="59" spans="1:25" s="65" customFormat="1" ht="15" customHeight="1" x14ac:dyDescent="0.25">
      <c r="A59" s="119" t="s">
        <v>106</v>
      </c>
      <c r="B59" s="94" t="s">
        <v>238</v>
      </c>
      <c r="C59" s="25">
        <v>0.41326406199999999</v>
      </c>
      <c r="D59" s="25">
        <v>6.1897000000000001E-2</v>
      </c>
      <c r="E59" s="25">
        <v>6.3362771999999998E-2</v>
      </c>
      <c r="F59" s="25">
        <v>0.27817900200000001</v>
      </c>
      <c r="G59" s="25">
        <v>0.109542742</v>
      </c>
      <c r="H59" s="25">
        <v>3.1278500000000001E-2</v>
      </c>
      <c r="I59" s="25">
        <v>1.5295E-2</v>
      </c>
      <c r="J59" s="25">
        <v>8.0041999999999995E-3</v>
      </c>
      <c r="K59" s="25">
        <v>1.9176700000000001E-2</v>
      </c>
      <c r="L59" s="95" t="str">
        <f t="shared" si="6"/>
        <v>25 ans 
ou plus</v>
      </c>
      <c r="M59" s="79">
        <f t="shared" si="11"/>
        <v>0.99999997799999996</v>
      </c>
      <c r="N59" s="79">
        <f t="shared" si="11"/>
        <v>0.58673591599999997</v>
      </c>
      <c r="O59" s="79">
        <f t="shared" si="11"/>
        <v>0.52483891599999999</v>
      </c>
      <c r="P59" s="79">
        <f t="shared" si="11"/>
        <v>0.46147614400000003</v>
      </c>
      <c r="Q59" s="79">
        <f t="shared" si="11"/>
        <v>0.183297142</v>
      </c>
      <c r="R59" s="79">
        <f t="shared" si="11"/>
        <v>7.3754399999999998E-2</v>
      </c>
      <c r="S59" s="79">
        <f t="shared" si="11"/>
        <v>4.2475899999999997E-2</v>
      </c>
      <c r="T59" s="79">
        <f t="shared" si="11"/>
        <v>2.7180900000000001E-2</v>
      </c>
      <c r="U59" s="79">
        <f t="shared" si="7"/>
        <v>1.9176700000000001E-2</v>
      </c>
      <c r="V59" s="119"/>
      <c r="W59" s="70">
        <f t="shared" si="8"/>
        <v>7.3754400000000012E-2</v>
      </c>
      <c r="X59" s="70">
        <f t="shared" si="9"/>
        <v>0.76740161884831271</v>
      </c>
      <c r="Y59" s="70">
        <f t="shared" si="10"/>
        <v>0.53852383399999992</v>
      </c>
    </row>
    <row r="60" spans="1:25" s="65" customFormat="1" x14ac:dyDescent="0.25">
      <c r="K60" s="67"/>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baseColWidth="10" defaultRowHeight="15" x14ac:dyDescent="0.25"/>
  <cols>
    <col min="2" max="3" width="12.5703125" bestFit="1" customWidth="1"/>
  </cols>
  <sheetData>
    <row r="1" spans="1:12" ht="15.75" x14ac:dyDescent="0.25">
      <c r="A1" s="16" t="s">
        <v>245</v>
      </c>
      <c r="L1" s="87"/>
    </row>
    <row r="19" spans="1:3" x14ac:dyDescent="0.25">
      <c r="A19" s="38" t="s">
        <v>102</v>
      </c>
    </row>
    <row r="20" spans="1:3" x14ac:dyDescent="0.25">
      <c r="A20" s="37" t="s">
        <v>266</v>
      </c>
    </row>
    <row r="21" spans="1:3" x14ac:dyDescent="0.25">
      <c r="A21" s="37" t="s">
        <v>66</v>
      </c>
    </row>
    <row r="23" spans="1:3" x14ac:dyDescent="0.25">
      <c r="A23" s="86" t="s">
        <v>77</v>
      </c>
      <c r="B23" s="86" t="s">
        <v>156</v>
      </c>
      <c r="C23" s="86" t="s">
        <v>157</v>
      </c>
    </row>
    <row r="24" spans="1:3" x14ac:dyDescent="0.25">
      <c r="A24" s="59" t="s">
        <v>92</v>
      </c>
      <c r="B24" s="30">
        <v>16.41872305818724</v>
      </c>
      <c r="C24" s="30">
        <v>16.80162591534641</v>
      </c>
    </row>
    <row r="25" spans="1:3" x14ac:dyDescent="0.25">
      <c r="A25" s="59" t="s">
        <v>93</v>
      </c>
      <c r="B25" s="30">
        <v>17.231801559089359</v>
      </c>
      <c r="C25" s="30">
        <v>17.552391562300851</v>
      </c>
    </row>
    <row r="26" spans="1:3" x14ac:dyDescent="0.25">
      <c r="A26" s="59" t="s">
        <v>94</v>
      </c>
      <c r="B26" s="30">
        <v>17.807629524872489</v>
      </c>
      <c r="C26" s="30">
        <v>17.893715965778728</v>
      </c>
    </row>
    <row r="27" spans="1:3" x14ac:dyDescent="0.25">
      <c r="A27" s="59" t="s">
        <v>95</v>
      </c>
      <c r="B27" s="30">
        <v>18.081820017427152</v>
      </c>
      <c r="C27" s="30">
        <v>18.338998594222499</v>
      </c>
    </row>
    <row r="28" spans="1:3" x14ac:dyDescent="0.25">
      <c r="A28" s="59" t="s">
        <v>96</v>
      </c>
      <c r="B28" s="30">
        <v>18.510543082133939</v>
      </c>
      <c r="C28" s="30">
        <v>18.719663974742868</v>
      </c>
    </row>
    <row r="29" spans="1:3" x14ac:dyDescent="0.25">
      <c r="A29" s="59" t="s">
        <v>97</v>
      </c>
      <c r="B29" s="30">
        <v>18.903314998079249</v>
      </c>
      <c r="C29" s="30">
        <v>18.95706461064816</v>
      </c>
    </row>
    <row r="30" spans="1:3" x14ac:dyDescent="0.25">
      <c r="A30" s="59" t="s">
        <v>98</v>
      </c>
      <c r="B30" s="30">
        <v>19.596425314985439</v>
      </c>
      <c r="C30" s="30">
        <v>19.256050075228941</v>
      </c>
    </row>
    <row r="31" spans="1:3" x14ac:dyDescent="0.25">
      <c r="A31" s="59" t="s">
        <v>99</v>
      </c>
      <c r="B31" s="30">
        <v>20.542426539370709</v>
      </c>
      <c r="C31" s="30">
        <v>19.766741550006191</v>
      </c>
    </row>
    <row r="32" spans="1:3" x14ac:dyDescent="0.25">
      <c r="A32" s="59" t="s">
        <v>100</v>
      </c>
      <c r="B32" s="30">
        <v>20.991910391157099</v>
      </c>
      <c r="C32" s="30">
        <v>20.4104607176542</v>
      </c>
    </row>
    <row r="33" spans="1:3" x14ac:dyDescent="0.25">
      <c r="A33" s="59" t="s">
        <v>101</v>
      </c>
      <c r="B33" s="30">
        <v>20.928198999817869</v>
      </c>
      <c r="C33" s="30">
        <v>20.608974192222139</v>
      </c>
    </row>
    <row r="34" spans="1:3" x14ac:dyDescent="0.25">
      <c r="A34" s="59" t="s">
        <v>158</v>
      </c>
      <c r="B34" s="30">
        <v>20.913267183903361</v>
      </c>
      <c r="C34" s="30">
        <v>20.909507933789229</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baseColWidth="10" defaultColWidth="11.7109375" defaultRowHeight="15" x14ac:dyDescent="0.25"/>
  <cols>
    <col min="1" max="10" width="11.7109375" style="65"/>
    <col min="11" max="11" width="17.28515625" style="67" customWidth="1"/>
    <col min="12" max="16384" width="11.7109375" style="65"/>
  </cols>
  <sheetData>
    <row r="1" spans="1:14" customFormat="1" x14ac:dyDescent="0.25">
      <c r="A1" s="15" t="s">
        <v>272</v>
      </c>
      <c r="K1" s="87"/>
    </row>
    <row r="2" spans="1:14" customFormat="1" x14ac:dyDescent="0.25">
      <c r="A2" s="15"/>
      <c r="K2" s="60"/>
    </row>
    <row r="3" spans="1:14" s="119" customFormat="1" x14ac:dyDescent="0.25">
      <c r="A3" s="41" t="s">
        <v>211</v>
      </c>
      <c r="K3" s="60"/>
    </row>
    <row r="4" spans="1:14" customFormat="1" x14ac:dyDescent="0.25">
      <c r="A4" t="s">
        <v>130</v>
      </c>
      <c r="K4" s="60"/>
    </row>
    <row r="5" spans="1:14" customFormat="1" x14ac:dyDescent="0.25">
      <c r="A5" t="s">
        <v>131</v>
      </c>
      <c r="K5" s="60"/>
    </row>
    <row r="6" spans="1:14" customFormat="1" x14ac:dyDescent="0.25">
      <c r="K6" s="60"/>
    </row>
    <row r="7" spans="1:14" customFormat="1" x14ac:dyDescent="0.25">
      <c r="A7" s="2" t="s">
        <v>128</v>
      </c>
      <c r="K7" s="60"/>
    </row>
    <row r="8" spans="1:14" s="61" customFormat="1" ht="98.25" x14ac:dyDescent="0.25">
      <c r="K8" s="62" t="s">
        <v>8</v>
      </c>
      <c r="L8" s="61" t="s">
        <v>119</v>
      </c>
      <c r="M8" s="61" t="s">
        <v>105</v>
      </c>
      <c r="N8" s="61" t="s">
        <v>106</v>
      </c>
    </row>
    <row r="9" spans="1:14" s="61" customFormat="1" ht="15" customHeight="1" x14ac:dyDescent="0.25">
      <c r="K9" s="63" t="s">
        <v>83</v>
      </c>
      <c r="L9" s="64">
        <v>7.9373425999999997E-2</v>
      </c>
      <c r="M9" s="64">
        <v>4.4021699999999997E-2</v>
      </c>
      <c r="N9" s="64">
        <v>0.106582132</v>
      </c>
    </row>
    <row r="10" spans="1:14" s="61" customFormat="1" ht="15" customHeight="1" x14ac:dyDescent="0.25">
      <c r="K10" s="63">
        <v>17</v>
      </c>
      <c r="L10" s="64">
        <v>4.0356400000000001E-2</v>
      </c>
      <c r="M10" s="64">
        <v>1.4457599999999999E-2</v>
      </c>
      <c r="N10" s="64">
        <v>7.1421923999999998E-2</v>
      </c>
    </row>
    <row r="11" spans="1:14" s="61" customFormat="1" ht="15" customHeight="1" x14ac:dyDescent="0.25">
      <c r="K11" s="63">
        <f>K10+1</f>
        <v>18</v>
      </c>
      <c r="L11" s="64">
        <v>3.5546599999999998E-2</v>
      </c>
      <c r="M11" s="64">
        <v>1.74062E-2</v>
      </c>
      <c r="N11" s="64">
        <v>5.6173500000000001E-2</v>
      </c>
    </row>
    <row r="12" spans="1:14" s="61" customFormat="1" ht="15" customHeight="1" x14ac:dyDescent="0.25">
      <c r="K12" s="63">
        <f t="shared" ref="K12:K15" si="0">K11+1</f>
        <v>19</v>
      </c>
      <c r="L12" s="64">
        <v>2.8120699999999998E-2</v>
      </c>
      <c r="M12" s="64">
        <v>1.4992E-2</v>
      </c>
      <c r="N12" s="64">
        <v>4.2255300000000003E-2</v>
      </c>
    </row>
    <row r="13" spans="1:14" s="61" customFormat="1" ht="15" customHeight="1" x14ac:dyDescent="0.25">
      <c r="K13" s="63">
        <f t="shared" si="0"/>
        <v>20</v>
      </c>
      <c r="L13" s="64">
        <v>2.52024E-2</v>
      </c>
      <c r="M13" s="64">
        <v>1.8835600000000001E-2</v>
      </c>
      <c r="N13" s="64">
        <v>3.0708300000000001E-2</v>
      </c>
    </row>
    <row r="14" spans="1:14" s="61" customFormat="1" ht="15" customHeight="1" x14ac:dyDescent="0.25">
      <c r="K14" s="63">
        <f t="shared" si="0"/>
        <v>21</v>
      </c>
      <c r="L14" s="64">
        <v>1.9345299999999999E-2</v>
      </c>
      <c r="M14" s="64">
        <v>1.15526E-2</v>
      </c>
      <c r="N14" s="64">
        <v>2.5940999999999999E-2</v>
      </c>
    </row>
    <row r="15" spans="1:14" s="61" customFormat="1" ht="15" customHeight="1" x14ac:dyDescent="0.25">
      <c r="K15" s="63">
        <f t="shared" si="0"/>
        <v>22</v>
      </c>
      <c r="L15" s="64">
        <v>1.3154600000000001E-2</v>
      </c>
      <c r="M15" s="64">
        <v>1.0290499999999999E-2</v>
      </c>
      <c r="N15" s="64">
        <v>1.5659200000000002E-2</v>
      </c>
    </row>
    <row r="16" spans="1:14" s="61" customFormat="1" ht="15" customHeight="1" x14ac:dyDescent="0.25">
      <c r="K16" s="63" t="s">
        <v>129</v>
      </c>
      <c r="L16" s="64">
        <v>9.1074999999999993E-3</v>
      </c>
      <c r="M16" s="64">
        <v>7.5950000000000002E-3</v>
      </c>
      <c r="N16" s="64">
        <v>1.05288E-2</v>
      </c>
    </row>
    <row r="17" spans="1:14" s="61" customFormat="1" ht="15" customHeight="1" x14ac:dyDescent="0.25">
      <c r="K17" s="63"/>
      <c r="L17" s="65"/>
      <c r="M17" s="65"/>
      <c r="N17" s="65"/>
    </row>
    <row r="18" spans="1:14" s="61" customFormat="1" ht="15" customHeight="1" x14ac:dyDescent="0.25">
      <c r="K18" s="63"/>
      <c r="L18" s="65"/>
      <c r="M18" s="65"/>
      <c r="N18" s="65"/>
    </row>
    <row r="19" spans="1:14" ht="15" customHeight="1" x14ac:dyDescent="0.25">
      <c r="A19" s="66"/>
      <c r="K19" s="63"/>
      <c r="L19" s="64"/>
      <c r="M19" s="64"/>
      <c r="N19" s="64"/>
    </row>
    <row r="20" spans="1:14" x14ac:dyDescent="0.25">
      <c r="K20" s="63"/>
    </row>
    <row r="25" spans="1:14" x14ac:dyDescent="0.25">
      <c r="A25" s="66"/>
      <c r="J25" s="66"/>
    </row>
  </sheetData>
  <pageMargins left="0.75" right="0.75" top="1" bottom="1" header="0.5" footer="0.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2"/>
  <sheetViews>
    <sheetView workbookViewId="0"/>
  </sheetViews>
  <sheetFormatPr baseColWidth="10" defaultRowHeight="15" x14ac:dyDescent="0.25"/>
  <cols>
    <col min="12" max="12" width="11.42578125" style="9"/>
    <col min="13" max="18" width="11.42578125" style="65"/>
    <col min="19" max="19" width="11.42578125" style="68"/>
    <col min="20" max="21" width="11.42578125" style="65"/>
    <col min="22" max="33" width="11.42578125" style="69"/>
    <col min="35" max="37" width="11.42578125" style="70"/>
  </cols>
  <sheetData>
    <row r="1" spans="1:37" x14ac:dyDescent="0.25">
      <c r="A1" s="15" t="s">
        <v>273</v>
      </c>
      <c r="N1" s="87"/>
    </row>
    <row r="2" spans="1:37" x14ac:dyDescent="0.25">
      <c r="A2" s="15"/>
    </row>
    <row r="3" spans="1:37" ht="15" customHeight="1" x14ac:dyDescent="0.25">
      <c r="A3" s="174" t="s">
        <v>215</v>
      </c>
      <c r="B3" s="174"/>
      <c r="C3" s="174"/>
      <c r="D3" s="174"/>
      <c r="E3" s="174"/>
      <c r="F3" s="174"/>
      <c r="G3" s="174"/>
      <c r="H3" s="174"/>
      <c r="I3" s="174"/>
      <c r="J3" s="174"/>
      <c r="K3" s="174"/>
      <c r="L3" s="174"/>
      <c r="M3" s="174"/>
      <c r="N3" s="174"/>
      <c r="O3" s="174"/>
      <c r="P3" s="174"/>
      <c r="Q3" s="174"/>
      <c r="R3" s="174"/>
    </row>
    <row r="4" spans="1:37" ht="14.25" customHeight="1" x14ac:dyDescent="0.25">
      <c r="A4" s="174"/>
      <c r="B4" s="174"/>
      <c r="C4" s="174"/>
      <c r="D4" s="174"/>
      <c r="E4" s="174"/>
      <c r="F4" s="174"/>
      <c r="G4" s="174"/>
      <c r="H4" s="174"/>
      <c r="I4" s="174"/>
      <c r="J4" s="174"/>
      <c r="K4" s="174"/>
      <c r="L4" s="174"/>
      <c r="M4" s="174"/>
      <c r="N4" s="174"/>
      <c r="O4" s="174"/>
      <c r="P4" s="174"/>
      <c r="Q4" s="174"/>
      <c r="R4" s="174"/>
    </row>
    <row r="5" spans="1:37" ht="17.25" customHeight="1" x14ac:dyDescent="0.25">
      <c r="A5" s="174" t="s">
        <v>154</v>
      </c>
      <c r="B5" s="174"/>
      <c r="C5" s="174"/>
      <c r="D5" s="174"/>
      <c r="E5" s="174"/>
      <c r="F5" s="174"/>
      <c r="G5" s="174"/>
      <c r="H5" s="174"/>
      <c r="I5" s="174"/>
      <c r="J5" s="174"/>
      <c r="K5" s="174"/>
      <c r="L5" s="174"/>
      <c r="M5" s="174"/>
      <c r="N5" s="174"/>
      <c r="O5" s="174"/>
      <c r="P5" s="174"/>
      <c r="Q5" s="174"/>
      <c r="R5" s="174"/>
    </row>
    <row r="6" spans="1:37" x14ac:dyDescent="0.25">
      <c r="A6" t="s">
        <v>155</v>
      </c>
    </row>
    <row r="7" spans="1:37" x14ac:dyDescent="0.25">
      <c r="V7" s="71" t="s">
        <v>134</v>
      </c>
    </row>
    <row r="8" spans="1:37" s="119" customFormat="1" x14ac:dyDescent="0.25">
      <c r="A8" s="119" t="s">
        <v>0</v>
      </c>
      <c r="L8" s="9"/>
      <c r="M8" s="65"/>
      <c r="N8" s="65"/>
      <c r="O8" s="65"/>
      <c r="P8" s="65"/>
      <c r="Q8" s="65"/>
      <c r="R8" s="65"/>
      <c r="S8" s="68"/>
      <c r="T8" s="65"/>
      <c r="U8" s="65"/>
      <c r="V8" s="71"/>
      <c r="W8" s="69"/>
      <c r="X8" s="69"/>
      <c r="Y8" s="69"/>
      <c r="Z8" s="69"/>
      <c r="AA8" s="69"/>
      <c r="AB8" s="69"/>
      <c r="AC8" s="69"/>
      <c r="AD8" s="69"/>
      <c r="AE8" s="69"/>
      <c r="AF8" s="69"/>
      <c r="AG8" s="69"/>
      <c r="AI8" s="70"/>
      <c r="AJ8" s="70"/>
      <c r="AK8" s="70"/>
    </row>
    <row r="9" spans="1:37" s="119" customFormat="1" x14ac:dyDescent="0.25">
      <c r="L9" s="9"/>
      <c r="M9" s="65"/>
      <c r="N9" s="65"/>
      <c r="O9" s="65"/>
      <c r="P9" s="65"/>
      <c r="Q9" s="65"/>
      <c r="R9" s="65"/>
      <c r="S9" s="68"/>
      <c r="T9" s="65"/>
      <c r="U9" s="65"/>
      <c r="V9" s="71"/>
      <c r="W9" s="69"/>
      <c r="X9" s="69"/>
      <c r="Y9" s="69"/>
      <c r="Z9" s="69"/>
      <c r="AA9" s="69"/>
      <c r="AB9" s="69"/>
      <c r="AC9" s="69"/>
      <c r="AD9" s="69"/>
      <c r="AE9" s="69"/>
      <c r="AF9" s="69"/>
      <c r="AG9" s="69"/>
      <c r="AI9" s="70"/>
      <c r="AJ9" s="70"/>
      <c r="AK9" s="70"/>
    </row>
    <row r="10" spans="1:37" s="119" customFormat="1" x14ac:dyDescent="0.25">
      <c r="L10" s="9"/>
      <c r="M10" s="65"/>
      <c r="N10" s="65"/>
      <c r="O10" s="65"/>
      <c r="P10" s="65"/>
      <c r="Q10" s="65"/>
      <c r="R10" s="65"/>
      <c r="S10" s="68"/>
      <c r="T10" s="65"/>
      <c r="U10" s="65"/>
      <c r="V10" s="71"/>
      <c r="W10" s="69"/>
      <c r="X10" s="69"/>
      <c r="Y10" s="69"/>
      <c r="Z10" s="69"/>
      <c r="AA10" s="69"/>
      <c r="AB10" s="69"/>
      <c r="AC10" s="69"/>
      <c r="AD10" s="69"/>
      <c r="AE10" s="69"/>
      <c r="AF10" s="69"/>
      <c r="AG10" s="69"/>
      <c r="AI10" s="70"/>
      <c r="AJ10" s="70"/>
      <c r="AK10" s="70"/>
    </row>
    <row r="11" spans="1:37" s="119" customFormat="1" x14ac:dyDescent="0.25">
      <c r="L11" s="9"/>
      <c r="M11" s="65"/>
      <c r="N11" s="65"/>
      <c r="O11" s="65"/>
      <c r="P11" s="65"/>
      <c r="Q11" s="65"/>
      <c r="R11" s="65"/>
      <c r="S11" s="68"/>
      <c r="T11" s="65"/>
      <c r="U11" s="65"/>
      <c r="V11" s="71"/>
      <c r="W11" s="69"/>
      <c r="X11" s="69"/>
      <c r="Y11" s="69"/>
      <c r="Z11" s="69"/>
      <c r="AA11" s="69"/>
      <c r="AB11" s="69"/>
      <c r="AC11" s="69"/>
      <c r="AD11" s="69"/>
      <c r="AE11" s="69"/>
      <c r="AF11" s="69"/>
      <c r="AG11" s="69"/>
      <c r="AI11" s="70"/>
      <c r="AJ11" s="70"/>
      <c r="AK11" s="70"/>
    </row>
    <row r="12" spans="1:37" s="119" customFormat="1" x14ac:dyDescent="0.25">
      <c r="L12" s="9"/>
      <c r="M12" s="65"/>
      <c r="N12" s="65"/>
      <c r="O12" s="65"/>
      <c r="P12" s="65"/>
      <c r="Q12" s="65"/>
      <c r="R12" s="65"/>
      <c r="S12" s="68"/>
      <c r="T12" s="65"/>
      <c r="U12" s="65"/>
      <c r="V12" s="71"/>
      <c r="W12" s="69"/>
      <c r="X12" s="69"/>
      <c r="Y12" s="69"/>
      <c r="Z12" s="69"/>
      <c r="AA12" s="69"/>
      <c r="AB12" s="69"/>
      <c r="AC12" s="69"/>
      <c r="AD12" s="69"/>
      <c r="AE12" s="69"/>
      <c r="AF12" s="69"/>
      <c r="AG12" s="69"/>
      <c r="AI12" s="70"/>
      <c r="AJ12" s="70"/>
      <c r="AK12" s="70"/>
    </row>
    <row r="13" spans="1:37" s="119" customFormat="1" x14ac:dyDescent="0.25">
      <c r="L13" s="9"/>
      <c r="M13" s="65"/>
      <c r="N13" s="65"/>
      <c r="O13" s="65"/>
      <c r="P13" s="65"/>
      <c r="Q13" s="65"/>
      <c r="R13" s="65"/>
      <c r="S13" s="68"/>
      <c r="T13" s="65"/>
      <c r="U13" s="65"/>
      <c r="V13" s="71"/>
      <c r="W13" s="69"/>
      <c r="X13" s="69"/>
      <c r="Y13" s="69"/>
      <c r="Z13" s="69"/>
      <c r="AA13" s="69"/>
      <c r="AB13" s="69"/>
      <c r="AC13" s="69"/>
      <c r="AD13" s="69"/>
      <c r="AE13" s="69"/>
      <c r="AF13" s="69"/>
      <c r="AG13" s="69"/>
      <c r="AI13" s="70"/>
      <c r="AJ13" s="70"/>
      <c r="AK13" s="70"/>
    </row>
    <row r="14" spans="1:37" s="119" customFormat="1" x14ac:dyDescent="0.25">
      <c r="L14" s="9"/>
      <c r="M14" s="65"/>
      <c r="N14" s="65"/>
      <c r="O14" s="65"/>
      <c r="P14" s="65"/>
      <c r="Q14" s="65"/>
      <c r="R14" s="65"/>
      <c r="S14" s="68"/>
      <c r="T14" s="65"/>
      <c r="U14" s="65"/>
      <c r="V14" s="71"/>
      <c r="W14" s="69"/>
      <c r="X14" s="69"/>
      <c r="Y14" s="69"/>
      <c r="Z14" s="69"/>
      <c r="AA14" s="69"/>
      <c r="AB14" s="69"/>
      <c r="AC14" s="69"/>
      <c r="AD14" s="69"/>
      <c r="AE14" s="69"/>
      <c r="AF14" s="69"/>
      <c r="AG14" s="69"/>
      <c r="AI14" s="70"/>
      <c r="AJ14" s="70"/>
      <c r="AK14" s="70"/>
    </row>
    <row r="15" spans="1:37" s="119" customFormat="1" x14ac:dyDescent="0.25">
      <c r="L15" s="9"/>
      <c r="M15" s="65"/>
      <c r="N15" s="65"/>
      <c r="O15" s="65"/>
      <c r="P15" s="65"/>
      <c r="Q15" s="65"/>
      <c r="R15" s="65"/>
      <c r="S15" s="68"/>
      <c r="T15" s="65"/>
      <c r="U15" s="65"/>
      <c r="V15" s="71"/>
      <c r="W15" s="69"/>
      <c r="X15" s="69"/>
      <c r="Y15" s="69"/>
      <c r="Z15" s="69"/>
      <c r="AA15" s="69"/>
      <c r="AB15" s="69"/>
      <c r="AC15" s="69"/>
      <c r="AD15" s="69"/>
      <c r="AE15" s="69"/>
      <c r="AF15" s="69"/>
      <c r="AG15" s="69"/>
      <c r="AI15" s="70"/>
      <c r="AJ15" s="70"/>
      <c r="AK15" s="70"/>
    </row>
    <row r="16" spans="1:37" s="119" customFormat="1" x14ac:dyDescent="0.25">
      <c r="L16" s="9"/>
      <c r="M16" s="65"/>
      <c r="N16" s="65"/>
      <c r="O16" s="65"/>
      <c r="P16" s="65"/>
      <c r="Q16" s="65"/>
      <c r="R16" s="65"/>
      <c r="S16" s="68"/>
      <c r="T16" s="65"/>
      <c r="U16" s="65"/>
      <c r="V16" s="71"/>
      <c r="W16" s="69"/>
      <c r="X16" s="69"/>
      <c r="Y16" s="69"/>
      <c r="Z16" s="69"/>
      <c r="AA16" s="69"/>
      <c r="AB16" s="69"/>
      <c r="AC16" s="69"/>
      <c r="AD16" s="69"/>
      <c r="AE16" s="69"/>
      <c r="AF16" s="69"/>
      <c r="AG16" s="69"/>
      <c r="AI16" s="70"/>
      <c r="AJ16" s="70"/>
      <c r="AK16" s="70"/>
    </row>
    <row r="17" spans="12:37" s="119" customFormat="1" x14ac:dyDescent="0.25">
      <c r="L17" s="9"/>
      <c r="M17" s="65"/>
      <c r="N17" s="65"/>
      <c r="O17" s="65"/>
      <c r="P17" s="65"/>
      <c r="Q17" s="65"/>
      <c r="R17" s="65"/>
      <c r="S17" s="68"/>
      <c r="T17" s="65"/>
      <c r="U17" s="65"/>
      <c r="V17" s="71"/>
      <c r="W17" s="69"/>
      <c r="X17" s="69"/>
      <c r="Y17" s="69"/>
      <c r="Z17" s="69"/>
      <c r="AA17" s="69"/>
      <c r="AB17" s="69"/>
      <c r="AC17" s="69"/>
      <c r="AD17" s="69"/>
      <c r="AE17" s="69"/>
      <c r="AF17" s="69"/>
      <c r="AG17" s="69"/>
      <c r="AI17" s="70"/>
      <c r="AJ17" s="70"/>
      <c r="AK17" s="70"/>
    </row>
    <row r="18" spans="12:37" s="119" customFormat="1" x14ac:dyDescent="0.25">
      <c r="L18" s="9"/>
      <c r="M18" s="65"/>
      <c r="N18" s="65"/>
      <c r="O18" s="65"/>
      <c r="P18" s="65"/>
      <c r="Q18" s="65"/>
      <c r="R18" s="65"/>
      <c r="S18" s="68"/>
      <c r="T18" s="65"/>
      <c r="U18" s="65"/>
      <c r="V18" s="71"/>
      <c r="W18" s="69"/>
      <c r="X18" s="69"/>
      <c r="Y18" s="69"/>
      <c r="Z18" s="69"/>
      <c r="AA18" s="69"/>
      <c r="AB18" s="69"/>
      <c r="AC18" s="69"/>
      <c r="AD18" s="69"/>
      <c r="AE18" s="69"/>
      <c r="AF18" s="69"/>
      <c r="AG18" s="69"/>
      <c r="AI18" s="70"/>
      <c r="AJ18" s="70"/>
      <c r="AK18" s="70"/>
    </row>
    <row r="19" spans="12:37" s="119" customFormat="1" x14ac:dyDescent="0.25">
      <c r="L19" s="9"/>
      <c r="M19" s="65"/>
      <c r="N19" s="65"/>
      <c r="O19" s="65"/>
      <c r="P19" s="65"/>
      <c r="Q19" s="65"/>
      <c r="R19" s="65"/>
      <c r="S19" s="68"/>
      <c r="T19" s="65"/>
      <c r="U19" s="65"/>
      <c r="V19" s="71"/>
      <c r="W19" s="69"/>
      <c r="X19" s="69"/>
      <c r="Y19" s="69"/>
      <c r="Z19" s="69"/>
      <c r="AA19" s="69"/>
      <c r="AB19" s="69"/>
      <c r="AC19" s="69"/>
      <c r="AD19" s="69"/>
      <c r="AE19" s="69"/>
      <c r="AF19" s="69"/>
      <c r="AG19" s="69"/>
      <c r="AI19" s="70"/>
      <c r="AJ19" s="70"/>
      <c r="AK19" s="70"/>
    </row>
    <row r="20" spans="12:37" s="119" customFormat="1" x14ac:dyDescent="0.25">
      <c r="L20" s="9"/>
      <c r="M20" s="65"/>
      <c r="N20" s="65"/>
      <c r="O20" s="65"/>
      <c r="P20" s="65"/>
      <c r="Q20" s="65"/>
      <c r="R20" s="65"/>
      <c r="S20" s="68"/>
      <c r="T20" s="65"/>
      <c r="U20" s="65"/>
      <c r="V20" s="71"/>
      <c r="W20" s="69"/>
      <c r="X20" s="69"/>
      <c r="Y20" s="69"/>
      <c r="Z20" s="69"/>
      <c r="AA20" s="69"/>
      <c r="AB20" s="69"/>
      <c r="AC20" s="69"/>
      <c r="AD20" s="69"/>
      <c r="AE20" s="69"/>
      <c r="AF20" s="69"/>
      <c r="AG20" s="69"/>
      <c r="AI20" s="70"/>
      <c r="AJ20" s="70"/>
      <c r="AK20" s="70"/>
    </row>
    <row r="21" spans="12:37" s="119" customFormat="1" x14ac:dyDescent="0.25">
      <c r="L21" s="9"/>
      <c r="M21" s="65"/>
      <c r="N21" s="65"/>
      <c r="O21" s="65"/>
      <c r="P21" s="65"/>
      <c r="Q21" s="65"/>
      <c r="R21" s="65"/>
      <c r="S21" s="68"/>
      <c r="T21" s="65"/>
      <c r="U21" s="65"/>
      <c r="V21" s="71"/>
      <c r="W21" s="69"/>
      <c r="X21" s="69"/>
      <c r="Y21" s="69"/>
      <c r="Z21" s="69"/>
      <c r="AA21" s="69"/>
      <c r="AB21" s="69"/>
      <c r="AC21" s="69"/>
      <c r="AD21" s="69"/>
      <c r="AE21" s="69"/>
      <c r="AF21" s="69"/>
      <c r="AG21" s="69"/>
      <c r="AI21" s="70"/>
      <c r="AJ21" s="70"/>
      <c r="AK21" s="70"/>
    </row>
    <row r="22" spans="12:37" s="119" customFormat="1" x14ac:dyDescent="0.25">
      <c r="L22" s="9"/>
      <c r="M22" s="65"/>
      <c r="N22" s="65"/>
      <c r="O22" s="65"/>
      <c r="P22" s="65"/>
      <c r="Q22" s="65"/>
      <c r="R22" s="65"/>
      <c r="S22" s="68"/>
      <c r="T22" s="65"/>
      <c r="U22" s="65"/>
      <c r="V22" s="71"/>
      <c r="W22" s="69"/>
      <c r="X22" s="69"/>
      <c r="Y22" s="69"/>
      <c r="Z22" s="69"/>
      <c r="AA22" s="69"/>
      <c r="AB22" s="69"/>
      <c r="AC22" s="69"/>
      <c r="AD22" s="69"/>
      <c r="AE22" s="69"/>
      <c r="AF22" s="69"/>
      <c r="AG22" s="69"/>
      <c r="AI22" s="70"/>
      <c r="AJ22" s="70"/>
      <c r="AK22" s="70"/>
    </row>
    <row r="23" spans="12:37" s="119" customFormat="1" x14ac:dyDescent="0.25">
      <c r="L23" s="9"/>
      <c r="M23" s="65"/>
      <c r="N23" s="65"/>
      <c r="O23" s="65"/>
      <c r="P23" s="65"/>
      <c r="Q23" s="65"/>
      <c r="R23" s="65"/>
      <c r="S23" s="68"/>
      <c r="T23" s="65"/>
      <c r="U23" s="65"/>
      <c r="V23" s="71"/>
      <c r="W23" s="69"/>
      <c r="X23" s="69"/>
      <c r="Y23" s="69"/>
      <c r="Z23" s="69"/>
      <c r="AA23" s="69"/>
      <c r="AB23" s="69"/>
      <c r="AC23" s="69"/>
      <c r="AD23" s="69"/>
      <c r="AE23" s="69"/>
      <c r="AF23" s="69"/>
      <c r="AG23" s="69"/>
      <c r="AI23" s="70"/>
      <c r="AJ23" s="70"/>
      <c r="AK23" s="70"/>
    </row>
    <row r="24" spans="12:37" s="119" customFormat="1" x14ac:dyDescent="0.25">
      <c r="L24" s="9"/>
      <c r="M24" s="65"/>
      <c r="N24" s="65"/>
      <c r="O24" s="65"/>
      <c r="P24" s="65"/>
      <c r="Q24" s="65"/>
      <c r="R24" s="65"/>
      <c r="S24" s="68"/>
      <c r="T24" s="65"/>
      <c r="U24" s="65"/>
      <c r="V24" s="71"/>
      <c r="W24" s="69"/>
      <c r="X24" s="69"/>
      <c r="Y24" s="69"/>
      <c r="Z24" s="69"/>
      <c r="AA24" s="69"/>
      <c r="AB24" s="69"/>
      <c r="AC24" s="69"/>
      <c r="AD24" s="69"/>
      <c r="AE24" s="69"/>
      <c r="AF24" s="69"/>
      <c r="AG24" s="69"/>
      <c r="AI24" s="70"/>
      <c r="AJ24" s="70"/>
      <c r="AK24" s="70"/>
    </row>
    <row r="25" spans="12:37" s="119" customFormat="1" x14ac:dyDescent="0.25">
      <c r="L25" s="9"/>
      <c r="M25" s="65"/>
      <c r="N25" s="65"/>
      <c r="O25" s="65"/>
      <c r="P25" s="65"/>
      <c r="Q25" s="65"/>
      <c r="R25" s="65"/>
      <c r="S25" s="68"/>
      <c r="T25" s="65"/>
      <c r="U25" s="65"/>
      <c r="V25" s="71"/>
      <c r="W25" s="69"/>
      <c r="X25" s="69"/>
      <c r="Y25" s="69"/>
      <c r="Z25" s="69"/>
      <c r="AA25" s="69"/>
      <c r="AB25" s="69"/>
      <c r="AC25" s="69"/>
      <c r="AD25" s="69"/>
      <c r="AE25" s="69"/>
      <c r="AF25" s="69"/>
      <c r="AG25" s="69"/>
      <c r="AI25" s="70"/>
      <c r="AJ25" s="70"/>
      <c r="AK25" s="70"/>
    </row>
    <row r="26" spans="12:37" s="119" customFormat="1" x14ac:dyDescent="0.25">
      <c r="L26" s="9"/>
      <c r="M26" s="65"/>
      <c r="N26" s="65"/>
      <c r="O26" s="65"/>
      <c r="P26" s="65"/>
      <c r="Q26" s="65"/>
      <c r="R26" s="65"/>
      <c r="S26" s="68"/>
      <c r="T26" s="65"/>
      <c r="U26" s="65"/>
      <c r="V26" s="71"/>
      <c r="W26" s="69"/>
      <c r="X26" s="69"/>
      <c r="Y26" s="69"/>
      <c r="Z26" s="69"/>
      <c r="AA26" s="69"/>
      <c r="AB26" s="69"/>
      <c r="AC26" s="69"/>
      <c r="AD26" s="69"/>
      <c r="AE26" s="69"/>
      <c r="AF26" s="69"/>
      <c r="AG26" s="69"/>
      <c r="AI26" s="70"/>
      <c r="AJ26" s="70"/>
      <c r="AK26" s="70"/>
    </row>
    <row r="27" spans="12:37" s="119" customFormat="1" x14ac:dyDescent="0.25">
      <c r="L27" s="9"/>
      <c r="M27" s="65"/>
      <c r="N27" s="65"/>
      <c r="O27" s="65"/>
      <c r="P27" s="65"/>
      <c r="Q27" s="65"/>
      <c r="R27" s="65"/>
      <c r="S27" s="68"/>
      <c r="T27" s="65"/>
      <c r="U27" s="65"/>
      <c r="V27" s="71"/>
      <c r="W27" s="69"/>
      <c r="X27" s="69"/>
      <c r="Y27" s="69"/>
      <c r="Z27" s="69"/>
      <c r="AA27" s="69"/>
      <c r="AB27" s="69"/>
      <c r="AC27" s="69"/>
      <c r="AD27" s="69"/>
      <c r="AE27" s="69"/>
      <c r="AF27" s="69"/>
      <c r="AG27" s="69"/>
      <c r="AI27" s="70"/>
      <c r="AJ27" s="70"/>
      <c r="AK27" s="70"/>
    </row>
    <row r="28" spans="12:37" s="119" customFormat="1" x14ac:dyDescent="0.25">
      <c r="L28" s="9"/>
      <c r="M28" s="65"/>
      <c r="N28" s="65"/>
      <c r="O28" s="65"/>
      <c r="P28" s="65"/>
      <c r="Q28" s="65"/>
      <c r="R28" s="65"/>
      <c r="S28" s="68"/>
      <c r="T28" s="65"/>
      <c r="U28" s="65"/>
      <c r="V28" s="71"/>
      <c r="W28" s="69"/>
      <c r="X28" s="69"/>
      <c r="Y28" s="69"/>
      <c r="Z28" s="69"/>
      <c r="AA28" s="69"/>
      <c r="AB28" s="69"/>
      <c r="AC28" s="69"/>
      <c r="AD28" s="69"/>
      <c r="AE28" s="69"/>
      <c r="AF28" s="69"/>
      <c r="AG28" s="69"/>
      <c r="AI28" s="70"/>
      <c r="AJ28" s="70"/>
      <c r="AK28" s="70"/>
    </row>
    <row r="29" spans="12:37" s="119" customFormat="1" x14ac:dyDescent="0.25">
      <c r="L29" s="9"/>
      <c r="M29" s="65"/>
      <c r="N29" s="65"/>
      <c r="O29" s="65"/>
      <c r="P29" s="65"/>
      <c r="Q29" s="65"/>
      <c r="R29" s="65"/>
      <c r="S29" s="68"/>
      <c r="T29" s="65"/>
      <c r="U29" s="65"/>
      <c r="V29" s="71"/>
      <c r="W29" s="69"/>
      <c r="X29" s="69"/>
      <c r="Y29" s="69"/>
      <c r="Z29" s="69"/>
      <c r="AA29" s="69"/>
      <c r="AB29" s="69"/>
      <c r="AC29" s="69"/>
      <c r="AD29" s="69"/>
      <c r="AE29" s="69"/>
      <c r="AF29" s="69"/>
      <c r="AG29" s="69"/>
      <c r="AI29" s="70"/>
      <c r="AJ29" s="70"/>
      <c r="AK29" s="70"/>
    </row>
    <row r="30" spans="12:37" s="119" customFormat="1" x14ac:dyDescent="0.25">
      <c r="L30" s="9"/>
      <c r="M30" s="65"/>
      <c r="N30" s="65"/>
      <c r="O30" s="65"/>
      <c r="P30" s="65"/>
      <c r="Q30" s="65"/>
      <c r="R30" s="65"/>
      <c r="S30" s="68"/>
      <c r="T30" s="65"/>
      <c r="U30" s="65"/>
      <c r="V30" s="71"/>
      <c r="W30" s="69"/>
      <c r="X30" s="69"/>
      <c r="Y30" s="69"/>
      <c r="Z30" s="69"/>
      <c r="AA30" s="69"/>
      <c r="AB30" s="69"/>
      <c r="AC30" s="69"/>
      <c r="AD30" s="69"/>
      <c r="AE30" s="69"/>
      <c r="AF30" s="69"/>
      <c r="AG30" s="69"/>
      <c r="AI30" s="70"/>
      <c r="AJ30" s="70"/>
      <c r="AK30" s="70"/>
    </row>
    <row r="31" spans="12:37" s="119" customFormat="1" x14ac:dyDescent="0.25">
      <c r="L31" s="9"/>
      <c r="M31" s="65"/>
      <c r="N31" s="65"/>
      <c r="O31" s="65"/>
      <c r="P31" s="65"/>
      <c r="Q31" s="65"/>
      <c r="R31" s="65"/>
      <c r="S31" s="68"/>
      <c r="T31" s="65"/>
      <c r="U31" s="65"/>
      <c r="V31" s="71"/>
      <c r="W31" s="69"/>
      <c r="X31" s="69"/>
      <c r="Y31" s="69"/>
      <c r="Z31" s="69"/>
      <c r="AA31" s="69"/>
      <c r="AB31" s="69"/>
      <c r="AC31" s="69"/>
      <c r="AD31" s="69"/>
      <c r="AE31" s="69"/>
      <c r="AF31" s="69"/>
      <c r="AG31" s="69"/>
      <c r="AI31" s="70"/>
      <c r="AJ31" s="70"/>
      <c r="AK31" s="70"/>
    </row>
    <row r="32" spans="12:37" s="119" customFormat="1" x14ac:dyDescent="0.25">
      <c r="L32" s="9"/>
      <c r="M32" s="65"/>
      <c r="N32" s="65"/>
      <c r="O32" s="65"/>
      <c r="P32" s="65"/>
      <c r="Q32" s="65"/>
      <c r="R32" s="65"/>
      <c r="S32" s="68"/>
      <c r="T32" s="65"/>
      <c r="U32" s="65"/>
      <c r="V32" s="71"/>
      <c r="W32" s="69"/>
      <c r="X32" s="69"/>
      <c r="Y32" s="69"/>
      <c r="Z32" s="69"/>
      <c r="AA32" s="69"/>
      <c r="AB32" s="69"/>
      <c r="AC32" s="69"/>
      <c r="AD32" s="69"/>
      <c r="AE32" s="69"/>
      <c r="AF32" s="69"/>
      <c r="AG32" s="69"/>
      <c r="AI32" s="70"/>
      <c r="AJ32" s="70"/>
      <c r="AK32" s="70"/>
    </row>
    <row r="33" spans="1:37" s="119" customFormat="1" x14ac:dyDescent="0.25">
      <c r="L33" s="9"/>
      <c r="M33" s="65"/>
      <c r="N33" s="65"/>
      <c r="O33" s="65"/>
      <c r="P33" s="65"/>
      <c r="Q33" s="65"/>
      <c r="R33" s="65"/>
      <c r="S33" s="68"/>
      <c r="T33" s="65"/>
      <c r="U33" s="65"/>
      <c r="V33" s="71"/>
      <c r="W33" s="69"/>
      <c r="X33" s="69"/>
      <c r="Y33" s="69"/>
      <c r="Z33" s="69"/>
      <c r="AA33" s="69"/>
      <c r="AB33" s="69"/>
      <c r="AC33" s="69"/>
      <c r="AD33" s="69"/>
      <c r="AE33" s="69"/>
      <c r="AF33" s="69"/>
      <c r="AG33" s="69"/>
      <c r="AI33" s="70"/>
      <c r="AJ33" s="70"/>
      <c r="AK33" s="70"/>
    </row>
    <row r="34" spans="1:37" s="119" customFormat="1" x14ac:dyDescent="0.25">
      <c r="L34" s="9"/>
      <c r="M34" s="65"/>
      <c r="N34" s="65"/>
      <c r="O34" s="65"/>
      <c r="P34" s="65"/>
      <c r="Q34" s="65"/>
      <c r="R34" s="65"/>
      <c r="S34" s="68"/>
      <c r="T34" s="65"/>
      <c r="U34" s="65"/>
      <c r="V34" s="71"/>
      <c r="W34" s="69"/>
      <c r="X34" s="69"/>
      <c r="Y34" s="69"/>
      <c r="Z34" s="69"/>
      <c r="AA34" s="69"/>
      <c r="AB34" s="69"/>
      <c r="AC34" s="69"/>
      <c r="AD34" s="69"/>
      <c r="AE34" s="69"/>
      <c r="AF34" s="69"/>
      <c r="AG34" s="69"/>
      <c r="AI34" s="70"/>
      <c r="AJ34" s="70"/>
      <c r="AK34" s="70"/>
    </row>
    <row r="35" spans="1:37" s="119" customFormat="1" x14ac:dyDescent="0.25">
      <c r="L35" s="9"/>
      <c r="M35" s="65"/>
      <c r="N35" s="65"/>
      <c r="O35" s="65"/>
      <c r="P35" s="65"/>
      <c r="Q35" s="65"/>
      <c r="R35" s="65"/>
      <c r="S35" s="68"/>
      <c r="T35" s="65"/>
      <c r="U35" s="65"/>
      <c r="V35" s="71"/>
      <c r="W35" s="69"/>
      <c r="X35" s="69"/>
      <c r="Y35" s="69"/>
      <c r="Z35" s="69"/>
      <c r="AA35" s="69"/>
      <c r="AB35" s="69"/>
      <c r="AC35" s="69"/>
      <c r="AD35" s="69"/>
      <c r="AE35" s="69"/>
      <c r="AF35" s="69"/>
      <c r="AG35" s="69"/>
      <c r="AI35" s="70"/>
      <c r="AJ35" s="70"/>
      <c r="AK35" s="70"/>
    </row>
    <row r="36" spans="1:37" s="119" customFormat="1" x14ac:dyDescent="0.25">
      <c r="L36" s="9"/>
      <c r="M36" s="65"/>
      <c r="N36" s="65"/>
      <c r="O36" s="65"/>
      <c r="P36" s="65"/>
      <c r="Q36" s="65"/>
      <c r="R36" s="65"/>
      <c r="S36" s="68"/>
      <c r="T36" s="65"/>
      <c r="U36" s="65"/>
      <c r="V36" s="71"/>
      <c r="W36" s="69"/>
      <c r="X36" s="69"/>
      <c r="Y36" s="69"/>
      <c r="Z36" s="69"/>
      <c r="AA36" s="69"/>
      <c r="AB36" s="69"/>
      <c r="AC36" s="69"/>
      <c r="AD36" s="69"/>
      <c r="AE36" s="69"/>
      <c r="AF36" s="69"/>
      <c r="AG36" s="69"/>
      <c r="AI36" s="70"/>
      <c r="AJ36" s="70"/>
      <c r="AK36" s="70"/>
    </row>
    <row r="37" spans="1:37" s="119" customFormat="1" x14ac:dyDescent="0.25">
      <c r="L37" s="9"/>
      <c r="M37" s="65"/>
      <c r="N37" s="65"/>
      <c r="O37" s="65"/>
      <c r="P37" s="65"/>
      <c r="Q37" s="65"/>
      <c r="R37" s="65"/>
      <c r="S37" s="68"/>
      <c r="T37" s="65"/>
      <c r="U37" s="65"/>
      <c r="V37" s="71"/>
      <c r="W37" s="69"/>
      <c r="X37" s="69"/>
      <c r="Y37" s="69"/>
      <c r="Z37" s="69"/>
      <c r="AA37" s="69"/>
      <c r="AB37" s="69"/>
      <c r="AC37" s="69"/>
      <c r="AD37" s="69"/>
      <c r="AE37" s="69"/>
      <c r="AF37" s="69"/>
      <c r="AG37" s="69"/>
      <c r="AI37" s="70"/>
      <c r="AJ37" s="70"/>
      <c r="AK37" s="70"/>
    </row>
    <row r="38" spans="1:37" s="119" customFormat="1" x14ac:dyDescent="0.25">
      <c r="L38" s="9"/>
      <c r="M38" s="65"/>
      <c r="N38" s="65"/>
      <c r="O38" s="65"/>
      <c r="P38" s="65"/>
      <c r="Q38" s="65"/>
      <c r="R38" s="65"/>
      <c r="S38" s="68"/>
      <c r="T38" s="65"/>
      <c r="U38" s="65"/>
      <c r="V38" s="71"/>
      <c r="W38" s="69"/>
      <c r="X38" s="69"/>
      <c r="Y38" s="69"/>
      <c r="Z38" s="69"/>
      <c r="AA38" s="69"/>
      <c r="AB38" s="69"/>
      <c r="AC38" s="69"/>
      <c r="AD38" s="69"/>
      <c r="AE38" s="69"/>
      <c r="AF38" s="69"/>
      <c r="AG38" s="69"/>
      <c r="AI38" s="70"/>
      <c r="AJ38" s="70"/>
      <c r="AK38" s="70"/>
    </row>
    <row r="39" spans="1:37" s="119" customFormat="1" x14ac:dyDescent="0.25">
      <c r="L39" s="9"/>
      <c r="M39" s="65"/>
      <c r="N39" s="65"/>
      <c r="O39" s="65"/>
      <c r="P39" s="65"/>
      <c r="Q39" s="65"/>
      <c r="R39" s="65"/>
      <c r="S39" s="68"/>
      <c r="T39" s="65"/>
      <c r="U39" s="65"/>
      <c r="V39" s="71"/>
      <c r="W39" s="69"/>
      <c r="X39" s="69"/>
      <c r="Y39" s="69"/>
      <c r="Z39" s="69"/>
      <c r="AA39" s="69"/>
      <c r="AB39" s="69"/>
      <c r="AC39" s="69"/>
      <c r="AD39" s="69"/>
      <c r="AE39" s="69"/>
      <c r="AF39" s="69"/>
      <c r="AG39" s="69"/>
      <c r="AI39" s="70"/>
      <c r="AJ39" s="70"/>
      <c r="AK39" s="70"/>
    </row>
    <row r="40" spans="1:37" s="119" customFormat="1" x14ac:dyDescent="0.25">
      <c r="L40" s="9"/>
      <c r="M40" s="65"/>
      <c r="N40" s="65"/>
      <c r="O40" s="65"/>
      <c r="P40" s="65"/>
      <c r="Q40" s="65"/>
      <c r="R40" s="65"/>
      <c r="S40" s="68"/>
      <c r="T40" s="65"/>
      <c r="U40" s="65"/>
      <c r="V40" s="71"/>
      <c r="W40" s="69"/>
      <c r="X40" s="69"/>
      <c r="Y40" s="69"/>
      <c r="Z40" s="69"/>
      <c r="AA40" s="69"/>
      <c r="AB40" s="69"/>
      <c r="AC40" s="69"/>
      <c r="AD40" s="69"/>
      <c r="AE40" s="69"/>
      <c r="AF40" s="69"/>
      <c r="AG40" s="69"/>
      <c r="AI40" s="70"/>
      <c r="AJ40" s="70"/>
      <c r="AK40" s="70"/>
    </row>
    <row r="41" spans="1:37" s="119" customFormat="1" x14ac:dyDescent="0.25">
      <c r="L41" s="9"/>
      <c r="M41" s="65"/>
      <c r="N41" s="65"/>
      <c r="O41" s="65"/>
      <c r="P41" s="65"/>
      <c r="Q41" s="65"/>
      <c r="R41" s="65"/>
      <c r="S41" s="68"/>
      <c r="T41" s="65"/>
      <c r="U41" s="65"/>
      <c r="V41" s="71"/>
      <c r="W41" s="69"/>
      <c r="X41" s="69"/>
      <c r="Y41" s="69"/>
      <c r="Z41" s="69"/>
      <c r="AA41" s="69"/>
      <c r="AB41" s="69"/>
      <c r="AC41" s="69"/>
      <c r="AD41" s="69"/>
      <c r="AE41" s="69"/>
      <c r="AF41" s="69"/>
      <c r="AG41" s="69"/>
      <c r="AI41" s="70"/>
      <c r="AJ41" s="70"/>
      <c r="AK41" s="70"/>
    </row>
    <row r="42" spans="1:37" s="119" customFormat="1" x14ac:dyDescent="0.25">
      <c r="L42" s="9"/>
      <c r="M42" s="65"/>
      <c r="N42" s="65"/>
      <c r="O42" s="65"/>
      <c r="P42" s="65"/>
      <c r="Q42" s="65"/>
      <c r="R42" s="65"/>
      <c r="S42" s="68"/>
      <c r="T42" s="65"/>
      <c r="U42" s="65"/>
      <c r="V42" s="71"/>
      <c r="W42" s="69"/>
      <c r="X42" s="69"/>
      <c r="Y42" s="69"/>
      <c r="Z42" s="69"/>
      <c r="AA42" s="69"/>
      <c r="AB42" s="69"/>
      <c r="AC42" s="69"/>
      <c r="AD42" s="69"/>
      <c r="AE42" s="69"/>
      <c r="AF42" s="69"/>
      <c r="AG42" s="69"/>
      <c r="AI42" s="70"/>
      <c r="AJ42" s="70"/>
      <c r="AK42" s="70"/>
    </row>
    <row r="43" spans="1:37" s="119" customFormat="1" x14ac:dyDescent="0.25">
      <c r="L43" s="9"/>
      <c r="M43" s="65"/>
      <c r="N43" s="65"/>
      <c r="O43" s="65"/>
      <c r="P43" s="65"/>
      <c r="Q43" s="65"/>
      <c r="R43" s="65"/>
      <c r="S43" s="68"/>
      <c r="T43" s="65"/>
      <c r="U43" s="65"/>
      <c r="V43" s="71"/>
      <c r="W43" s="69"/>
      <c r="X43" s="69"/>
      <c r="Y43" s="69"/>
      <c r="Z43" s="69"/>
      <c r="AA43" s="69"/>
      <c r="AB43" s="69"/>
      <c r="AC43" s="69"/>
      <c r="AD43" s="69"/>
      <c r="AE43" s="69"/>
      <c r="AF43" s="69"/>
      <c r="AG43" s="69"/>
      <c r="AI43" s="70"/>
      <c r="AJ43" s="70"/>
      <c r="AK43" s="70"/>
    </row>
    <row r="44" spans="1:37" s="119" customFormat="1" x14ac:dyDescent="0.25">
      <c r="L44" s="9"/>
      <c r="M44" s="65"/>
      <c r="N44" s="65"/>
      <c r="O44" s="65"/>
      <c r="P44" s="65"/>
      <c r="Q44" s="65"/>
      <c r="R44" s="65"/>
      <c r="S44" s="68"/>
      <c r="T44" s="65"/>
      <c r="U44" s="65"/>
      <c r="V44" s="71"/>
      <c r="W44" s="69"/>
      <c r="X44" s="69"/>
      <c r="Y44" s="69"/>
      <c r="Z44" s="69"/>
      <c r="AA44" s="69"/>
      <c r="AB44" s="69"/>
      <c r="AC44" s="69"/>
      <c r="AD44" s="69"/>
      <c r="AE44" s="69"/>
      <c r="AF44" s="69"/>
      <c r="AG44" s="69"/>
      <c r="AI44" s="70"/>
      <c r="AJ44" s="70"/>
      <c r="AK44" s="70"/>
    </row>
    <row r="45" spans="1:37" s="119" customFormat="1" x14ac:dyDescent="0.25">
      <c r="L45" s="9"/>
      <c r="M45" s="65"/>
      <c r="N45" s="65"/>
      <c r="O45" s="65"/>
      <c r="P45" s="65"/>
      <c r="Q45" s="65"/>
      <c r="R45" s="65"/>
      <c r="S45" s="68"/>
      <c r="T45" s="65"/>
      <c r="U45" s="65"/>
      <c r="V45" s="71"/>
      <c r="W45" s="69"/>
      <c r="X45" s="69"/>
      <c r="Y45" s="69"/>
      <c r="Z45" s="69"/>
      <c r="AA45" s="69"/>
      <c r="AB45" s="69"/>
      <c r="AC45" s="69"/>
      <c r="AD45" s="69"/>
      <c r="AE45" s="69"/>
      <c r="AF45" s="69"/>
      <c r="AG45" s="69"/>
      <c r="AI45" s="70"/>
      <c r="AJ45" s="70"/>
      <c r="AK45" s="70"/>
    </row>
    <row r="46" spans="1:37" ht="104.25" x14ac:dyDescent="0.25">
      <c r="A46" s="73" t="s">
        <v>135</v>
      </c>
      <c r="B46" s="61" t="s">
        <v>136</v>
      </c>
      <c r="C46" s="61" t="s">
        <v>137</v>
      </c>
      <c r="D46" s="61" t="s">
        <v>138</v>
      </c>
      <c r="E46" s="61" t="s">
        <v>139</v>
      </c>
      <c r="F46" s="61" t="s">
        <v>140</v>
      </c>
      <c r="G46" s="61" t="s">
        <v>141</v>
      </c>
      <c r="H46" s="74" t="s">
        <v>142</v>
      </c>
      <c r="I46" s="61" t="s">
        <v>143</v>
      </c>
      <c r="J46" s="61" t="s">
        <v>144</v>
      </c>
      <c r="K46" s="75" t="s">
        <v>135</v>
      </c>
      <c r="L46" s="76" t="str">
        <f>B46</f>
        <v>3 ans avant ou +</v>
      </c>
      <c r="M46" s="76" t="str">
        <f t="shared" ref="M46:P46" si="0">C46</f>
        <v>2 ans avant</v>
      </c>
      <c r="N46" s="76" t="str">
        <f t="shared" si="0"/>
        <v>1 an avant</v>
      </c>
      <c r="O46" s="76" t="str">
        <f t="shared" si="0"/>
        <v>L'année de sortie des études initiales</v>
      </c>
      <c r="P46" s="76" t="str">
        <f t="shared" si="0"/>
        <v>1 an après</v>
      </c>
      <c r="Q46" s="76" t="s">
        <v>148</v>
      </c>
      <c r="R46" s="76" t="s">
        <v>149</v>
      </c>
      <c r="S46" s="76" t="s">
        <v>150</v>
      </c>
      <c r="T46" s="76" t="s">
        <v>151</v>
      </c>
      <c r="U46" s="84" t="s">
        <v>152</v>
      </c>
      <c r="V46" s="84" t="s">
        <v>153</v>
      </c>
      <c r="W46" s="84"/>
      <c r="X46" s="77" t="s">
        <v>145</v>
      </c>
      <c r="Y46" s="77" t="s">
        <v>146</v>
      </c>
      <c r="Z46" s="77" t="s">
        <v>147</v>
      </c>
      <c r="AA46"/>
      <c r="AB46"/>
      <c r="AC46"/>
      <c r="AD46"/>
      <c r="AE46"/>
      <c r="AF46"/>
      <c r="AG46"/>
      <c r="AI46"/>
      <c r="AJ46"/>
      <c r="AK46"/>
    </row>
    <row r="47" spans="1:37" x14ac:dyDescent="0.25">
      <c r="A47" s="78">
        <v>1953</v>
      </c>
      <c r="B47" s="8">
        <v>8.8611406000000004E-2</v>
      </c>
      <c r="C47" s="8">
        <v>1.6175599999999998E-2</v>
      </c>
      <c r="D47" s="8">
        <v>8.0535204999999999E-2</v>
      </c>
      <c r="E47" s="8">
        <v>0.36713493600000002</v>
      </c>
      <c r="F47" s="8">
        <v>0.20118857200000001</v>
      </c>
      <c r="G47" s="8">
        <v>6.6576419999999997E-2</v>
      </c>
      <c r="H47" s="8">
        <v>8.8054279999999999E-2</v>
      </c>
      <c r="I47" s="8">
        <v>4.3599400000000003E-2</v>
      </c>
      <c r="J47" s="8">
        <v>4.8124199999999999E-2</v>
      </c>
      <c r="K47" s="69">
        <f>A47</f>
        <v>1953</v>
      </c>
      <c r="L47" s="79">
        <f t="shared" ref="L47:S62" si="1">M47+B47</f>
        <v>1.000000019</v>
      </c>
      <c r="M47" s="79">
        <f t="shared" si="1"/>
        <v>0.91138861299999996</v>
      </c>
      <c r="N47" s="79">
        <f t="shared" si="1"/>
        <v>0.895213013</v>
      </c>
      <c r="O47" s="79">
        <f t="shared" si="1"/>
        <v>0.814677808</v>
      </c>
      <c r="P47" s="79">
        <f t="shared" si="1"/>
        <v>0.44754287199999998</v>
      </c>
      <c r="Q47" s="79">
        <f t="shared" si="1"/>
        <v>0.2463543</v>
      </c>
      <c r="R47" s="79">
        <f t="shared" si="1"/>
        <v>0.17977788</v>
      </c>
      <c r="S47" s="79">
        <f>T47+I47</f>
        <v>9.1723600000000002E-2</v>
      </c>
      <c r="T47" s="79">
        <f>J47</f>
        <v>4.8124199999999999E-2</v>
      </c>
      <c r="U47" s="85"/>
      <c r="V47" s="85"/>
      <c r="W47"/>
      <c r="X47" s="70">
        <f t="shared" ref="X47:X104" si="2">G47+H47+I47+J47</f>
        <v>0.24635430000000003</v>
      </c>
      <c r="Y47" s="70">
        <f t="shared" ref="Y47:Y104" si="3">B47/Z47</f>
        <v>0.478147792009669</v>
      </c>
      <c r="Z47" s="70">
        <f>B47+C47+D47</f>
        <v>0.18532221100000001</v>
      </c>
      <c r="AA47"/>
      <c r="AB47"/>
      <c r="AC47"/>
      <c r="AD47"/>
      <c r="AE47"/>
      <c r="AF47"/>
      <c r="AG47"/>
      <c r="AI47"/>
      <c r="AJ47"/>
      <c r="AK47"/>
    </row>
    <row r="48" spans="1:37" x14ac:dyDescent="0.25">
      <c r="A48" s="78">
        <v>1954</v>
      </c>
      <c r="B48" s="8">
        <v>5.5386900000000003E-2</v>
      </c>
      <c r="C48" s="8">
        <v>3.1435600000000001E-2</v>
      </c>
      <c r="D48" s="8">
        <v>3.4305099999999998E-2</v>
      </c>
      <c r="E48" s="8">
        <v>0.36529014300000001</v>
      </c>
      <c r="F48" s="8">
        <v>0.26388821499999998</v>
      </c>
      <c r="G48" s="8">
        <v>7.4701114999999998E-2</v>
      </c>
      <c r="H48" s="8">
        <v>3.6913799999999997E-2</v>
      </c>
      <c r="I48" s="8">
        <v>3.0751000000000001E-2</v>
      </c>
      <c r="J48" s="8">
        <v>0.107328154</v>
      </c>
      <c r="K48" s="69">
        <f t="shared" ref="K48:K104" si="4">A48</f>
        <v>1954</v>
      </c>
      <c r="L48" s="79">
        <f t="shared" si="1"/>
        <v>1.0000000269999998</v>
      </c>
      <c r="M48" s="79">
        <f t="shared" si="1"/>
        <v>0.94461312699999989</v>
      </c>
      <c r="N48" s="79">
        <f t="shared" si="1"/>
        <v>0.91317752699999988</v>
      </c>
      <c r="O48" s="79">
        <f t="shared" si="1"/>
        <v>0.8788724269999999</v>
      </c>
      <c r="P48" s="79">
        <f t="shared" si="1"/>
        <v>0.51358228399999994</v>
      </c>
      <c r="Q48" s="79">
        <f t="shared" si="1"/>
        <v>0.24969406899999996</v>
      </c>
      <c r="R48" s="79">
        <f t="shared" si="1"/>
        <v>0.17499295399999998</v>
      </c>
      <c r="S48" s="79">
        <f t="shared" si="1"/>
        <v>0.13807915399999998</v>
      </c>
      <c r="T48" s="79">
        <f t="shared" ref="T48:T104" si="5">J48</f>
        <v>0.107328154</v>
      </c>
      <c r="U48" s="85"/>
      <c r="V48" s="85"/>
      <c r="W48"/>
      <c r="X48" s="70">
        <f t="shared" si="2"/>
        <v>0.24969406900000002</v>
      </c>
      <c r="Y48" s="70">
        <f t="shared" si="3"/>
        <v>0.45726077293696898</v>
      </c>
      <c r="Z48" s="70">
        <f t="shared" ref="Z48:Z104" si="6">B48+C48+D48</f>
        <v>0.1211276</v>
      </c>
      <c r="AA48"/>
      <c r="AB48"/>
      <c r="AC48"/>
      <c r="AD48"/>
      <c r="AE48"/>
      <c r="AF48"/>
      <c r="AG48"/>
      <c r="AI48"/>
      <c r="AJ48"/>
      <c r="AK48"/>
    </row>
    <row r="49" spans="1:37" x14ac:dyDescent="0.25">
      <c r="A49" s="78">
        <v>1955</v>
      </c>
      <c r="B49" s="8">
        <v>8.0587047999999994E-2</v>
      </c>
      <c r="C49" s="8">
        <v>3.4295699999999998E-2</v>
      </c>
      <c r="D49" s="8">
        <v>2.47765E-2</v>
      </c>
      <c r="E49" s="8">
        <v>0.476092495</v>
      </c>
      <c r="F49" s="8">
        <v>0.211439935</v>
      </c>
      <c r="G49" s="8">
        <v>8.6853510999999994E-2</v>
      </c>
      <c r="H49" s="8">
        <v>3.65638E-2</v>
      </c>
      <c r="I49" s="8">
        <v>2.4897200000000001E-2</v>
      </c>
      <c r="J49" s="8">
        <v>2.44938E-2</v>
      </c>
      <c r="K49" s="69">
        <f t="shared" si="4"/>
        <v>1955</v>
      </c>
      <c r="L49" s="79">
        <f t="shared" si="1"/>
        <v>0.99999998899999998</v>
      </c>
      <c r="M49" s="79">
        <f t="shared" si="1"/>
        <v>0.91941294099999993</v>
      </c>
      <c r="N49" s="79">
        <f t="shared" si="1"/>
        <v>0.88511724099999989</v>
      </c>
      <c r="O49" s="79">
        <f t="shared" si="1"/>
        <v>0.86034074099999991</v>
      </c>
      <c r="P49" s="79">
        <f t="shared" si="1"/>
        <v>0.38424824599999996</v>
      </c>
      <c r="Q49" s="79">
        <f t="shared" si="1"/>
        <v>0.17280831099999999</v>
      </c>
      <c r="R49" s="79">
        <f t="shared" si="1"/>
        <v>8.5954799999999998E-2</v>
      </c>
      <c r="S49" s="79">
        <f t="shared" si="1"/>
        <v>4.9391000000000004E-2</v>
      </c>
      <c r="T49" s="79">
        <f t="shared" si="5"/>
        <v>2.44938E-2</v>
      </c>
      <c r="U49" s="85"/>
      <c r="V49" s="85"/>
      <c r="W49"/>
      <c r="X49" s="70">
        <f t="shared" si="2"/>
        <v>0.17280831100000002</v>
      </c>
      <c r="Y49" s="70">
        <f t="shared" si="3"/>
        <v>0.57702622027579586</v>
      </c>
      <c r="Z49" s="70">
        <f t="shared" si="6"/>
        <v>0.13965924799999999</v>
      </c>
      <c r="AA49"/>
      <c r="AB49"/>
      <c r="AC49"/>
      <c r="AD49"/>
      <c r="AE49"/>
      <c r="AF49"/>
      <c r="AG49"/>
      <c r="AI49"/>
      <c r="AJ49"/>
      <c r="AK49"/>
    </row>
    <row r="50" spans="1:37" x14ac:dyDescent="0.25">
      <c r="A50" s="78">
        <v>1956</v>
      </c>
      <c r="B50" s="8">
        <v>7.4613336000000002E-2</v>
      </c>
      <c r="C50" s="8">
        <v>5.25283E-2</v>
      </c>
      <c r="D50" s="8">
        <v>4.6228400000000003E-2</v>
      </c>
      <c r="E50" s="8">
        <v>0.468156446</v>
      </c>
      <c r="F50" s="8">
        <v>0.180424261</v>
      </c>
      <c r="G50" s="8">
        <v>6.9840995000000003E-2</v>
      </c>
      <c r="H50" s="8">
        <v>5.0012500000000001E-2</v>
      </c>
      <c r="I50" s="8">
        <v>2.7062599999999999E-2</v>
      </c>
      <c r="J50" s="8">
        <v>3.11332E-2</v>
      </c>
      <c r="K50" s="69">
        <f t="shared" si="4"/>
        <v>1956</v>
      </c>
      <c r="L50" s="79">
        <f t="shared" si="1"/>
        <v>1.0000000379999998</v>
      </c>
      <c r="M50" s="79">
        <f t="shared" si="1"/>
        <v>0.92538670199999984</v>
      </c>
      <c r="N50" s="79">
        <f t="shared" si="1"/>
        <v>0.87285840199999987</v>
      </c>
      <c r="O50" s="79">
        <f t="shared" si="1"/>
        <v>0.82663000199999992</v>
      </c>
      <c r="P50" s="79">
        <f t="shared" si="1"/>
        <v>0.35847355599999997</v>
      </c>
      <c r="Q50" s="79">
        <f t="shared" si="1"/>
        <v>0.178049295</v>
      </c>
      <c r="R50" s="79">
        <f t="shared" si="1"/>
        <v>0.10820830000000001</v>
      </c>
      <c r="S50" s="79">
        <f t="shared" si="1"/>
        <v>5.8195799999999999E-2</v>
      </c>
      <c r="T50" s="79">
        <f t="shared" si="5"/>
        <v>3.11332E-2</v>
      </c>
      <c r="U50" s="85"/>
      <c r="V50" s="85"/>
      <c r="W50"/>
      <c r="X50" s="70">
        <f t="shared" si="2"/>
        <v>0.178049295</v>
      </c>
      <c r="Y50" s="70">
        <f t="shared" si="3"/>
        <v>0.4303704245640233</v>
      </c>
      <c r="Z50" s="70">
        <f t="shared" si="6"/>
        <v>0.17337003600000001</v>
      </c>
      <c r="AA50"/>
      <c r="AB50"/>
      <c r="AC50"/>
      <c r="AD50"/>
      <c r="AE50"/>
      <c r="AF50"/>
      <c r="AG50"/>
      <c r="AI50"/>
      <c r="AJ50"/>
      <c r="AK50"/>
    </row>
    <row r="51" spans="1:37" x14ac:dyDescent="0.25">
      <c r="A51" s="78">
        <v>1957</v>
      </c>
      <c r="B51" s="8">
        <v>6.4624588999999996E-2</v>
      </c>
      <c r="C51" s="8">
        <v>5.2898899999999999E-2</v>
      </c>
      <c r="D51" s="8">
        <v>7.5053386999999999E-2</v>
      </c>
      <c r="E51" s="8">
        <v>0.40226919700000002</v>
      </c>
      <c r="F51" s="8">
        <v>0.19401487100000001</v>
      </c>
      <c r="G51" s="8">
        <v>6.09337E-2</v>
      </c>
      <c r="H51" s="8">
        <v>4.8432000000000003E-2</v>
      </c>
      <c r="I51" s="8">
        <v>3.4228000000000001E-2</v>
      </c>
      <c r="J51" s="8">
        <v>6.7545332E-2</v>
      </c>
      <c r="K51" s="69">
        <f t="shared" si="4"/>
        <v>1957</v>
      </c>
      <c r="L51" s="79">
        <f t="shared" si="1"/>
        <v>0.99999997600000001</v>
      </c>
      <c r="M51" s="79">
        <f t="shared" si="1"/>
        <v>0.935375387</v>
      </c>
      <c r="N51" s="79">
        <f t="shared" si="1"/>
        <v>0.88247648700000003</v>
      </c>
      <c r="O51" s="79">
        <f t="shared" si="1"/>
        <v>0.80742310000000006</v>
      </c>
      <c r="P51" s="79">
        <f t="shared" si="1"/>
        <v>0.40515390299999998</v>
      </c>
      <c r="Q51" s="79">
        <f t="shared" si="1"/>
        <v>0.211139032</v>
      </c>
      <c r="R51" s="79">
        <f t="shared" si="1"/>
        <v>0.150205332</v>
      </c>
      <c r="S51" s="79">
        <f t="shared" si="1"/>
        <v>0.10177333199999999</v>
      </c>
      <c r="T51" s="79">
        <f t="shared" si="5"/>
        <v>6.7545332E-2</v>
      </c>
      <c r="U51" s="85"/>
      <c r="V51" s="85"/>
      <c r="W51"/>
      <c r="X51" s="70">
        <f t="shared" si="2"/>
        <v>0.211139032</v>
      </c>
      <c r="Y51" s="70">
        <f t="shared" si="3"/>
        <v>0.33557813555974392</v>
      </c>
      <c r="Z51" s="70">
        <f t="shared" si="6"/>
        <v>0.19257687600000001</v>
      </c>
      <c r="AA51"/>
      <c r="AB51"/>
      <c r="AC51"/>
      <c r="AD51"/>
      <c r="AE51"/>
      <c r="AF51"/>
      <c r="AG51"/>
      <c r="AI51"/>
      <c r="AJ51"/>
      <c r="AK51"/>
    </row>
    <row r="52" spans="1:37" x14ac:dyDescent="0.25">
      <c r="A52" s="78">
        <v>1958</v>
      </c>
      <c r="B52" s="8">
        <v>0.113385244</v>
      </c>
      <c r="C52" s="8">
        <v>8.5172287999999999E-2</v>
      </c>
      <c r="D52" s="8">
        <v>4.9140499999999997E-2</v>
      </c>
      <c r="E52" s="8">
        <v>0.36970022299999999</v>
      </c>
      <c r="F52" s="8">
        <v>0.17085452700000001</v>
      </c>
      <c r="G52" s="8">
        <v>0.11210676999999999</v>
      </c>
      <c r="H52" s="8">
        <v>3.6114800000000002E-2</v>
      </c>
      <c r="I52" s="8">
        <v>3.8672499999999999E-2</v>
      </c>
      <c r="J52" s="8">
        <v>2.4853099999999999E-2</v>
      </c>
      <c r="K52" s="69">
        <f t="shared" si="4"/>
        <v>1958</v>
      </c>
      <c r="L52" s="79">
        <f t="shared" si="1"/>
        <v>0.99999995200000003</v>
      </c>
      <c r="M52" s="79">
        <f t="shared" si="1"/>
        <v>0.88661470800000008</v>
      </c>
      <c r="N52" s="79">
        <f t="shared" si="1"/>
        <v>0.8014424200000001</v>
      </c>
      <c r="O52" s="79">
        <f t="shared" si="1"/>
        <v>0.75230192000000007</v>
      </c>
      <c r="P52" s="79">
        <f t="shared" si="1"/>
        <v>0.38260169700000002</v>
      </c>
      <c r="Q52" s="79">
        <f t="shared" si="1"/>
        <v>0.21174716999999998</v>
      </c>
      <c r="R52" s="79">
        <f t="shared" si="1"/>
        <v>9.9640400000000004E-2</v>
      </c>
      <c r="S52" s="79">
        <f t="shared" si="1"/>
        <v>6.3525600000000002E-2</v>
      </c>
      <c r="T52" s="79">
        <f t="shared" si="5"/>
        <v>2.4853099999999999E-2</v>
      </c>
      <c r="U52" s="85"/>
      <c r="V52" s="85"/>
      <c r="W52"/>
      <c r="X52" s="70">
        <f t="shared" si="2"/>
        <v>0.21174716999999998</v>
      </c>
      <c r="Y52" s="70">
        <f t="shared" si="3"/>
        <v>0.45775593404795401</v>
      </c>
      <c r="Z52" s="70">
        <f t="shared" si="6"/>
        <v>0.24769803199999998</v>
      </c>
      <c r="AA52"/>
      <c r="AB52"/>
      <c r="AC52"/>
      <c r="AD52"/>
      <c r="AE52"/>
      <c r="AF52"/>
      <c r="AG52"/>
      <c r="AI52"/>
      <c r="AJ52"/>
      <c r="AK52"/>
    </row>
    <row r="53" spans="1:37" x14ac:dyDescent="0.25">
      <c r="A53" s="78">
        <v>1959</v>
      </c>
      <c r="B53" s="8">
        <v>8.2435584000000006E-2</v>
      </c>
      <c r="C53" s="8">
        <v>4.1886899999999998E-2</v>
      </c>
      <c r="D53" s="8">
        <v>3.7516899999999999E-2</v>
      </c>
      <c r="E53" s="8">
        <v>0.34661315700000001</v>
      </c>
      <c r="F53" s="8">
        <v>0.187940092</v>
      </c>
      <c r="G53" s="8">
        <v>0.10084470099999999</v>
      </c>
      <c r="H53" s="8">
        <v>8.4452165999999995E-2</v>
      </c>
      <c r="I53" s="8">
        <v>7.4479027000000003E-2</v>
      </c>
      <c r="J53" s="8">
        <v>4.3831500000000002E-2</v>
      </c>
      <c r="K53" s="69">
        <f t="shared" si="4"/>
        <v>1959</v>
      </c>
      <c r="L53" s="79">
        <f t="shared" si="1"/>
        <v>1.0000000269999998</v>
      </c>
      <c r="M53" s="79">
        <f t="shared" si="1"/>
        <v>0.91756444299999984</v>
      </c>
      <c r="N53" s="79">
        <f t="shared" si="1"/>
        <v>0.87567754299999989</v>
      </c>
      <c r="O53" s="79">
        <f t="shared" si="1"/>
        <v>0.83816064299999993</v>
      </c>
      <c r="P53" s="79">
        <f t="shared" si="1"/>
        <v>0.49154748599999998</v>
      </c>
      <c r="Q53" s="79">
        <f t="shared" si="1"/>
        <v>0.30360739399999997</v>
      </c>
      <c r="R53" s="79">
        <f t="shared" si="1"/>
        <v>0.20276269299999999</v>
      </c>
      <c r="S53" s="79">
        <f t="shared" si="1"/>
        <v>0.118310527</v>
      </c>
      <c r="T53" s="79">
        <f t="shared" si="5"/>
        <v>4.3831500000000002E-2</v>
      </c>
      <c r="U53" s="85"/>
      <c r="V53" s="85"/>
      <c r="W53"/>
      <c r="X53" s="70">
        <f t="shared" si="2"/>
        <v>0.30360739400000003</v>
      </c>
      <c r="Y53" s="70">
        <f t="shared" si="3"/>
        <v>0.50936664464812842</v>
      </c>
      <c r="Z53" s="70">
        <f t="shared" si="6"/>
        <v>0.161839384</v>
      </c>
      <c r="AA53"/>
      <c r="AB53"/>
      <c r="AC53"/>
      <c r="AD53"/>
      <c r="AE53"/>
      <c r="AF53"/>
      <c r="AG53"/>
      <c r="AI53"/>
      <c r="AJ53"/>
      <c r="AK53"/>
    </row>
    <row r="54" spans="1:37" x14ac:dyDescent="0.25">
      <c r="A54" s="78">
        <v>1960</v>
      </c>
      <c r="B54" s="8">
        <v>6.8570469999999994E-2</v>
      </c>
      <c r="C54" s="8">
        <v>2.5083100000000001E-2</v>
      </c>
      <c r="D54" s="8">
        <v>4.6375300000000001E-2</v>
      </c>
      <c r="E54" s="8">
        <v>0.48058034599999999</v>
      </c>
      <c r="F54" s="8">
        <v>0.17625105099999999</v>
      </c>
      <c r="G54" s="8">
        <v>0.103868342</v>
      </c>
      <c r="H54" s="8">
        <v>3.7800399999999998E-2</v>
      </c>
      <c r="I54" s="8">
        <v>2.1067099999999998E-2</v>
      </c>
      <c r="J54" s="8">
        <v>4.0404000000000002E-2</v>
      </c>
      <c r="K54" s="69">
        <f t="shared" si="4"/>
        <v>1960</v>
      </c>
      <c r="L54" s="79">
        <f t="shared" si="1"/>
        <v>1.0000001090000001</v>
      </c>
      <c r="M54" s="79">
        <f t="shared" si="1"/>
        <v>0.93142963900000009</v>
      </c>
      <c r="N54" s="79">
        <f t="shared" si="1"/>
        <v>0.90634653900000006</v>
      </c>
      <c r="O54" s="79">
        <f t="shared" si="1"/>
        <v>0.85997123900000005</v>
      </c>
      <c r="P54" s="79">
        <f t="shared" si="1"/>
        <v>0.37939089300000001</v>
      </c>
      <c r="Q54" s="79">
        <f t="shared" si="1"/>
        <v>0.20313984200000001</v>
      </c>
      <c r="R54" s="79">
        <f t="shared" si="1"/>
        <v>9.9271499999999999E-2</v>
      </c>
      <c r="S54" s="79">
        <f t="shared" si="1"/>
        <v>6.1471100000000001E-2</v>
      </c>
      <c r="T54" s="79">
        <f t="shared" si="5"/>
        <v>4.0404000000000002E-2</v>
      </c>
      <c r="U54" s="85"/>
      <c r="V54" s="85"/>
      <c r="W54"/>
      <c r="X54" s="70">
        <f t="shared" si="2"/>
        <v>0.20313984200000001</v>
      </c>
      <c r="Y54" s="70">
        <f t="shared" si="3"/>
        <v>0.48968809074871483</v>
      </c>
      <c r="Z54" s="70">
        <f t="shared" si="6"/>
        <v>0.14002887</v>
      </c>
      <c r="AA54"/>
      <c r="AB54"/>
      <c r="AC54"/>
      <c r="AD54"/>
      <c r="AE54"/>
      <c r="AF54"/>
      <c r="AG54"/>
      <c r="AI54"/>
      <c r="AJ54"/>
      <c r="AK54"/>
    </row>
    <row r="55" spans="1:37" x14ac:dyDescent="0.25">
      <c r="A55" s="78">
        <v>1961</v>
      </c>
      <c r="B55" s="8">
        <v>8.1720292999999999E-2</v>
      </c>
      <c r="C55" s="8">
        <v>4.4228000000000003E-2</v>
      </c>
      <c r="D55" s="8">
        <v>4.9043700000000003E-2</v>
      </c>
      <c r="E55" s="8">
        <v>0.35015810800000002</v>
      </c>
      <c r="F55" s="8">
        <v>0.188370605</v>
      </c>
      <c r="G55" s="8">
        <v>0.11929569199999999</v>
      </c>
      <c r="H55" s="8">
        <v>6.7766374000000004E-2</v>
      </c>
      <c r="I55" s="8">
        <v>4.70169E-2</v>
      </c>
      <c r="J55" s="8">
        <v>5.2400299999999997E-2</v>
      </c>
      <c r="K55" s="69">
        <f t="shared" si="4"/>
        <v>1961</v>
      </c>
      <c r="L55" s="79">
        <f t="shared" si="1"/>
        <v>0.99999997200000013</v>
      </c>
      <c r="M55" s="79">
        <f t="shared" si="1"/>
        <v>0.91827967900000007</v>
      </c>
      <c r="N55" s="79">
        <f t="shared" si="1"/>
        <v>0.87405167900000003</v>
      </c>
      <c r="O55" s="79">
        <f t="shared" si="1"/>
        <v>0.825007979</v>
      </c>
      <c r="P55" s="79">
        <f t="shared" si="1"/>
        <v>0.47484987099999998</v>
      </c>
      <c r="Q55" s="79">
        <f t="shared" si="1"/>
        <v>0.28647926600000001</v>
      </c>
      <c r="R55" s="79">
        <f t="shared" si="1"/>
        <v>0.167183574</v>
      </c>
      <c r="S55" s="79">
        <f t="shared" si="1"/>
        <v>9.9417199999999997E-2</v>
      </c>
      <c r="T55" s="79">
        <f t="shared" si="5"/>
        <v>5.2400299999999997E-2</v>
      </c>
      <c r="U55" s="85"/>
      <c r="V55" s="85"/>
      <c r="W55"/>
      <c r="X55" s="70">
        <f t="shared" si="2"/>
        <v>0.28647926600000001</v>
      </c>
      <c r="Y55" s="70">
        <f t="shared" si="3"/>
        <v>0.46699446985554366</v>
      </c>
      <c r="Z55" s="70">
        <f t="shared" si="6"/>
        <v>0.17499199299999998</v>
      </c>
      <c r="AA55"/>
      <c r="AB55"/>
      <c r="AC55"/>
      <c r="AD55"/>
      <c r="AE55"/>
      <c r="AF55"/>
      <c r="AG55"/>
      <c r="AI55"/>
      <c r="AJ55"/>
      <c r="AK55"/>
    </row>
    <row r="56" spans="1:37" x14ac:dyDescent="0.25">
      <c r="A56" s="78">
        <v>1962</v>
      </c>
      <c r="B56" s="8">
        <v>9.0813812999999993E-2</v>
      </c>
      <c r="C56" s="8">
        <v>4.2863499999999999E-2</v>
      </c>
      <c r="D56" s="8">
        <v>6.6995893000000001E-2</v>
      </c>
      <c r="E56" s="8">
        <v>0.37602200000000002</v>
      </c>
      <c r="F56" s="8">
        <v>0.19098425699999999</v>
      </c>
      <c r="G56" s="8">
        <v>0.11467292799999999</v>
      </c>
      <c r="H56" s="8">
        <v>4.4661800000000001E-2</v>
      </c>
      <c r="I56" s="8">
        <v>2.6829200000000001E-2</v>
      </c>
      <c r="J56" s="8">
        <v>4.6156599999999999E-2</v>
      </c>
      <c r="K56" s="69">
        <f t="shared" si="4"/>
        <v>1962</v>
      </c>
      <c r="L56" s="79">
        <f t="shared" si="1"/>
        <v>0.99999999100000014</v>
      </c>
      <c r="M56" s="79">
        <f t="shared" si="1"/>
        <v>0.90918617800000012</v>
      </c>
      <c r="N56" s="79">
        <f t="shared" si="1"/>
        <v>0.86632267800000007</v>
      </c>
      <c r="O56" s="79">
        <f t="shared" si="1"/>
        <v>0.7993267850000001</v>
      </c>
      <c r="P56" s="79">
        <f t="shared" si="1"/>
        <v>0.42330478500000002</v>
      </c>
      <c r="Q56" s="79">
        <f t="shared" si="1"/>
        <v>0.232320528</v>
      </c>
      <c r="R56" s="79">
        <f t="shared" si="1"/>
        <v>0.1176476</v>
      </c>
      <c r="S56" s="79">
        <f t="shared" si="1"/>
        <v>7.2985800000000003E-2</v>
      </c>
      <c r="T56" s="79">
        <f t="shared" si="5"/>
        <v>4.6156599999999999E-2</v>
      </c>
      <c r="U56" s="85"/>
      <c r="V56" s="85"/>
      <c r="W56"/>
      <c r="X56" s="70">
        <f t="shared" si="2"/>
        <v>0.23232052799999997</v>
      </c>
      <c r="Y56" s="70">
        <f t="shared" si="3"/>
        <v>0.45254578232033627</v>
      </c>
      <c r="Z56" s="70">
        <f t="shared" si="6"/>
        <v>0.20067320599999999</v>
      </c>
      <c r="AA56"/>
      <c r="AB56"/>
      <c r="AC56"/>
      <c r="AD56"/>
      <c r="AE56"/>
      <c r="AF56"/>
      <c r="AG56"/>
      <c r="AI56"/>
      <c r="AJ56"/>
      <c r="AK56"/>
    </row>
    <row r="57" spans="1:37" x14ac:dyDescent="0.25">
      <c r="A57" s="78">
        <v>1963</v>
      </c>
      <c r="B57" s="8">
        <v>9.3666639999999995E-2</v>
      </c>
      <c r="C57" s="8">
        <v>3.3061300000000002E-2</v>
      </c>
      <c r="D57" s="8">
        <v>7.8881807999999998E-2</v>
      </c>
      <c r="E57" s="8">
        <v>0.36292513900000001</v>
      </c>
      <c r="F57" s="8">
        <v>0.18280849599999999</v>
      </c>
      <c r="G57" s="8">
        <v>0.110645385</v>
      </c>
      <c r="H57" s="8">
        <v>6.5026583999999998E-2</v>
      </c>
      <c r="I57" s="8">
        <v>2.8396999999999999E-2</v>
      </c>
      <c r="J57" s="8">
        <v>4.4587700000000001E-2</v>
      </c>
      <c r="K57" s="69">
        <f t="shared" si="4"/>
        <v>1963</v>
      </c>
      <c r="L57" s="79">
        <f t="shared" si="1"/>
        <v>1.0000000519999999</v>
      </c>
      <c r="M57" s="79">
        <f t="shared" si="1"/>
        <v>0.90633341199999995</v>
      </c>
      <c r="N57" s="79">
        <f t="shared" si="1"/>
        <v>0.87327211199999999</v>
      </c>
      <c r="O57" s="79">
        <f t="shared" si="1"/>
        <v>0.79439030399999999</v>
      </c>
      <c r="P57" s="79">
        <f t="shared" si="1"/>
        <v>0.43146516499999998</v>
      </c>
      <c r="Q57" s="79">
        <f t="shared" si="1"/>
        <v>0.248656669</v>
      </c>
      <c r="R57" s="79">
        <f t="shared" si="1"/>
        <v>0.13801128400000001</v>
      </c>
      <c r="S57" s="79">
        <f t="shared" si="1"/>
        <v>7.29847E-2</v>
      </c>
      <c r="T57" s="79">
        <f t="shared" si="5"/>
        <v>4.4587700000000001E-2</v>
      </c>
      <c r="U57" s="85"/>
      <c r="V57" s="85"/>
      <c r="W57"/>
      <c r="X57" s="70">
        <f t="shared" si="2"/>
        <v>0.248656669</v>
      </c>
      <c r="Y57" s="70">
        <f t="shared" si="3"/>
        <v>0.45555544380123458</v>
      </c>
      <c r="Z57" s="70">
        <f t="shared" si="6"/>
        <v>0.20560974799999998</v>
      </c>
      <c r="AA57"/>
      <c r="AB57"/>
      <c r="AC57"/>
      <c r="AD57"/>
      <c r="AE57"/>
      <c r="AF57"/>
      <c r="AG57"/>
      <c r="AI57"/>
      <c r="AJ57"/>
      <c r="AK57"/>
    </row>
    <row r="58" spans="1:37" x14ac:dyDescent="0.25">
      <c r="A58" s="78">
        <v>1964</v>
      </c>
      <c r="B58" s="8">
        <v>0.13839882000000001</v>
      </c>
      <c r="C58" s="8">
        <v>3.5471799999999998E-2</v>
      </c>
      <c r="D58" s="8">
        <v>5.6265599999999999E-2</v>
      </c>
      <c r="E58" s="8">
        <v>0.36377788700000002</v>
      </c>
      <c r="F58" s="8">
        <v>0.177589787</v>
      </c>
      <c r="G58" s="8">
        <v>9.1963313000000005E-2</v>
      </c>
      <c r="H58" s="8">
        <v>5.6983199999999998E-2</v>
      </c>
      <c r="I58" s="8">
        <v>5.35466E-2</v>
      </c>
      <c r="J58" s="8">
        <v>2.6002899999999999E-2</v>
      </c>
      <c r="K58" s="69">
        <f t="shared" si="4"/>
        <v>1964</v>
      </c>
      <c r="L58" s="79">
        <f t="shared" si="1"/>
        <v>0.99999990699999997</v>
      </c>
      <c r="M58" s="79">
        <f t="shared" si="1"/>
        <v>0.86160108699999993</v>
      </c>
      <c r="N58" s="79">
        <f t="shared" si="1"/>
        <v>0.82612928699999999</v>
      </c>
      <c r="O58" s="79">
        <f t="shared" si="1"/>
        <v>0.76986368699999996</v>
      </c>
      <c r="P58" s="79">
        <f t="shared" si="1"/>
        <v>0.4060858</v>
      </c>
      <c r="Q58" s="79">
        <f t="shared" si="1"/>
        <v>0.228496013</v>
      </c>
      <c r="R58" s="79">
        <f t="shared" si="1"/>
        <v>0.13653270000000001</v>
      </c>
      <c r="S58" s="79">
        <f t="shared" si="1"/>
        <v>7.9549499999999995E-2</v>
      </c>
      <c r="T58" s="79">
        <f t="shared" si="5"/>
        <v>2.6002899999999999E-2</v>
      </c>
      <c r="U58" s="85"/>
      <c r="V58" s="85"/>
      <c r="W58"/>
      <c r="X58" s="70">
        <f t="shared" si="2"/>
        <v>0.228496013</v>
      </c>
      <c r="Y58" s="70">
        <f t="shared" si="3"/>
        <v>0.60137782744498025</v>
      </c>
      <c r="Z58" s="70">
        <f t="shared" si="6"/>
        <v>0.23013622</v>
      </c>
      <c r="AA58"/>
      <c r="AB58"/>
      <c r="AC58"/>
      <c r="AD58"/>
      <c r="AE58"/>
      <c r="AF58"/>
      <c r="AG58"/>
      <c r="AI58"/>
      <c r="AJ58"/>
      <c r="AK58"/>
    </row>
    <row r="59" spans="1:37" x14ac:dyDescent="0.25">
      <c r="A59" s="78">
        <v>1965</v>
      </c>
      <c r="B59" s="8">
        <v>0.106746762</v>
      </c>
      <c r="C59" s="8">
        <v>4.9429800000000003E-2</v>
      </c>
      <c r="D59" s="8">
        <v>7.7947003000000001E-2</v>
      </c>
      <c r="E59" s="8">
        <v>0.347435518</v>
      </c>
      <c r="F59" s="8">
        <v>0.19351117800000001</v>
      </c>
      <c r="G59" s="8">
        <v>9.5848601000000005E-2</v>
      </c>
      <c r="H59" s="8">
        <v>5.9922900000000001E-2</v>
      </c>
      <c r="I59" s="8">
        <v>3.8234600000000001E-2</v>
      </c>
      <c r="J59" s="8">
        <v>3.0923599999999999E-2</v>
      </c>
      <c r="K59" s="69">
        <f t="shared" si="4"/>
        <v>1965</v>
      </c>
      <c r="L59" s="79">
        <f t="shared" si="1"/>
        <v>0.99999996199999996</v>
      </c>
      <c r="M59" s="79">
        <f t="shared" si="1"/>
        <v>0.89325319999999997</v>
      </c>
      <c r="N59" s="79">
        <f t="shared" si="1"/>
        <v>0.8438234</v>
      </c>
      <c r="O59" s="79">
        <f t="shared" si="1"/>
        <v>0.76587639699999999</v>
      </c>
      <c r="P59" s="79">
        <f t="shared" si="1"/>
        <v>0.41844087900000004</v>
      </c>
      <c r="Q59" s="79">
        <f t="shared" si="1"/>
        <v>0.22492970100000001</v>
      </c>
      <c r="R59" s="79">
        <f t="shared" si="1"/>
        <v>0.1290811</v>
      </c>
      <c r="S59" s="79">
        <f t="shared" si="1"/>
        <v>6.9158200000000003E-2</v>
      </c>
      <c r="T59" s="79">
        <f t="shared" si="5"/>
        <v>3.0923599999999999E-2</v>
      </c>
      <c r="U59" s="85"/>
      <c r="V59" s="85"/>
      <c r="W59"/>
      <c r="X59" s="70">
        <f t="shared" si="2"/>
        <v>0.22492970100000001</v>
      </c>
      <c r="Y59" s="70">
        <f t="shared" si="3"/>
        <v>0.45594198089372168</v>
      </c>
      <c r="Z59" s="70">
        <f t="shared" si="6"/>
        <v>0.23412356499999998</v>
      </c>
      <c r="AA59"/>
      <c r="AB59"/>
      <c r="AC59"/>
      <c r="AD59"/>
      <c r="AE59"/>
      <c r="AF59"/>
      <c r="AG59"/>
      <c r="AI59"/>
      <c r="AJ59"/>
      <c r="AK59"/>
    </row>
    <row r="60" spans="1:37" x14ac:dyDescent="0.25">
      <c r="A60" s="78">
        <v>1966</v>
      </c>
      <c r="B60" s="8">
        <v>0.12769592599999999</v>
      </c>
      <c r="C60" s="8">
        <v>6.3512649000000004E-2</v>
      </c>
      <c r="D60" s="8">
        <v>3.1756899999999998E-2</v>
      </c>
      <c r="E60" s="8">
        <v>0.35269947899999998</v>
      </c>
      <c r="F60" s="8">
        <v>0.17785076899999999</v>
      </c>
      <c r="G60" s="8">
        <v>8.8415972999999995E-2</v>
      </c>
      <c r="H60" s="8">
        <v>6.5866525999999995E-2</v>
      </c>
      <c r="I60" s="8">
        <v>4.4984400000000001E-2</v>
      </c>
      <c r="J60" s="8">
        <v>4.72174E-2</v>
      </c>
      <c r="K60" s="69">
        <f t="shared" si="4"/>
        <v>1966</v>
      </c>
      <c r="L60" s="79">
        <f t="shared" si="1"/>
        <v>1.0000000219999998</v>
      </c>
      <c r="M60" s="79">
        <f t="shared" si="1"/>
        <v>0.87230409599999992</v>
      </c>
      <c r="N60" s="79">
        <f t="shared" si="1"/>
        <v>0.80879144699999994</v>
      </c>
      <c r="O60" s="79">
        <f t="shared" si="1"/>
        <v>0.77703454699999996</v>
      </c>
      <c r="P60" s="79">
        <f t="shared" si="1"/>
        <v>0.42433506799999998</v>
      </c>
      <c r="Q60" s="79">
        <f t="shared" si="1"/>
        <v>0.24648429899999996</v>
      </c>
      <c r="R60" s="79">
        <f t="shared" si="1"/>
        <v>0.15806832599999998</v>
      </c>
      <c r="S60" s="79">
        <f t="shared" si="1"/>
        <v>9.22018E-2</v>
      </c>
      <c r="T60" s="79">
        <f t="shared" si="5"/>
        <v>4.72174E-2</v>
      </c>
      <c r="U60" s="85"/>
      <c r="V60" s="85"/>
      <c r="W60"/>
      <c r="X60" s="70">
        <f t="shared" si="2"/>
        <v>0.24648429899999999</v>
      </c>
      <c r="Y60" s="70">
        <f t="shared" si="3"/>
        <v>0.57271613912422981</v>
      </c>
      <c r="Z60" s="70">
        <f t="shared" si="6"/>
        <v>0.222965475</v>
      </c>
      <c r="AA60"/>
      <c r="AB60"/>
      <c r="AC60"/>
      <c r="AD60"/>
      <c r="AE60"/>
      <c r="AF60"/>
      <c r="AG60"/>
      <c r="AI60"/>
      <c r="AJ60"/>
      <c r="AK60"/>
    </row>
    <row r="61" spans="1:37" x14ac:dyDescent="0.25">
      <c r="A61" s="78">
        <v>1967</v>
      </c>
      <c r="B61" s="8">
        <v>8.7893128000000001E-2</v>
      </c>
      <c r="C61" s="8">
        <v>6.7341242999999995E-2</v>
      </c>
      <c r="D61" s="8">
        <v>5.6578299999999998E-2</v>
      </c>
      <c r="E61" s="8">
        <v>0.31534432499999998</v>
      </c>
      <c r="F61" s="8">
        <v>0.18437938100000001</v>
      </c>
      <c r="G61" s="8">
        <v>0.119193493</v>
      </c>
      <c r="H61" s="8">
        <v>8.8437027000000001E-2</v>
      </c>
      <c r="I61" s="8">
        <v>2.56674E-2</v>
      </c>
      <c r="J61" s="8">
        <v>5.5165699999999998E-2</v>
      </c>
      <c r="K61" s="69">
        <f t="shared" si="4"/>
        <v>1967</v>
      </c>
      <c r="L61" s="79">
        <f t="shared" si="1"/>
        <v>0.99999999699999997</v>
      </c>
      <c r="M61" s="79">
        <f t="shared" si="1"/>
        <v>0.91210686899999993</v>
      </c>
      <c r="N61" s="79">
        <f t="shared" si="1"/>
        <v>0.84476562599999994</v>
      </c>
      <c r="O61" s="79">
        <f t="shared" si="1"/>
        <v>0.78818732599999997</v>
      </c>
      <c r="P61" s="79">
        <f t="shared" si="1"/>
        <v>0.47284300099999999</v>
      </c>
      <c r="Q61" s="79">
        <f t="shared" si="1"/>
        <v>0.28846361999999998</v>
      </c>
      <c r="R61" s="79">
        <f t="shared" si="1"/>
        <v>0.16927012699999999</v>
      </c>
      <c r="S61" s="79">
        <f t="shared" si="1"/>
        <v>8.0833099999999991E-2</v>
      </c>
      <c r="T61" s="79">
        <f t="shared" si="5"/>
        <v>5.5165699999999998E-2</v>
      </c>
      <c r="U61" s="85"/>
      <c r="V61" s="85"/>
      <c r="W61"/>
      <c r="X61" s="70">
        <f t="shared" si="2"/>
        <v>0.28846361999999998</v>
      </c>
      <c r="Y61" s="70">
        <f t="shared" si="3"/>
        <v>0.41495689367894334</v>
      </c>
      <c r="Z61" s="70">
        <f t="shared" si="6"/>
        <v>0.21181267099999998</v>
      </c>
      <c r="AA61"/>
      <c r="AB61"/>
      <c r="AC61"/>
      <c r="AD61"/>
      <c r="AE61"/>
      <c r="AF61"/>
      <c r="AG61"/>
      <c r="AI61"/>
      <c r="AJ61"/>
      <c r="AK61"/>
    </row>
    <row r="62" spans="1:37" x14ac:dyDescent="0.25">
      <c r="A62" s="78">
        <v>1968</v>
      </c>
      <c r="B62" s="8">
        <v>0.13216156800000001</v>
      </c>
      <c r="C62" s="8">
        <v>4.3344100000000003E-2</v>
      </c>
      <c r="D62" s="8">
        <v>4.7127799999999997E-2</v>
      </c>
      <c r="E62" s="8">
        <v>0.38084674600000001</v>
      </c>
      <c r="F62" s="8">
        <v>0.19941176299999999</v>
      </c>
      <c r="G62" s="8">
        <v>0.130339487</v>
      </c>
      <c r="H62" s="8">
        <v>2.18076E-2</v>
      </c>
      <c r="I62" s="8">
        <v>2.1916700000000001E-2</v>
      </c>
      <c r="J62" s="8">
        <v>2.30443E-2</v>
      </c>
      <c r="K62" s="69">
        <f t="shared" si="4"/>
        <v>1968</v>
      </c>
      <c r="L62" s="79">
        <f t="shared" si="1"/>
        <v>1.000000064</v>
      </c>
      <c r="M62" s="79">
        <f t="shared" si="1"/>
        <v>0.86783849599999996</v>
      </c>
      <c r="N62" s="79">
        <f t="shared" si="1"/>
        <v>0.82449439599999996</v>
      </c>
      <c r="O62" s="79">
        <f t="shared" si="1"/>
        <v>0.77736659600000002</v>
      </c>
      <c r="P62" s="79">
        <f t="shared" si="1"/>
        <v>0.39651985000000001</v>
      </c>
      <c r="Q62" s="79">
        <f t="shared" si="1"/>
        <v>0.19710808699999999</v>
      </c>
      <c r="R62" s="79">
        <f t="shared" si="1"/>
        <v>6.6768599999999997E-2</v>
      </c>
      <c r="S62" s="79">
        <f t="shared" si="1"/>
        <v>4.4961000000000001E-2</v>
      </c>
      <c r="T62" s="79">
        <f t="shared" si="5"/>
        <v>2.30443E-2</v>
      </c>
      <c r="U62" s="85"/>
      <c r="V62" s="85"/>
      <c r="W62"/>
      <c r="X62" s="70">
        <f t="shared" si="2"/>
        <v>0.19710808700000002</v>
      </c>
      <c r="Y62" s="70">
        <f t="shared" si="3"/>
        <v>0.59362848356654085</v>
      </c>
      <c r="Z62" s="70">
        <f t="shared" si="6"/>
        <v>0.222633468</v>
      </c>
      <c r="AA62"/>
      <c r="AB62"/>
      <c r="AC62"/>
      <c r="AD62"/>
      <c r="AE62"/>
      <c r="AF62"/>
      <c r="AG62"/>
      <c r="AI62"/>
      <c r="AJ62"/>
      <c r="AK62"/>
    </row>
    <row r="63" spans="1:37" x14ac:dyDescent="0.25">
      <c r="A63" s="78">
        <v>1969</v>
      </c>
      <c r="B63" s="8">
        <v>0.12699616899999999</v>
      </c>
      <c r="C63" s="8">
        <v>4.8550799999999998E-2</v>
      </c>
      <c r="D63" s="8">
        <v>6.6843740999999998E-2</v>
      </c>
      <c r="E63" s="8">
        <v>0.398266487</v>
      </c>
      <c r="F63" s="8">
        <v>0.158350983</v>
      </c>
      <c r="G63" s="8">
        <v>0.108371327</v>
      </c>
      <c r="H63" s="8">
        <v>4.4939300000000001E-2</v>
      </c>
      <c r="I63" s="8">
        <v>1.6736299999999999E-2</v>
      </c>
      <c r="J63" s="8">
        <v>3.0944900000000001E-2</v>
      </c>
      <c r="K63" s="69">
        <f t="shared" si="4"/>
        <v>1969</v>
      </c>
      <c r="L63" s="79">
        <f t="shared" ref="L63:S94" si="7">M63+B63</f>
        <v>1.0000000070000001</v>
      </c>
      <c r="M63" s="79">
        <f t="shared" si="7"/>
        <v>0.87300383800000003</v>
      </c>
      <c r="N63" s="79">
        <f t="shared" si="7"/>
        <v>0.82445303800000003</v>
      </c>
      <c r="O63" s="79">
        <f t="shared" si="7"/>
        <v>0.75760929700000001</v>
      </c>
      <c r="P63" s="79">
        <f t="shared" si="7"/>
        <v>0.35934281000000001</v>
      </c>
      <c r="Q63" s="79">
        <f t="shared" si="7"/>
        <v>0.20099182700000001</v>
      </c>
      <c r="R63" s="79">
        <f t="shared" si="7"/>
        <v>9.2620499999999995E-2</v>
      </c>
      <c r="S63" s="79">
        <f t="shared" si="7"/>
        <v>4.76812E-2</v>
      </c>
      <c r="T63" s="79">
        <f t="shared" si="5"/>
        <v>3.0944900000000001E-2</v>
      </c>
      <c r="U63" s="85"/>
      <c r="V63" s="85"/>
      <c r="W63"/>
      <c r="X63" s="70">
        <f t="shared" si="2"/>
        <v>0.20099182700000001</v>
      </c>
      <c r="Y63" s="70">
        <f t="shared" si="3"/>
        <v>0.52393166800823343</v>
      </c>
      <c r="Z63" s="70">
        <f t="shared" si="6"/>
        <v>0.24239071000000001</v>
      </c>
      <c r="AA63"/>
      <c r="AB63"/>
      <c r="AC63"/>
      <c r="AD63"/>
      <c r="AE63"/>
      <c r="AF63"/>
      <c r="AG63"/>
      <c r="AI63"/>
      <c r="AJ63"/>
      <c r="AK63"/>
    </row>
    <row r="64" spans="1:37" x14ac:dyDescent="0.25">
      <c r="A64" s="78">
        <v>1970</v>
      </c>
      <c r="B64" s="8">
        <v>0.104641585</v>
      </c>
      <c r="C64" s="8">
        <v>4.89174E-2</v>
      </c>
      <c r="D64" s="8">
        <v>8.6728061999999995E-2</v>
      </c>
      <c r="E64" s="8">
        <v>0.38295363300000002</v>
      </c>
      <c r="F64" s="8">
        <v>0.196317456</v>
      </c>
      <c r="G64" s="8">
        <v>9.4045559000000001E-2</v>
      </c>
      <c r="H64" s="8">
        <v>3.33414E-2</v>
      </c>
      <c r="I64" s="8">
        <v>2.9446E-2</v>
      </c>
      <c r="J64" s="8">
        <v>2.3608799999999999E-2</v>
      </c>
      <c r="K64" s="69">
        <f t="shared" si="4"/>
        <v>1970</v>
      </c>
      <c r="L64" s="79">
        <f t="shared" si="7"/>
        <v>0.99999989499999986</v>
      </c>
      <c r="M64" s="79">
        <f t="shared" si="7"/>
        <v>0.89535830999999988</v>
      </c>
      <c r="N64" s="79">
        <f t="shared" si="7"/>
        <v>0.84644090999999988</v>
      </c>
      <c r="O64" s="79">
        <f t="shared" si="7"/>
        <v>0.75971284799999994</v>
      </c>
      <c r="P64" s="79">
        <f t="shared" si="7"/>
        <v>0.37675921499999998</v>
      </c>
      <c r="Q64" s="79">
        <f t="shared" si="7"/>
        <v>0.18044175900000001</v>
      </c>
      <c r="R64" s="79">
        <f t="shared" si="7"/>
        <v>8.6396200000000006E-2</v>
      </c>
      <c r="S64" s="79">
        <f t="shared" si="7"/>
        <v>5.3054799999999999E-2</v>
      </c>
      <c r="T64" s="79">
        <f t="shared" si="5"/>
        <v>2.3608799999999999E-2</v>
      </c>
      <c r="U64" s="85"/>
      <c r="V64" s="85"/>
      <c r="W64"/>
      <c r="X64" s="70">
        <f t="shared" si="2"/>
        <v>0.18044175899999998</v>
      </c>
      <c r="Y64" s="70">
        <f t="shared" si="3"/>
        <v>0.43548575050739213</v>
      </c>
      <c r="Z64" s="70">
        <f t="shared" si="6"/>
        <v>0.24028704699999998</v>
      </c>
      <c r="AA64"/>
      <c r="AB64"/>
      <c r="AC64"/>
      <c r="AD64"/>
      <c r="AE64"/>
      <c r="AF64"/>
      <c r="AG64"/>
      <c r="AI64"/>
      <c r="AJ64"/>
      <c r="AK64"/>
    </row>
    <row r="65" spans="1:37" x14ac:dyDescent="0.25">
      <c r="A65" s="78">
        <v>1971</v>
      </c>
      <c r="B65" s="8">
        <v>7.2306344999999994E-2</v>
      </c>
      <c r="C65" s="8">
        <v>5.8577999999999998E-2</v>
      </c>
      <c r="D65" s="8">
        <v>7.2915345000000006E-2</v>
      </c>
      <c r="E65" s="8">
        <v>0.38832481600000002</v>
      </c>
      <c r="F65" s="8">
        <v>0.20242558899999999</v>
      </c>
      <c r="G65" s="8">
        <v>8.3607868000000002E-2</v>
      </c>
      <c r="H65" s="8">
        <v>4.5376699999999999E-2</v>
      </c>
      <c r="I65" s="8">
        <v>1.7526300000000002E-2</v>
      </c>
      <c r="J65" s="8">
        <v>5.8938999999999998E-2</v>
      </c>
      <c r="K65" s="69">
        <f t="shared" si="4"/>
        <v>1971</v>
      </c>
      <c r="L65" s="79">
        <f t="shared" si="7"/>
        <v>0.99999996299999994</v>
      </c>
      <c r="M65" s="79">
        <f t="shared" si="7"/>
        <v>0.92769361799999994</v>
      </c>
      <c r="N65" s="79">
        <f t="shared" si="7"/>
        <v>0.86911561799999992</v>
      </c>
      <c r="O65" s="79">
        <f t="shared" si="7"/>
        <v>0.79620027299999996</v>
      </c>
      <c r="P65" s="79">
        <f t="shared" si="7"/>
        <v>0.407875457</v>
      </c>
      <c r="Q65" s="79">
        <f t="shared" si="7"/>
        <v>0.20544986800000001</v>
      </c>
      <c r="R65" s="79">
        <f t="shared" si="7"/>
        <v>0.12184200000000001</v>
      </c>
      <c r="S65" s="79">
        <f t="shared" si="7"/>
        <v>7.64653E-2</v>
      </c>
      <c r="T65" s="79">
        <f t="shared" si="5"/>
        <v>5.8938999999999998E-2</v>
      </c>
      <c r="U65" s="85"/>
      <c r="V65" s="85"/>
      <c r="W65"/>
      <c r="X65" s="70">
        <f t="shared" si="2"/>
        <v>0.20544986799999998</v>
      </c>
      <c r="Y65" s="70">
        <f t="shared" si="3"/>
        <v>0.35479124134094614</v>
      </c>
      <c r="Z65" s="70">
        <f t="shared" si="6"/>
        <v>0.20379968999999998</v>
      </c>
      <c r="AA65"/>
      <c r="AB65"/>
      <c r="AC65"/>
      <c r="AD65"/>
      <c r="AE65"/>
      <c r="AF65"/>
      <c r="AG65"/>
      <c r="AI65"/>
      <c r="AJ65"/>
      <c r="AK65"/>
    </row>
    <row r="66" spans="1:37" x14ac:dyDescent="0.25">
      <c r="A66" s="78">
        <v>1972</v>
      </c>
      <c r="B66" s="8">
        <v>0.113954676</v>
      </c>
      <c r="C66" s="8">
        <v>4.7994599999999998E-2</v>
      </c>
      <c r="D66" s="8">
        <v>7.9173154999999995E-2</v>
      </c>
      <c r="E66" s="8">
        <v>0.44979730099999998</v>
      </c>
      <c r="F66" s="8">
        <v>0.16985641900000001</v>
      </c>
      <c r="G66" s="8">
        <v>7.1393709999999999E-2</v>
      </c>
      <c r="H66" s="8">
        <v>2.0968400000000002E-2</v>
      </c>
      <c r="I66" s="8">
        <v>2.33066E-2</v>
      </c>
      <c r="J66" s="8">
        <v>2.3555099999999999E-2</v>
      </c>
      <c r="K66" s="69">
        <f t="shared" si="4"/>
        <v>1972</v>
      </c>
      <c r="L66" s="79">
        <f t="shared" si="7"/>
        <v>0.99999996099999988</v>
      </c>
      <c r="M66" s="79">
        <f t="shared" si="7"/>
        <v>0.8860452849999999</v>
      </c>
      <c r="N66" s="79">
        <f t="shared" si="7"/>
        <v>0.83805068499999991</v>
      </c>
      <c r="O66" s="79">
        <f t="shared" si="7"/>
        <v>0.75887752999999991</v>
      </c>
      <c r="P66" s="79">
        <f t="shared" si="7"/>
        <v>0.30908022899999998</v>
      </c>
      <c r="Q66" s="79">
        <f t="shared" si="7"/>
        <v>0.13922381</v>
      </c>
      <c r="R66" s="79">
        <f t="shared" si="7"/>
        <v>6.7830100000000004E-2</v>
      </c>
      <c r="S66" s="79">
        <f t="shared" si="7"/>
        <v>4.6861699999999999E-2</v>
      </c>
      <c r="T66" s="79">
        <f t="shared" si="5"/>
        <v>2.3555099999999999E-2</v>
      </c>
      <c r="U66" s="85"/>
      <c r="V66" s="85"/>
      <c r="W66"/>
      <c r="X66" s="70">
        <f t="shared" si="2"/>
        <v>0.13922381</v>
      </c>
      <c r="Y66" s="70">
        <f t="shared" si="3"/>
        <v>0.47260089211691803</v>
      </c>
      <c r="Z66" s="70">
        <f t="shared" si="6"/>
        <v>0.241122431</v>
      </c>
      <c r="AA66"/>
      <c r="AB66"/>
      <c r="AC66"/>
      <c r="AD66"/>
      <c r="AE66"/>
      <c r="AF66"/>
      <c r="AG66"/>
      <c r="AI66"/>
      <c r="AJ66"/>
      <c r="AK66"/>
    </row>
    <row r="67" spans="1:37" x14ac:dyDescent="0.25">
      <c r="A67" s="78">
        <v>1973</v>
      </c>
      <c r="B67" s="8">
        <v>0.12585445100000001</v>
      </c>
      <c r="C67" s="8">
        <v>6.1795299999999997E-2</v>
      </c>
      <c r="D67" s="8">
        <v>7.6643707000000005E-2</v>
      </c>
      <c r="E67" s="8">
        <v>0.38501666200000001</v>
      </c>
      <c r="F67" s="8">
        <v>0.16986147700000001</v>
      </c>
      <c r="G67" s="8">
        <v>8.5051257000000005E-2</v>
      </c>
      <c r="H67" s="8">
        <v>3.1852999999999999E-2</v>
      </c>
      <c r="I67" s="8">
        <v>2.1170100000000001E-2</v>
      </c>
      <c r="J67" s="8">
        <v>4.2754E-2</v>
      </c>
      <c r="K67" s="69">
        <f t="shared" si="4"/>
        <v>1973</v>
      </c>
      <c r="L67" s="79">
        <f t="shared" si="7"/>
        <v>0.99999995399999997</v>
      </c>
      <c r="M67" s="79">
        <f t="shared" si="7"/>
        <v>0.87414550299999993</v>
      </c>
      <c r="N67" s="79">
        <f t="shared" si="7"/>
        <v>0.81235020299999994</v>
      </c>
      <c r="O67" s="79">
        <f t="shared" si="7"/>
        <v>0.73570649599999993</v>
      </c>
      <c r="P67" s="79">
        <f t="shared" si="7"/>
        <v>0.35068983399999998</v>
      </c>
      <c r="Q67" s="79">
        <f t="shared" si="7"/>
        <v>0.180828357</v>
      </c>
      <c r="R67" s="79">
        <f t="shared" si="7"/>
        <v>9.5777100000000004E-2</v>
      </c>
      <c r="S67" s="79">
        <f t="shared" si="7"/>
        <v>6.3924099999999998E-2</v>
      </c>
      <c r="T67" s="79">
        <f t="shared" si="5"/>
        <v>4.2754E-2</v>
      </c>
      <c r="U67" s="85"/>
      <c r="V67" s="85"/>
      <c r="W67"/>
      <c r="X67" s="70">
        <f t="shared" si="2"/>
        <v>0.180828357</v>
      </c>
      <c r="Y67" s="70">
        <f t="shared" si="3"/>
        <v>0.47619207812552056</v>
      </c>
      <c r="Z67" s="70">
        <f t="shared" si="6"/>
        <v>0.26429345800000004</v>
      </c>
      <c r="AA67"/>
      <c r="AB67"/>
      <c r="AC67"/>
      <c r="AD67"/>
      <c r="AE67"/>
      <c r="AF67"/>
      <c r="AG67"/>
      <c r="AI67"/>
      <c r="AJ67"/>
      <c r="AK67"/>
    </row>
    <row r="68" spans="1:37" x14ac:dyDescent="0.25">
      <c r="A68" s="78">
        <v>1974</v>
      </c>
      <c r="B68" s="8">
        <v>8.5190703000000007E-2</v>
      </c>
      <c r="C68" s="8">
        <v>6.4639429999999998E-2</v>
      </c>
      <c r="D68" s="8">
        <v>7.4594087000000003E-2</v>
      </c>
      <c r="E68" s="8">
        <v>0.40155617399999999</v>
      </c>
      <c r="F68" s="8">
        <v>0.182305352</v>
      </c>
      <c r="G68" s="8">
        <v>8.4633368E-2</v>
      </c>
      <c r="H68" s="8">
        <v>2.99279E-2</v>
      </c>
      <c r="I68" s="8">
        <v>4.04266E-2</v>
      </c>
      <c r="J68" s="8">
        <v>3.6726399999999999E-2</v>
      </c>
      <c r="K68" s="69">
        <f t="shared" si="4"/>
        <v>1974</v>
      </c>
      <c r="L68" s="79">
        <f t="shared" si="7"/>
        <v>1.000000014</v>
      </c>
      <c r="M68" s="79">
        <f t="shared" si="7"/>
        <v>0.91480931099999996</v>
      </c>
      <c r="N68" s="79">
        <f t="shared" si="7"/>
        <v>0.85016988100000002</v>
      </c>
      <c r="O68" s="79">
        <f t="shared" si="7"/>
        <v>0.77557579399999999</v>
      </c>
      <c r="P68" s="79">
        <f t="shared" si="7"/>
        <v>0.37401962</v>
      </c>
      <c r="Q68" s="79">
        <f t="shared" si="7"/>
        <v>0.19171426800000002</v>
      </c>
      <c r="R68" s="79">
        <f t="shared" si="7"/>
        <v>0.10708090000000001</v>
      </c>
      <c r="S68" s="79">
        <f t="shared" si="7"/>
        <v>7.7152999999999999E-2</v>
      </c>
      <c r="T68" s="79">
        <f t="shared" si="5"/>
        <v>3.6726399999999999E-2</v>
      </c>
      <c r="U68" s="85"/>
      <c r="V68" s="85"/>
      <c r="W68"/>
      <c r="X68" s="70">
        <f t="shared" si="2"/>
        <v>0.19171426799999999</v>
      </c>
      <c r="Y68" s="70">
        <f t="shared" si="3"/>
        <v>0.37959674316791658</v>
      </c>
      <c r="Z68" s="70">
        <f t="shared" si="6"/>
        <v>0.22442422000000001</v>
      </c>
      <c r="AA68"/>
      <c r="AB68"/>
      <c r="AC68"/>
      <c r="AD68"/>
      <c r="AE68"/>
      <c r="AF68"/>
      <c r="AG68"/>
      <c r="AI68"/>
      <c r="AJ68"/>
      <c r="AK68"/>
    </row>
    <row r="69" spans="1:37" x14ac:dyDescent="0.25">
      <c r="A69" s="78">
        <v>1975</v>
      </c>
      <c r="B69" s="8">
        <v>8.9873861999999999E-2</v>
      </c>
      <c r="C69" s="8">
        <v>4.4474100000000003E-2</v>
      </c>
      <c r="D69" s="8">
        <v>9.2695900999999997E-2</v>
      </c>
      <c r="E69" s="8">
        <v>0.402719681</v>
      </c>
      <c r="F69" s="8">
        <v>0.207321529</v>
      </c>
      <c r="G69" s="8">
        <v>7.1782753000000005E-2</v>
      </c>
      <c r="H69" s="8">
        <v>4.25016E-2</v>
      </c>
      <c r="I69" s="8">
        <v>2.25939E-2</v>
      </c>
      <c r="J69" s="8">
        <v>2.60366E-2</v>
      </c>
      <c r="K69" s="69">
        <f t="shared" si="4"/>
        <v>1975</v>
      </c>
      <c r="L69" s="79">
        <f t="shared" si="7"/>
        <v>0.99999992599999998</v>
      </c>
      <c r="M69" s="79">
        <f t="shared" si="7"/>
        <v>0.91012606399999996</v>
      </c>
      <c r="N69" s="79">
        <f t="shared" si="7"/>
        <v>0.865651964</v>
      </c>
      <c r="O69" s="79">
        <f t="shared" si="7"/>
        <v>0.77295606299999997</v>
      </c>
      <c r="P69" s="79">
        <f t="shared" si="7"/>
        <v>0.37023638199999998</v>
      </c>
      <c r="Q69" s="79">
        <f t="shared" si="7"/>
        <v>0.162914853</v>
      </c>
      <c r="R69" s="79">
        <f t="shared" si="7"/>
        <v>9.1132099999999994E-2</v>
      </c>
      <c r="S69" s="79">
        <f t="shared" si="7"/>
        <v>4.86305E-2</v>
      </c>
      <c r="T69" s="79">
        <f t="shared" si="5"/>
        <v>2.60366E-2</v>
      </c>
      <c r="U69" s="85">
        <v>0.53799999999999992</v>
      </c>
      <c r="V69" s="85">
        <v>7.85E-2</v>
      </c>
      <c r="W69"/>
      <c r="X69" s="70">
        <f t="shared" si="2"/>
        <v>0.162914853</v>
      </c>
      <c r="Y69" s="70">
        <f t="shared" si="3"/>
        <v>0.39584360842204314</v>
      </c>
      <c r="Z69" s="70">
        <f t="shared" si="6"/>
        <v>0.22704386299999998</v>
      </c>
      <c r="AA69"/>
      <c r="AB69"/>
      <c r="AC69"/>
      <c r="AD69"/>
      <c r="AE69"/>
      <c r="AF69"/>
      <c r="AG69"/>
      <c r="AI69"/>
      <c r="AJ69"/>
      <c r="AK69"/>
    </row>
    <row r="70" spans="1:37" x14ac:dyDescent="0.25">
      <c r="A70" s="78">
        <v>1976</v>
      </c>
      <c r="B70" s="8">
        <v>0.10792526500000001</v>
      </c>
      <c r="C70" s="8">
        <v>5.11152E-2</v>
      </c>
      <c r="D70" s="8">
        <v>5.26557E-2</v>
      </c>
      <c r="E70" s="8">
        <v>0.37760350399999998</v>
      </c>
      <c r="F70" s="8">
        <v>0.19985412699999999</v>
      </c>
      <c r="G70" s="8">
        <v>8.8083011000000003E-2</v>
      </c>
      <c r="H70" s="8">
        <v>4.6316299999999998E-2</v>
      </c>
      <c r="I70" s="8">
        <v>3.4896499999999997E-2</v>
      </c>
      <c r="J70" s="8">
        <v>4.1550400000000001E-2</v>
      </c>
      <c r="K70" s="69">
        <f t="shared" si="4"/>
        <v>1976</v>
      </c>
      <c r="L70" s="79">
        <f t="shared" si="7"/>
        <v>1.0000000069999999</v>
      </c>
      <c r="M70" s="79">
        <f t="shared" si="7"/>
        <v>0.89207474199999992</v>
      </c>
      <c r="N70" s="79">
        <f t="shared" si="7"/>
        <v>0.84095954199999989</v>
      </c>
      <c r="O70" s="79">
        <f t="shared" si="7"/>
        <v>0.78830384199999992</v>
      </c>
      <c r="P70" s="79">
        <f t="shared" si="7"/>
        <v>0.410700338</v>
      </c>
      <c r="Q70" s="79">
        <f t="shared" si="7"/>
        <v>0.21084621100000001</v>
      </c>
      <c r="R70" s="79">
        <f t="shared" si="7"/>
        <v>0.12276319999999999</v>
      </c>
      <c r="S70" s="79">
        <f t="shared" si="7"/>
        <v>7.6446899999999998E-2</v>
      </c>
      <c r="T70" s="79">
        <f t="shared" si="5"/>
        <v>4.1550400000000001E-2</v>
      </c>
      <c r="U70" s="85">
        <v>0.52800000000000002</v>
      </c>
      <c r="V70" s="85">
        <v>0.09</v>
      </c>
      <c r="W70"/>
      <c r="X70" s="70">
        <f t="shared" si="2"/>
        <v>0.21084621100000001</v>
      </c>
      <c r="Y70" s="70">
        <f t="shared" si="3"/>
        <v>0.50981209319498066</v>
      </c>
      <c r="Z70" s="70">
        <f t="shared" si="6"/>
        <v>0.21169616500000002</v>
      </c>
      <c r="AA70"/>
      <c r="AB70"/>
      <c r="AC70"/>
      <c r="AD70"/>
      <c r="AE70"/>
      <c r="AF70"/>
      <c r="AG70"/>
      <c r="AI70"/>
      <c r="AJ70"/>
      <c r="AK70"/>
    </row>
    <row r="71" spans="1:37" x14ac:dyDescent="0.25">
      <c r="A71" s="78">
        <v>1977</v>
      </c>
      <c r="B71" s="8">
        <v>8.3438859000000004E-2</v>
      </c>
      <c r="C71" s="8">
        <v>6.2425300000000003E-2</v>
      </c>
      <c r="D71" s="8">
        <v>0.108563796</v>
      </c>
      <c r="E71" s="8">
        <v>0.350118294</v>
      </c>
      <c r="F71" s="8">
        <v>0.18221116900000001</v>
      </c>
      <c r="G71" s="8">
        <v>8.6777987000000001E-2</v>
      </c>
      <c r="H71" s="8">
        <v>6.3137328000000006E-2</v>
      </c>
      <c r="I71" s="8">
        <v>3.0654500000000001E-2</v>
      </c>
      <c r="J71" s="8">
        <v>3.2672699999999999E-2</v>
      </c>
      <c r="K71" s="69">
        <f t="shared" si="4"/>
        <v>1977</v>
      </c>
      <c r="L71" s="79">
        <f t="shared" si="7"/>
        <v>0.99999993300000012</v>
      </c>
      <c r="M71" s="79">
        <f t="shared" si="7"/>
        <v>0.91656107400000009</v>
      </c>
      <c r="N71" s="79">
        <f t="shared" si="7"/>
        <v>0.85413577400000007</v>
      </c>
      <c r="O71" s="79">
        <f t="shared" si="7"/>
        <v>0.74557197800000008</v>
      </c>
      <c r="P71" s="79">
        <f t="shared" si="7"/>
        <v>0.39545368400000003</v>
      </c>
      <c r="Q71" s="79">
        <f t="shared" si="7"/>
        <v>0.21324251500000002</v>
      </c>
      <c r="R71" s="79">
        <f t="shared" si="7"/>
        <v>0.12646452800000002</v>
      </c>
      <c r="S71" s="79">
        <f t="shared" si="7"/>
        <v>6.33272E-2</v>
      </c>
      <c r="T71" s="79">
        <f t="shared" si="5"/>
        <v>3.2672699999999999E-2</v>
      </c>
      <c r="U71" s="85">
        <v>0.51500000000000001</v>
      </c>
      <c r="V71" s="85">
        <v>0.10475000000000001</v>
      </c>
      <c r="W71"/>
      <c r="X71" s="70">
        <f t="shared" si="2"/>
        <v>0.21324251499999999</v>
      </c>
      <c r="Y71" s="70">
        <f t="shared" si="3"/>
        <v>0.32794689954568873</v>
      </c>
      <c r="Z71" s="70">
        <f t="shared" si="6"/>
        <v>0.25442795499999998</v>
      </c>
      <c r="AA71"/>
      <c r="AB71"/>
      <c r="AC71"/>
      <c r="AD71"/>
      <c r="AE71"/>
      <c r="AF71"/>
      <c r="AG71"/>
      <c r="AI71"/>
      <c r="AJ71"/>
      <c r="AK71"/>
    </row>
    <row r="72" spans="1:37" x14ac:dyDescent="0.25">
      <c r="A72" s="78">
        <v>1978</v>
      </c>
      <c r="B72" s="8">
        <v>8.9350101000000001E-2</v>
      </c>
      <c r="C72" s="8">
        <v>0.110316251</v>
      </c>
      <c r="D72" s="8">
        <v>7.4976111999999998E-2</v>
      </c>
      <c r="E72" s="8">
        <v>0.38072010099999998</v>
      </c>
      <c r="F72" s="8">
        <v>0.14517923999999999</v>
      </c>
      <c r="G72" s="8">
        <v>8.9099899999999996E-2</v>
      </c>
      <c r="H72" s="8">
        <v>4.2915700000000001E-2</v>
      </c>
      <c r="I72" s="8">
        <v>2.6767200000000001E-2</v>
      </c>
      <c r="J72" s="8">
        <v>4.06754E-2</v>
      </c>
      <c r="K72" s="69">
        <f t="shared" si="4"/>
        <v>1978</v>
      </c>
      <c r="L72" s="79">
        <f t="shared" si="7"/>
        <v>1.000000005</v>
      </c>
      <c r="M72" s="79">
        <f t="shared" si="7"/>
        <v>0.9106499039999999</v>
      </c>
      <c r="N72" s="79">
        <f t="shared" si="7"/>
        <v>0.80033365299999992</v>
      </c>
      <c r="O72" s="79">
        <f t="shared" si="7"/>
        <v>0.72535754099999994</v>
      </c>
      <c r="P72" s="79">
        <f t="shared" si="7"/>
        <v>0.34463743999999996</v>
      </c>
      <c r="Q72" s="79">
        <f t="shared" si="7"/>
        <v>0.1994582</v>
      </c>
      <c r="R72" s="79">
        <f t="shared" si="7"/>
        <v>0.11035830000000001</v>
      </c>
      <c r="S72" s="79">
        <f t="shared" si="7"/>
        <v>6.7442600000000005E-2</v>
      </c>
      <c r="T72" s="79">
        <f t="shared" si="5"/>
        <v>4.06754E-2</v>
      </c>
      <c r="U72" s="85">
        <v>0.502</v>
      </c>
      <c r="V72" s="85">
        <v>0.10925000000000001</v>
      </c>
      <c r="W72"/>
      <c r="X72" s="70">
        <f t="shared" si="2"/>
        <v>0.1994582</v>
      </c>
      <c r="Y72" s="70">
        <f t="shared" si="3"/>
        <v>0.32533243293360492</v>
      </c>
      <c r="Z72" s="70">
        <f t="shared" si="6"/>
        <v>0.27464246399999998</v>
      </c>
      <c r="AA72"/>
      <c r="AB72"/>
      <c r="AC72"/>
      <c r="AD72"/>
      <c r="AE72"/>
      <c r="AF72"/>
      <c r="AG72"/>
      <c r="AI72"/>
      <c r="AJ72"/>
      <c r="AK72"/>
    </row>
    <row r="73" spans="1:37" x14ac:dyDescent="0.25">
      <c r="A73" s="78">
        <v>1979</v>
      </c>
      <c r="B73" s="8">
        <v>9.9186949999999996E-2</v>
      </c>
      <c r="C73" s="8">
        <v>7.9464248000000001E-2</v>
      </c>
      <c r="D73" s="8">
        <v>9.7881845999999995E-2</v>
      </c>
      <c r="E73" s="8">
        <v>0.31437251199999999</v>
      </c>
      <c r="F73" s="8">
        <v>0.220833207</v>
      </c>
      <c r="G73" s="8">
        <v>0.106380087</v>
      </c>
      <c r="H73" s="8">
        <v>3.0731100000000001E-2</v>
      </c>
      <c r="I73" s="8">
        <v>2.0188299999999999E-2</v>
      </c>
      <c r="J73" s="8">
        <v>3.0961800000000001E-2</v>
      </c>
      <c r="K73" s="69">
        <f t="shared" si="4"/>
        <v>1979</v>
      </c>
      <c r="L73" s="79">
        <f t="shared" si="7"/>
        <v>1.0000000499999997</v>
      </c>
      <c r="M73" s="79">
        <f t="shared" si="7"/>
        <v>0.90081309999999981</v>
      </c>
      <c r="N73" s="79">
        <f t="shared" si="7"/>
        <v>0.82134885199999985</v>
      </c>
      <c r="O73" s="79">
        <f t="shared" si="7"/>
        <v>0.72346700599999991</v>
      </c>
      <c r="P73" s="79">
        <f t="shared" si="7"/>
        <v>0.40909449399999998</v>
      </c>
      <c r="Q73" s="79">
        <f t="shared" si="7"/>
        <v>0.188261287</v>
      </c>
      <c r="R73" s="79">
        <f t="shared" si="7"/>
        <v>8.1881200000000001E-2</v>
      </c>
      <c r="S73" s="79">
        <f t="shared" si="7"/>
        <v>5.1150100000000004E-2</v>
      </c>
      <c r="T73" s="79">
        <f t="shared" si="5"/>
        <v>3.0961800000000001E-2</v>
      </c>
      <c r="U73" s="85">
        <v>0.496</v>
      </c>
      <c r="V73" s="85">
        <v>0.12450000000000001</v>
      </c>
      <c r="W73"/>
      <c r="X73" s="70">
        <f t="shared" si="2"/>
        <v>0.188261287</v>
      </c>
      <c r="Y73" s="70">
        <f t="shared" si="3"/>
        <v>0.35868028126143214</v>
      </c>
      <c r="Z73" s="70">
        <f t="shared" si="6"/>
        <v>0.27653304400000001</v>
      </c>
      <c r="AA73"/>
      <c r="AB73"/>
      <c r="AC73"/>
      <c r="AD73"/>
      <c r="AE73"/>
      <c r="AF73"/>
      <c r="AG73"/>
      <c r="AI73"/>
      <c r="AJ73"/>
      <c r="AK73"/>
    </row>
    <row r="74" spans="1:37" x14ac:dyDescent="0.25">
      <c r="A74" s="78">
        <v>1980</v>
      </c>
      <c r="B74" s="8">
        <v>0.10657272</v>
      </c>
      <c r="C74" s="8">
        <v>6.7931911999999997E-2</v>
      </c>
      <c r="D74" s="8">
        <v>6.3990561000000001E-2</v>
      </c>
      <c r="E74" s="8">
        <v>0.33060875499999998</v>
      </c>
      <c r="F74" s="8">
        <v>0.18106185899999999</v>
      </c>
      <c r="G74" s="8">
        <v>0.105380314</v>
      </c>
      <c r="H74" s="8">
        <v>6.7821663000000004E-2</v>
      </c>
      <c r="I74" s="8">
        <v>2.1722499999999999E-2</v>
      </c>
      <c r="J74" s="8">
        <v>5.4909699999999999E-2</v>
      </c>
      <c r="K74" s="69">
        <f t="shared" si="4"/>
        <v>1980</v>
      </c>
      <c r="L74" s="79">
        <f t="shared" si="7"/>
        <v>0.99999998400000001</v>
      </c>
      <c r="M74" s="79">
        <f t="shared" si="7"/>
        <v>0.89342726400000005</v>
      </c>
      <c r="N74" s="79">
        <f t="shared" si="7"/>
        <v>0.82549535200000002</v>
      </c>
      <c r="O74" s="79">
        <f t="shared" si="7"/>
        <v>0.76150479100000001</v>
      </c>
      <c r="P74" s="79">
        <f t="shared" si="7"/>
        <v>0.43089603600000004</v>
      </c>
      <c r="Q74" s="79">
        <f t="shared" si="7"/>
        <v>0.24983417700000002</v>
      </c>
      <c r="R74" s="79">
        <f t="shared" si="7"/>
        <v>0.14445386300000002</v>
      </c>
      <c r="S74" s="79">
        <f t="shared" si="7"/>
        <v>7.6632199999999998E-2</v>
      </c>
      <c r="T74" s="79">
        <f t="shared" si="5"/>
        <v>5.4909699999999999E-2</v>
      </c>
      <c r="U74" s="85">
        <v>0.47899999999999998</v>
      </c>
      <c r="V74" s="85">
        <v>0.13825000000000001</v>
      </c>
      <c r="W74"/>
      <c r="X74" s="70">
        <f t="shared" si="2"/>
        <v>0.24983417700000002</v>
      </c>
      <c r="Y74" s="70">
        <f t="shared" si="3"/>
        <v>0.44685479258275868</v>
      </c>
      <c r="Z74" s="70">
        <f t="shared" si="6"/>
        <v>0.23849519299999999</v>
      </c>
      <c r="AA74"/>
      <c r="AB74"/>
      <c r="AC74"/>
      <c r="AD74"/>
      <c r="AE74"/>
      <c r="AF74"/>
      <c r="AG74"/>
      <c r="AI74"/>
      <c r="AJ74"/>
      <c r="AK74"/>
    </row>
    <row r="75" spans="1:37" x14ac:dyDescent="0.25">
      <c r="A75" s="78">
        <v>1981</v>
      </c>
      <c r="B75" s="8">
        <v>0.101095087</v>
      </c>
      <c r="C75" s="8">
        <v>0.102578563</v>
      </c>
      <c r="D75" s="8">
        <v>6.8228473999999997E-2</v>
      </c>
      <c r="E75" s="8">
        <v>0.37846928899999999</v>
      </c>
      <c r="F75" s="8">
        <v>0.17026370800000001</v>
      </c>
      <c r="G75" s="8">
        <v>7.6411004000000005E-2</v>
      </c>
      <c r="H75" s="8">
        <v>3.2587100000000001E-2</v>
      </c>
      <c r="I75" s="8">
        <v>3.0804600000000001E-2</v>
      </c>
      <c r="J75" s="8">
        <v>3.9562100000000003E-2</v>
      </c>
      <c r="K75" s="69">
        <f t="shared" si="4"/>
        <v>1981</v>
      </c>
      <c r="L75" s="79">
        <f t="shared" si="7"/>
        <v>0.99999992500000001</v>
      </c>
      <c r="M75" s="79">
        <f t="shared" si="7"/>
        <v>0.89890483799999998</v>
      </c>
      <c r="N75" s="79">
        <f t="shared" si="7"/>
        <v>0.79632627499999997</v>
      </c>
      <c r="O75" s="79">
        <f t="shared" si="7"/>
        <v>0.72809780099999999</v>
      </c>
      <c r="P75" s="79">
        <f t="shared" si="7"/>
        <v>0.349628512</v>
      </c>
      <c r="Q75" s="79">
        <f t="shared" si="7"/>
        <v>0.17936480400000002</v>
      </c>
      <c r="R75" s="79">
        <f t="shared" si="7"/>
        <v>0.10295380000000001</v>
      </c>
      <c r="S75" s="79">
        <f t="shared" si="7"/>
        <v>7.0366700000000004E-2</v>
      </c>
      <c r="T75" s="79">
        <f t="shared" si="5"/>
        <v>3.9562100000000003E-2</v>
      </c>
      <c r="U75" s="85">
        <v>0.45799999999999996</v>
      </c>
      <c r="V75" s="85">
        <v>0.16275000000000003</v>
      </c>
      <c r="W75"/>
      <c r="X75" s="70">
        <f t="shared" si="2"/>
        <v>0.17936480399999999</v>
      </c>
      <c r="Y75" s="70">
        <f t="shared" si="3"/>
        <v>0.37180690431090568</v>
      </c>
      <c r="Z75" s="70">
        <f t="shared" si="6"/>
        <v>0.27190212399999997</v>
      </c>
      <c r="AA75"/>
      <c r="AB75"/>
      <c r="AC75"/>
      <c r="AD75"/>
      <c r="AE75"/>
      <c r="AF75"/>
      <c r="AG75"/>
      <c r="AI75"/>
      <c r="AJ75"/>
      <c r="AK75"/>
    </row>
    <row r="76" spans="1:37" x14ac:dyDescent="0.25">
      <c r="A76" s="78">
        <v>1982</v>
      </c>
      <c r="B76" s="8">
        <v>5.9855400000000003E-2</v>
      </c>
      <c r="C76" s="8">
        <v>8.4448608999999994E-2</v>
      </c>
      <c r="D76" s="8">
        <v>6.8213148000000001E-2</v>
      </c>
      <c r="E76" s="8">
        <v>0.34924091499999999</v>
      </c>
      <c r="F76" s="8">
        <v>0.211902707</v>
      </c>
      <c r="G76" s="8">
        <v>0.101869287</v>
      </c>
      <c r="H76" s="8">
        <v>3.9642299999999998E-2</v>
      </c>
      <c r="I76" s="8">
        <v>4.6577800000000003E-2</v>
      </c>
      <c r="J76" s="8">
        <v>3.82498E-2</v>
      </c>
      <c r="K76" s="69">
        <f t="shared" si="4"/>
        <v>1982</v>
      </c>
      <c r="L76" s="79">
        <f t="shared" si="7"/>
        <v>0.99999996599999996</v>
      </c>
      <c r="M76" s="79">
        <f t="shared" si="7"/>
        <v>0.94014456599999996</v>
      </c>
      <c r="N76" s="79">
        <f t="shared" si="7"/>
        <v>0.85569595700000001</v>
      </c>
      <c r="O76" s="79">
        <f t="shared" si="7"/>
        <v>0.78748280900000001</v>
      </c>
      <c r="P76" s="79">
        <f t="shared" si="7"/>
        <v>0.43824189400000002</v>
      </c>
      <c r="Q76" s="79">
        <f t="shared" si="7"/>
        <v>0.226339187</v>
      </c>
      <c r="R76" s="79">
        <f t="shared" si="7"/>
        <v>0.12446989999999999</v>
      </c>
      <c r="S76" s="79">
        <f t="shared" si="7"/>
        <v>8.4827600000000003E-2</v>
      </c>
      <c r="T76" s="79">
        <f t="shared" si="5"/>
        <v>3.82498E-2</v>
      </c>
      <c r="U76" s="85">
        <v>0.45200000000000001</v>
      </c>
      <c r="V76" s="85">
        <v>0.17524999999999999</v>
      </c>
      <c r="W76"/>
      <c r="X76" s="70">
        <f t="shared" si="2"/>
        <v>0.226339187</v>
      </c>
      <c r="Y76" s="70">
        <f t="shared" si="3"/>
        <v>0.2816497305203457</v>
      </c>
      <c r="Z76" s="70">
        <f t="shared" si="6"/>
        <v>0.21251715700000001</v>
      </c>
      <c r="AA76"/>
      <c r="AB76"/>
      <c r="AC76"/>
      <c r="AD76"/>
      <c r="AE76"/>
      <c r="AF76"/>
      <c r="AG76"/>
      <c r="AI76"/>
      <c r="AJ76"/>
      <c r="AK76"/>
    </row>
    <row r="77" spans="1:37" x14ac:dyDescent="0.25">
      <c r="A77" s="78">
        <v>1983</v>
      </c>
      <c r="B77" s="8">
        <v>7.5035614E-2</v>
      </c>
      <c r="C77" s="8">
        <v>9.2295746999999997E-2</v>
      </c>
      <c r="D77" s="8">
        <v>5.78416E-2</v>
      </c>
      <c r="E77" s="8">
        <v>0.34054956199999997</v>
      </c>
      <c r="F77" s="8">
        <v>0.167839873</v>
      </c>
      <c r="G77" s="8">
        <v>0.11507255600000001</v>
      </c>
      <c r="H77" s="8">
        <v>7.9908473999999993E-2</v>
      </c>
      <c r="I77" s="8">
        <v>2.4614799999999999E-2</v>
      </c>
      <c r="J77" s="8">
        <v>4.6841800000000003E-2</v>
      </c>
      <c r="K77" s="69">
        <f t="shared" si="4"/>
        <v>1983</v>
      </c>
      <c r="L77" s="79">
        <f t="shared" si="7"/>
        <v>1.0000000259999999</v>
      </c>
      <c r="M77" s="79">
        <f t="shared" si="7"/>
        <v>0.92496441200000001</v>
      </c>
      <c r="N77" s="79">
        <f t="shared" si="7"/>
        <v>0.83266866500000003</v>
      </c>
      <c r="O77" s="79">
        <f t="shared" si="7"/>
        <v>0.77482706499999998</v>
      </c>
      <c r="P77" s="79">
        <f t="shared" si="7"/>
        <v>0.43427750300000001</v>
      </c>
      <c r="Q77" s="79">
        <f t="shared" si="7"/>
        <v>0.26643762999999998</v>
      </c>
      <c r="R77" s="79">
        <f t="shared" si="7"/>
        <v>0.15136507399999999</v>
      </c>
      <c r="S77" s="79">
        <f t="shared" si="7"/>
        <v>7.1456600000000009E-2</v>
      </c>
      <c r="T77" s="79">
        <f t="shared" si="5"/>
        <v>4.6841800000000003E-2</v>
      </c>
      <c r="U77" s="85">
        <v>0.442</v>
      </c>
      <c r="V77" s="85">
        <v>0.18475000000000003</v>
      </c>
      <c r="W77"/>
      <c r="X77" s="70">
        <f t="shared" si="2"/>
        <v>0.26643762999999998</v>
      </c>
      <c r="Y77" s="70">
        <f t="shared" si="3"/>
        <v>0.33323545450024084</v>
      </c>
      <c r="Z77" s="70">
        <f t="shared" si="6"/>
        <v>0.225172961</v>
      </c>
      <c r="AA77"/>
      <c r="AB77"/>
      <c r="AC77"/>
      <c r="AD77"/>
      <c r="AE77"/>
      <c r="AF77"/>
      <c r="AG77"/>
      <c r="AI77"/>
      <c r="AJ77"/>
      <c r="AK77"/>
    </row>
    <row r="78" spans="1:37" x14ac:dyDescent="0.25">
      <c r="A78" s="78">
        <v>1984</v>
      </c>
      <c r="B78" s="8">
        <v>0.10830685600000001</v>
      </c>
      <c r="C78" s="8">
        <v>7.9496486000000005E-2</v>
      </c>
      <c r="D78" s="8">
        <v>0.11031653800000001</v>
      </c>
      <c r="E78" s="8">
        <v>0.25795713300000001</v>
      </c>
      <c r="F78" s="8">
        <v>0.169770166</v>
      </c>
      <c r="G78" s="8">
        <v>0.15134694000000001</v>
      </c>
      <c r="H78" s="8">
        <v>4.8581699999999998E-2</v>
      </c>
      <c r="I78" s="8">
        <v>3.8944600000000003E-2</v>
      </c>
      <c r="J78" s="8">
        <v>3.5279499999999998E-2</v>
      </c>
      <c r="K78" s="69">
        <f t="shared" si="4"/>
        <v>1984</v>
      </c>
      <c r="L78" s="79">
        <f t="shared" si="7"/>
        <v>0.99999991899999996</v>
      </c>
      <c r="M78" s="79">
        <f t="shared" si="7"/>
        <v>0.89169306299999995</v>
      </c>
      <c r="N78" s="79">
        <f t="shared" si="7"/>
        <v>0.81219657699999992</v>
      </c>
      <c r="O78" s="79">
        <f t="shared" si="7"/>
        <v>0.70188003899999996</v>
      </c>
      <c r="P78" s="79">
        <f t="shared" si="7"/>
        <v>0.44392290600000001</v>
      </c>
      <c r="Q78" s="79">
        <f t="shared" si="7"/>
        <v>0.27415274000000001</v>
      </c>
      <c r="R78" s="79">
        <f t="shared" si="7"/>
        <v>0.12280579999999999</v>
      </c>
      <c r="S78" s="79">
        <f t="shared" si="7"/>
        <v>7.4224100000000001E-2</v>
      </c>
      <c r="T78" s="79">
        <f t="shared" si="5"/>
        <v>3.5279499999999998E-2</v>
      </c>
      <c r="U78" s="85">
        <v>0.41200000000000003</v>
      </c>
      <c r="V78" s="85">
        <v>0.22175</v>
      </c>
      <c r="W78"/>
      <c r="X78" s="70">
        <f t="shared" si="2"/>
        <v>0.27415274000000001</v>
      </c>
      <c r="Y78" s="70">
        <f t="shared" si="3"/>
        <v>0.36329967662673152</v>
      </c>
      <c r="Z78" s="70">
        <f t="shared" si="6"/>
        <v>0.29811988</v>
      </c>
      <c r="AA78"/>
      <c r="AB78"/>
      <c r="AC78"/>
      <c r="AD78"/>
      <c r="AE78"/>
      <c r="AF78"/>
      <c r="AG78"/>
      <c r="AI78"/>
      <c r="AJ78"/>
      <c r="AK78"/>
    </row>
    <row r="79" spans="1:37" x14ac:dyDescent="0.25">
      <c r="A79" s="78">
        <v>1985</v>
      </c>
      <c r="B79" s="8">
        <v>9.3048543999999997E-2</v>
      </c>
      <c r="C79" s="8">
        <v>5.9772400000000003E-2</v>
      </c>
      <c r="D79" s="8">
        <v>4.7592599999999999E-2</v>
      </c>
      <c r="E79" s="8">
        <v>0.30846273099999999</v>
      </c>
      <c r="F79" s="8">
        <v>0.21497148899999999</v>
      </c>
      <c r="G79" s="8">
        <v>0.128146707</v>
      </c>
      <c r="H79" s="8">
        <v>0.102857958</v>
      </c>
      <c r="I79" s="8">
        <v>2.49207E-2</v>
      </c>
      <c r="J79" s="8">
        <v>2.02268E-2</v>
      </c>
      <c r="K79" s="69">
        <f t="shared" si="4"/>
        <v>1985</v>
      </c>
      <c r="L79" s="79">
        <f t="shared" si="7"/>
        <v>0.9999999289999999</v>
      </c>
      <c r="M79" s="79">
        <f t="shared" si="7"/>
        <v>0.90695138499999994</v>
      </c>
      <c r="N79" s="79">
        <f t="shared" si="7"/>
        <v>0.847178985</v>
      </c>
      <c r="O79" s="79">
        <f t="shared" si="7"/>
        <v>0.79958638500000001</v>
      </c>
      <c r="P79" s="79">
        <f t="shared" si="7"/>
        <v>0.49112365400000002</v>
      </c>
      <c r="Q79" s="79">
        <f t="shared" si="7"/>
        <v>0.276152165</v>
      </c>
      <c r="R79" s="79">
        <f t="shared" si="7"/>
        <v>0.14800545800000001</v>
      </c>
      <c r="S79" s="79">
        <f t="shared" si="7"/>
        <v>4.51475E-2</v>
      </c>
      <c r="T79" s="79">
        <f t="shared" si="5"/>
        <v>2.02268E-2</v>
      </c>
      <c r="U79" s="85">
        <v>0.40700000000000003</v>
      </c>
      <c r="V79" s="85">
        <v>0.222</v>
      </c>
      <c r="W79"/>
      <c r="X79" s="70">
        <f t="shared" si="2"/>
        <v>0.276152165</v>
      </c>
      <c r="Y79" s="70">
        <f t="shared" si="3"/>
        <v>0.46428271334795618</v>
      </c>
      <c r="Z79" s="70">
        <f t="shared" si="6"/>
        <v>0.200413544</v>
      </c>
      <c r="AA79"/>
      <c r="AB79"/>
      <c r="AC79"/>
      <c r="AD79"/>
      <c r="AE79"/>
      <c r="AF79"/>
      <c r="AG79"/>
      <c r="AI79"/>
      <c r="AJ79"/>
      <c r="AK79"/>
    </row>
    <row r="80" spans="1:37" x14ac:dyDescent="0.25">
      <c r="A80" s="78">
        <v>1986</v>
      </c>
      <c r="B80" s="8">
        <v>9.5332954999999997E-2</v>
      </c>
      <c r="C80" s="8">
        <v>5.6293299999999998E-2</v>
      </c>
      <c r="D80" s="8">
        <v>7.2792000999999995E-2</v>
      </c>
      <c r="E80" s="8">
        <v>0.337733065</v>
      </c>
      <c r="F80" s="8">
        <v>0.19066432899999999</v>
      </c>
      <c r="G80" s="8">
        <v>0.121462762</v>
      </c>
      <c r="H80" s="8">
        <v>5.0116500000000001E-2</v>
      </c>
      <c r="I80" s="8">
        <v>2.2071299999999999E-2</v>
      </c>
      <c r="J80" s="8">
        <v>5.3533799999999999E-2</v>
      </c>
      <c r="K80" s="69">
        <f t="shared" si="4"/>
        <v>1986</v>
      </c>
      <c r="L80" s="79">
        <f t="shared" si="7"/>
        <v>1.0000000120000001</v>
      </c>
      <c r="M80" s="79">
        <f t="shared" si="7"/>
        <v>0.90466705700000005</v>
      </c>
      <c r="N80" s="79">
        <f t="shared" si="7"/>
        <v>0.84837375700000006</v>
      </c>
      <c r="O80" s="79">
        <f t="shared" si="7"/>
        <v>0.77558175600000001</v>
      </c>
      <c r="P80" s="79">
        <f t="shared" si="7"/>
        <v>0.43784869100000001</v>
      </c>
      <c r="Q80" s="79">
        <f t="shared" si="7"/>
        <v>0.24718436199999999</v>
      </c>
      <c r="R80" s="79">
        <f t="shared" si="7"/>
        <v>0.12572159999999999</v>
      </c>
      <c r="S80" s="79">
        <f t="shared" si="7"/>
        <v>7.5605099999999995E-2</v>
      </c>
      <c r="T80" s="79">
        <f t="shared" si="5"/>
        <v>5.3533799999999999E-2</v>
      </c>
      <c r="U80" s="85">
        <v>0.40899999999999997</v>
      </c>
      <c r="V80" s="85">
        <v>0.20899999999999999</v>
      </c>
      <c r="W80"/>
      <c r="X80" s="70">
        <f t="shared" si="2"/>
        <v>0.24718436199999999</v>
      </c>
      <c r="Y80" s="70">
        <f t="shared" si="3"/>
        <v>0.42480035581419012</v>
      </c>
      <c r="Z80" s="70">
        <f t="shared" si="6"/>
        <v>0.22441825599999998</v>
      </c>
      <c r="AA80"/>
      <c r="AB80"/>
      <c r="AC80"/>
      <c r="AD80"/>
      <c r="AE80"/>
      <c r="AF80"/>
      <c r="AG80"/>
      <c r="AI80"/>
      <c r="AJ80"/>
      <c r="AK80"/>
    </row>
    <row r="81" spans="1:37" x14ac:dyDescent="0.25">
      <c r="A81" s="78">
        <v>1987</v>
      </c>
      <c r="B81" s="8">
        <v>7.6568291999999996E-2</v>
      </c>
      <c r="C81" s="8">
        <v>6.2429900000000003E-2</v>
      </c>
      <c r="D81" s="8">
        <v>8.7362271000000005E-2</v>
      </c>
      <c r="E81" s="8">
        <v>0.28906110699999998</v>
      </c>
      <c r="F81" s="8">
        <v>0.21636888300000001</v>
      </c>
      <c r="G81" s="8">
        <v>0.12769391799999999</v>
      </c>
      <c r="H81" s="8">
        <v>6.6591348999999994E-2</v>
      </c>
      <c r="I81" s="8">
        <v>3.4537900000000003E-2</v>
      </c>
      <c r="J81" s="8">
        <v>3.9386400000000002E-2</v>
      </c>
      <c r="K81" s="69">
        <f t="shared" si="4"/>
        <v>1987</v>
      </c>
      <c r="L81" s="79">
        <f t="shared" si="7"/>
        <v>1.0000000200000001</v>
      </c>
      <c r="M81" s="79">
        <f t="shared" si="7"/>
        <v>0.92343172800000006</v>
      </c>
      <c r="N81" s="79">
        <f t="shared" si="7"/>
        <v>0.86100182800000002</v>
      </c>
      <c r="O81" s="79">
        <f t="shared" si="7"/>
        <v>0.77363955699999998</v>
      </c>
      <c r="P81" s="79">
        <f t="shared" si="7"/>
        <v>0.48457844999999999</v>
      </c>
      <c r="Q81" s="79">
        <f t="shared" si="7"/>
        <v>0.26820956699999998</v>
      </c>
      <c r="R81" s="79">
        <f t="shared" si="7"/>
        <v>0.14051564899999999</v>
      </c>
      <c r="S81" s="79">
        <f t="shared" si="7"/>
        <v>7.3924299999999998E-2</v>
      </c>
      <c r="T81" s="79">
        <f t="shared" si="5"/>
        <v>3.9386400000000002E-2</v>
      </c>
      <c r="U81" s="85">
        <v>0.40299999999999997</v>
      </c>
      <c r="V81" s="85">
        <v>0.19875000000000001</v>
      </c>
      <c r="W81"/>
      <c r="X81" s="70">
        <f t="shared" si="2"/>
        <v>0.26820956699999998</v>
      </c>
      <c r="Y81" s="70">
        <f t="shared" si="3"/>
        <v>0.33825824079534594</v>
      </c>
      <c r="Z81" s="70">
        <f t="shared" si="6"/>
        <v>0.22636046300000001</v>
      </c>
      <c r="AA81"/>
      <c r="AB81"/>
      <c r="AC81"/>
      <c r="AD81"/>
      <c r="AE81"/>
      <c r="AF81"/>
      <c r="AG81"/>
      <c r="AI81"/>
      <c r="AJ81"/>
      <c r="AK81"/>
    </row>
    <row r="82" spans="1:37" x14ac:dyDescent="0.25">
      <c r="A82" s="78">
        <v>1988</v>
      </c>
      <c r="B82" s="8">
        <v>8.7786419000000004E-2</v>
      </c>
      <c r="C82" s="8">
        <v>8.8016796999999994E-2</v>
      </c>
      <c r="D82" s="8">
        <v>7.7501221999999995E-2</v>
      </c>
      <c r="E82" s="8">
        <v>0.28319248400000002</v>
      </c>
      <c r="F82" s="8">
        <v>0.22873197200000001</v>
      </c>
      <c r="G82" s="8">
        <v>0.13193375099999999</v>
      </c>
      <c r="H82" s="8">
        <v>4.5532299999999998E-2</v>
      </c>
      <c r="I82" s="8">
        <v>2.66605E-2</v>
      </c>
      <c r="J82" s="8">
        <v>3.0644500000000002E-2</v>
      </c>
      <c r="K82" s="69">
        <f t="shared" si="4"/>
        <v>1988</v>
      </c>
      <c r="L82" s="79">
        <f t="shared" si="7"/>
        <v>0.99999994500000011</v>
      </c>
      <c r="M82" s="79">
        <f t="shared" si="7"/>
        <v>0.91221352600000005</v>
      </c>
      <c r="N82" s="79">
        <f t="shared" si="7"/>
        <v>0.82419672900000007</v>
      </c>
      <c r="O82" s="79">
        <f t="shared" si="7"/>
        <v>0.74669550700000009</v>
      </c>
      <c r="P82" s="79">
        <f t="shared" si="7"/>
        <v>0.46350302300000001</v>
      </c>
      <c r="Q82" s="79">
        <f t="shared" si="7"/>
        <v>0.23477105099999998</v>
      </c>
      <c r="R82" s="79">
        <f t="shared" si="7"/>
        <v>0.10283729999999999</v>
      </c>
      <c r="S82" s="79">
        <f t="shared" si="7"/>
        <v>5.7305000000000002E-2</v>
      </c>
      <c r="T82" s="79">
        <f t="shared" si="5"/>
        <v>3.0644500000000002E-2</v>
      </c>
      <c r="U82" s="85">
        <v>0.38600000000000001</v>
      </c>
      <c r="V82" s="85">
        <v>0.1865</v>
      </c>
      <c r="W82"/>
      <c r="X82" s="70">
        <f t="shared" si="2"/>
        <v>0.23477105099999998</v>
      </c>
      <c r="Y82" s="70">
        <f t="shared" si="3"/>
        <v>0.34656486752908772</v>
      </c>
      <c r="Z82" s="70">
        <f t="shared" si="6"/>
        <v>0.25330443799999997</v>
      </c>
      <c r="AA82"/>
      <c r="AB82"/>
      <c r="AC82"/>
      <c r="AD82"/>
      <c r="AE82"/>
      <c r="AF82"/>
      <c r="AG82"/>
      <c r="AI82"/>
      <c r="AJ82"/>
      <c r="AK82"/>
    </row>
    <row r="83" spans="1:37" x14ac:dyDescent="0.25">
      <c r="A83" s="78">
        <v>1989</v>
      </c>
      <c r="B83" s="8">
        <v>0.103511425</v>
      </c>
      <c r="C83" s="8">
        <v>4.54706E-2</v>
      </c>
      <c r="D83" s="8">
        <v>8.0541802999999995E-2</v>
      </c>
      <c r="E83" s="8">
        <v>0.38066497100000002</v>
      </c>
      <c r="F83" s="8">
        <v>0.16165944800000001</v>
      </c>
      <c r="G83" s="8">
        <v>8.5226312999999998E-2</v>
      </c>
      <c r="H83" s="8">
        <v>4.5177099999999998E-2</v>
      </c>
      <c r="I83" s="8">
        <v>3.2512100000000002E-2</v>
      </c>
      <c r="J83" s="8">
        <v>6.5236227999999993E-2</v>
      </c>
      <c r="K83" s="69">
        <f t="shared" si="4"/>
        <v>1989</v>
      </c>
      <c r="L83" s="79">
        <f t="shared" si="7"/>
        <v>0.99999998800000012</v>
      </c>
      <c r="M83" s="79">
        <f t="shared" si="7"/>
        <v>0.89648856300000013</v>
      </c>
      <c r="N83" s="79">
        <f t="shared" si="7"/>
        <v>0.8510179630000001</v>
      </c>
      <c r="O83" s="79">
        <f t="shared" si="7"/>
        <v>0.77047616000000008</v>
      </c>
      <c r="P83" s="79">
        <f t="shared" si="7"/>
        <v>0.389811189</v>
      </c>
      <c r="Q83" s="79">
        <f t="shared" si="7"/>
        <v>0.22815174099999999</v>
      </c>
      <c r="R83" s="79">
        <f t="shared" si="7"/>
        <v>0.14292542799999999</v>
      </c>
      <c r="S83" s="79">
        <f t="shared" si="7"/>
        <v>9.7748327999999995E-2</v>
      </c>
      <c r="T83" s="79">
        <f t="shared" si="5"/>
        <v>6.5236227999999993E-2</v>
      </c>
      <c r="U83" s="85">
        <v>0.38500000000000001</v>
      </c>
      <c r="V83" s="85">
        <v>0.16699999999999998</v>
      </c>
      <c r="W83"/>
      <c r="X83" s="70">
        <f t="shared" si="2"/>
        <v>0.22815174100000002</v>
      </c>
      <c r="Y83" s="70">
        <f t="shared" si="3"/>
        <v>0.45098335062623651</v>
      </c>
      <c r="Z83" s="70">
        <f t="shared" si="6"/>
        <v>0.22952382800000001</v>
      </c>
      <c r="AA83"/>
      <c r="AB83"/>
      <c r="AC83"/>
      <c r="AD83"/>
      <c r="AE83"/>
      <c r="AF83"/>
      <c r="AG83"/>
      <c r="AI83"/>
      <c r="AJ83"/>
      <c r="AK83"/>
    </row>
    <row r="84" spans="1:37" x14ac:dyDescent="0.25">
      <c r="A84" s="78">
        <v>1990</v>
      </c>
      <c r="B84" s="8">
        <v>7.2747633000000006E-2</v>
      </c>
      <c r="C84" s="8">
        <v>4.43285E-2</v>
      </c>
      <c r="D84" s="8">
        <v>9.0026349000000006E-2</v>
      </c>
      <c r="E84" s="8">
        <v>0.30564430599999998</v>
      </c>
      <c r="F84" s="8">
        <v>0.187774108</v>
      </c>
      <c r="G84" s="8">
        <v>0.118021337</v>
      </c>
      <c r="H84" s="8">
        <v>2.8370300000000001E-2</v>
      </c>
      <c r="I84" s="8">
        <v>7.3563637000000001E-2</v>
      </c>
      <c r="J84" s="8">
        <v>7.9523824000000007E-2</v>
      </c>
      <c r="K84" s="69">
        <f t="shared" si="4"/>
        <v>1990</v>
      </c>
      <c r="L84" s="79">
        <f t="shared" si="7"/>
        <v>0.99999999399999984</v>
      </c>
      <c r="M84" s="79">
        <f t="shared" si="7"/>
        <v>0.92725236099999986</v>
      </c>
      <c r="N84" s="79">
        <f t="shared" si="7"/>
        <v>0.88292386099999987</v>
      </c>
      <c r="O84" s="79">
        <f t="shared" si="7"/>
        <v>0.79289751199999992</v>
      </c>
      <c r="P84" s="79">
        <f t="shared" si="7"/>
        <v>0.48725320599999999</v>
      </c>
      <c r="Q84" s="79">
        <f t="shared" si="7"/>
        <v>0.299479098</v>
      </c>
      <c r="R84" s="79">
        <f t="shared" si="7"/>
        <v>0.181457761</v>
      </c>
      <c r="S84" s="79">
        <f t="shared" si="7"/>
        <v>0.15308746100000001</v>
      </c>
      <c r="T84" s="79">
        <f t="shared" si="5"/>
        <v>7.9523824000000007E-2</v>
      </c>
      <c r="U84" s="85">
        <v>0.37</v>
      </c>
      <c r="V84" s="85">
        <v>0.16824999999999996</v>
      </c>
      <c r="W84"/>
      <c r="X84" s="70">
        <f t="shared" si="2"/>
        <v>0.29947909800000005</v>
      </c>
      <c r="Y84" s="70">
        <f t="shared" si="3"/>
        <v>0.35126393608358591</v>
      </c>
      <c r="Z84" s="70">
        <f t="shared" si="6"/>
        <v>0.207102482</v>
      </c>
      <c r="AA84"/>
      <c r="AB84"/>
      <c r="AC84"/>
      <c r="AD84"/>
      <c r="AE84"/>
      <c r="AF84"/>
      <c r="AG84"/>
      <c r="AI84"/>
      <c r="AJ84"/>
      <c r="AK84"/>
    </row>
    <row r="85" spans="1:37" x14ac:dyDescent="0.25">
      <c r="A85" s="78">
        <v>1991</v>
      </c>
      <c r="B85" s="8">
        <v>0.146905548</v>
      </c>
      <c r="C85" s="8">
        <v>6.3337264000000004E-2</v>
      </c>
      <c r="D85" s="8">
        <v>4.7011999999999998E-2</v>
      </c>
      <c r="E85" s="8">
        <v>0.28048307700000003</v>
      </c>
      <c r="F85" s="8">
        <v>0.17876001399999999</v>
      </c>
      <c r="G85" s="8">
        <v>0.127895125</v>
      </c>
      <c r="H85" s="8">
        <v>6.9036393000000001E-2</v>
      </c>
      <c r="I85" s="8">
        <v>2.76356E-2</v>
      </c>
      <c r="J85" s="8">
        <v>5.8934899999999998E-2</v>
      </c>
      <c r="K85" s="69">
        <f t="shared" si="4"/>
        <v>1991</v>
      </c>
      <c r="L85" s="79">
        <f t="shared" si="7"/>
        <v>0.99999992100000001</v>
      </c>
      <c r="M85" s="79">
        <f t="shared" si="7"/>
        <v>0.85309437300000002</v>
      </c>
      <c r="N85" s="79">
        <f t="shared" si="7"/>
        <v>0.78975710899999996</v>
      </c>
      <c r="O85" s="79">
        <f t="shared" si="7"/>
        <v>0.7427451089999999</v>
      </c>
      <c r="P85" s="79">
        <f t="shared" si="7"/>
        <v>0.46226203199999993</v>
      </c>
      <c r="Q85" s="79">
        <f t="shared" si="7"/>
        <v>0.28350201799999997</v>
      </c>
      <c r="R85" s="79">
        <f t="shared" si="7"/>
        <v>0.155606893</v>
      </c>
      <c r="S85" s="79">
        <f t="shared" si="7"/>
        <v>8.6570499999999995E-2</v>
      </c>
      <c r="T85" s="79">
        <f t="shared" si="5"/>
        <v>5.8934899999999998E-2</v>
      </c>
      <c r="U85" s="85">
        <v>0.34799999999999998</v>
      </c>
      <c r="V85" s="85">
        <v>0.17475000000000002</v>
      </c>
      <c r="W85"/>
      <c r="X85" s="70">
        <f t="shared" si="2"/>
        <v>0.28350201800000002</v>
      </c>
      <c r="Y85" s="70">
        <f t="shared" si="3"/>
        <v>0.5710507292668251</v>
      </c>
      <c r="Z85" s="70">
        <f t="shared" si="6"/>
        <v>0.257254812</v>
      </c>
      <c r="AA85"/>
      <c r="AB85"/>
      <c r="AC85"/>
      <c r="AD85"/>
      <c r="AE85"/>
      <c r="AF85"/>
      <c r="AG85"/>
      <c r="AI85"/>
      <c r="AJ85"/>
      <c r="AK85"/>
    </row>
    <row r="86" spans="1:37" x14ac:dyDescent="0.25">
      <c r="A86" s="78">
        <v>1992</v>
      </c>
      <c r="B86" s="8">
        <v>9.8908968E-2</v>
      </c>
      <c r="C86" s="8">
        <v>6.4386260000000001E-2</v>
      </c>
      <c r="D86" s="8">
        <v>5.0412499999999999E-2</v>
      </c>
      <c r="E86" s="8">
        <v>0.24216441499999999</v>
      </c>
      <c r="F86" s="8">
        <v>0.19498301300000001</v>
      </c>
      <c r="G86" s="8">
        <v>0.164685317</v>
      </c>
      <c r="H86" s="8">
        <v>0.107811556</v>
      </c>
      <c r="I86" s="8">
        <v>3.89807E-2</v>
      </c>
      <c r="J86" s="8">
        <v>3.7667199999999998E-2</v>
      </c>
      <c r="K86" s="69">
        <f t="shared" si="4"/>
        <v>1992</v>
      </c>
      <c r="L86" s="79">
        <f t="shared" si="7"/>
        <v>0.99999992900000001</v>
      </c>
      <c r="M86" s="79">
        <f t="shared" si="7"/>
        <v>0.90109096099999997</v>
      </c>
      <c r="N86" s="79">
        <f t="shared" si="7"/>
        <v>0.83670470099999994</v>
      </c>
      <c r="O86" s="79">
        <f t="shared" si="7"/>
        <v>0.78629220099999997</v>
      </c>
      <c r="P86" s="79">
        <f t="shared" si="7"/>
        <v>0.544127786</v>
      </c>
      <c r="Q86" s="79">
        <f t="shared" si="7"/>
        <v>0.34914477300000002</v>
      </c>
      <c r="R86" s="79">
        <f t="shared" si="7"/>
        <v>0.18445945599999999</v>
      </c>
      <c r="S86" s="79">
        <f t="shared" si="7"/>
        <v>7.6647899999999991E-2</v>
      </c>
      <c r="T86" s="79">
        <f t="shared" si="5"/>
        <v>3.7667199999999998E-2</v>
      </c>
      <c r="U86" s="85">
        <v>0.33700000000000002</v>
      </c>
      <c r="V86" s="85">
        <v>0.1905</v>
      </c>
      <c r="W86"/>
      <c r="X86" s="70">
        <f t="shared" si="2"/>
        <v>0.34914477300000002</v>
      </c>
      <c r="Y86" s="70">
        <f t="shared" si="3"/>
        <v>0.46282354375130502</v>
      </c>
      <c r="Z86" s="70">
        <f t="shared" si="6"/>
        <v>0.21370772800000001</v>
      </c>
      <c r="AA86"/>
      <c r="AB86"/>
      <c r="AC86"/>
      <c r="AD86"/>
      <c r="AE86"/>
      <c r="AF86"/>
      <c r="AG86"/>
      <c r="AI86"/>
      <c r="AJ86"/>
      <c r="AK86"/>
    </row>
    <row r="87" spans="1:37" x14ac:dyDescent="0.25">
      <c r="A87" s="78">
        <v>1993</v>
      </c>
      <c r="B87" s="8">
        <v>5.3631400000000003E-2</v>
      </c>
      <c r="C87" s="8">
        <v>8.0862012999999996E-2</v>
      </c>
      <c r="D87" s="8">
        <v>6.02655E-2</v>
      </c>
      <c r="E87" s="8">
        <v>0.22746269499999999</v>
      </c>
      <c r="F87" s="8">
        <v>0.26549209000000001</v>
      </c>
      <c r="G87" s="8">
        <v>0.14722869</v>
      </c>
      <c r="H87" s="8">
        <v>6.8930074999999993E-2</v>
      </c>
      <c r="I87" s="8">
        <v>3.7448799999999997E-2</v>
      </c>
      <c r="J87" s="8">
        <v>5.8678800000000003E-2</v>
      </c>
      <c r="K87" s="69">
        <f t="shared" si="4"/>
        <v>1993</v>
      </c>
      <c r="L87" s="79">
        <f t="shared" si="7"/>
        <v>1.0000000630000001</v>
      </c>
      <c r="M87" s="79">
        <f t="shared" si="7"/>
        <v>0.946368663</v>
      </c>
      <c r="N87" s="79">
        <f t="shared" si="7"/>
        <v>0.86550665000000004</v>
      </c>
      <c r="O87" s="79">
        <f t="shared" si="7"/>
        <v>0.80524115000000007</v>
      </c>
      <c r="P87" s="79">
        <f t="shared" si="7"/>
        <v>0.57777845500000002</v>
      </c>
      <c r="Q87" s="79">
        <f t="shared" si="7"/>
        <v>0.31228636500000001</v>
      </c>
      <c r="R87" s="79">
        <f t="shared" si="7"/>
        <v>0.16505767500000001</v>
      </c>
      <c r="S87" s="79">
        <f t="shared" si="7"/>
        <v>9.6127600000000007E-2</v>
      </c>
      <c r="T87" s="79">
        <f t="shared" si="5"/>
        <v>5.8678800000000003E-2</v>
      </c>
      <c r="U87" s="85">
        <v>0.314</v>
      </c>
      <c r="V87" s="85">
        <v>0.22</v>
      </c>
      <c r="W87"/>
      <c r="X87" s="70">
        <f t="shared" si="2"/>
        <v>0.31228636499999995</v>
      </c>
      <c r="Y87" s="70">
        <f t="shared" si="3"/>
        <v>0.27537327649800553</v>
      </c>
      <c r="Z87" s="70">
        <f t="shared" si="6"/>
        <v>0.19475891300000001</v>
      </c>
      <c r="AA87"/>
      <c r="AB87"/>
      <c r="AC87"/>
      <c r="AD87"/>
      <c r="AE87"/>
      <c r="AF87"/>
      <c r="AG87"/>
      <c r="AI87"/>
      <c r="AJ87"/>
      <c r="AK87"/>
    </row>
    <row r="88" spans="1:37" x14ac:dyDescent="0.25">
      <c r="A88" s="78">
        <v>1994</v>
      </c>
      <c r="B88" s="8">
        <v>7.0922001999999998E-2</v>
      </c>
      <c r="C88" s="8">
        <v>8.5918066000000001E-2</v>
      </c>
      <c r="D88" s="8">
        <v>3.7316299999999997E-2</v>
      </c>
      <c r="E88" s="8">
        <v>0.28115943399999999</v>
      </c>
      <c r="F88" s="8">
        <v>0.18448329499999999</v>
      </c>
      <c r="G88" s="8">
        <v>0.14172094299999999</v>
      </c>
      <c r="H88" s="8">
        <v>8.216147E-2</v>
      </c>
      <c r="I88" s="8">
        <v>6.5736731000000007E-2</v>
      </c>
      <c r="J88" s="8">
        <v>5.0581800000000003E-2</v>
      </c>
      <c r="K88" s="69">
        <f t="shared" si="4"/>
        <v>1994</v>
      </c>
      <c r="L88" s="79">
        <f t="shared" si="7"/>
        <v>1.0000000409999998</v>
      </c>
      <c r="M88" s="79">
        <f t="shared" si="7"/>
        <v>0.92907803899999986</v>
      </c>
      <c r="N88" s="79">
        <f t="shared" si="7"/>
        <v>0.8431599729999999</v>
      </c>
      <c r="O88" s="79">
        <f t="shared" si="7"/>
        <v>0.80584367299999993</v>
      </c>
      <c r="P88" s="79">
        <f t="shared" si="7"/>
        <v>0.52468423899999994</v>
      </c>
      <c r="Q88" s="79">
        <f t="shared" si="7"/>
        <v>0.34020094400000001</v>
      </c>
      <c r="R88" s="79">
        <f t="shared" si="7"/>
        <v>0.19848000100000002</v>
      </c>
      <c r="S88" s="79">
        <f t="shared" si="7"/>
        <v>0.116318531</v>
      </c>
      <c r="T88" s="79">
        <f t="shared" si="5"/>
        <v>5.0581800000000003E-2</v>
      </c>
      <c r="U88" s="85">
        <v>0.29499999999999998</v>
      </c>
      <c r="V88" s="85">
        <v>0.23624999999999999</v>
      </c>
      <c r="W88"/>
      <c r="X88" s="70">
        <f t="shared" si="2"/>
        <v>0.34020094400000001</v>
      </c>
      <c r="Y88" s="70">
        <f t="shared" si="3"/>
        <v>0.36528290434439936</v>
      </c>
      <c r="Z88" s="70">
        <f t="shared" si="6"/>
        <v>0.194156368</v>
      </c>
      <c r="AA88"/>
      <c r="AB88"/>
      <c r="AC88"/>
      <c r="AD88"/>
      <c r="AE88"/>
      <c r="AF88"/>
      <c r="AG88"/>
      <c r="AI88"/>
      <c r="AJ88"/>
      <c r="AK88"/>
    </row>
    <row r="89" spans="1:37" x14ac:dyDescent="0.25">
      <c r="A89" s="78">
        <v>1995</v>
      </c>
      <c r="B89" s="8">
        <v>8.5510495000000006E-2</v>
      </c>
      <c r="C89" s="8">
        <v>5.64932E-2</v>
      </c>
      <c r="D89" s="8">
        <v>5.6011900000000003E-2</v>
      </c>
      <c r="E89" s="8">
        <v>0.306921746</v>
      </c>
      <c r="F89" s="8">
        <v>0.19128446800000001</v>
      </c>
      <c r="G89" s="8">
        <v>0.138981453</v>
      </c>
      <c r="H89" s="8">
        <v>8.9881963999999995E-2</v>
      </c>
      <c r="I89" s="8">
        <v>3.9276999999999999E-2</v>
      </c>
      <c r="J89" s="8">
        <v>3.5637799999999997E-2</v>
      </c>
      <c r="K89" s="69">
        <f t="shared" si="4"/>
        <v>1995</v>
      </c>
      <c r="L89" s="79">
        <f t="shared" si="7"/>
        <v>1.0000000259999999</v>
      </c>
      <c r="M89" s="79">
        <f t="shared" si="7"/>
        <v>0.91448953099999997</v>
      </c>
      <c r="N89" s="79">
        <f t="shared" si="7"/>
        <v>0.85799633099999995</v>
      </c>
      <c r="O89" s="79">
        <f t="shared" si="7"/>
        <v>0.80198443099999994</v>
      </c>
      <c r="P89" s="79">
        <f t="shared" si="7"/>
        <v>0.49506268499999995</v>
      </c>
      <c r="Q89" s="79">
        <f t="shared" si="7"/>
        <v>0.30377821699999996</v>
      </c>
      <c r="R89" s="79">
        <f t="shared" si="7"/>
        <v>0.16479676399999998</v>
      </c>
      <c r="S89" s="79">
        <f t="shared" si="7"/>
        <v>7.4914800000000004E-2</v>
      </c>
      <c r="T89" s="79">
        <f t="shared" si="5"/>
        <v>3.5637799999999997E-2</v>
      </c>
      <c r="U89" s="85">
        <v>0.29600000000000004</v>
      </c>
      <c r="V89" s="85">
        <v>0.21725000000000003</v>
      </c>
      <c r="W89"/>
      <c r="X89" s="70">
        <f t="shared" si="2"/>
        <v>0.30377821700000002</v>
      </c>
      <c r="Y89" s="70">
        <f t="shared" si="3"/>
        <v>0.43183717423872597</v>
      </c>
      <c r="Z89" s="70">
        <f t="shared" si="6"/>
        <v>0.19801559500000002</v>
      </c>
      <c r="AA89"/>
      <c r="AB89"/>
      <c r="AC89"/>
      <c r="AD89"/>
      <c r="AE89"/>
      <c r="AF89"/>
      <c r="AG89"/>
      <c r="AI89"/>
      <c r="AJ89"/>
      <c r="AK89"/>
    </row>
    <row r="90" spans="1:37" x14ac:dyDescent="0.25">
      <c r="A90" s="78">
        <v>1996</v>
      </c>
      <c r="B90" s="8">
        <v>7.6117889999999994E-2</v>
      </c>
      <c r="C90" s="8">
        <v>5.8514200000000002E-2</v>
      </c>
      <c r="D90" s="8">
        <v>4.9517800000000001E-2</v>
      </c>
      <c r="E90" s="8">
        <v>0.31634753500000001</v>
      </c>
      <c r="F90" s="8">
        <v>0.19668166500000001</v>
      </c>
      <c r="G90" s="8">
        <v>0.13915070099999999</v>
      </c>
      <c r="H90" s="8">
        <v>7.9334769999999999E-2</v>
      </c>
      <c r="I90" s="8">
        <v>3.7752800000000003E-2</v>
      </c>
      <c r="J90" s="8">
        <v>4.6582600000000002E-2</v>
      </c>
      <c r="K90" s="69">
        <f t="shared" si="4"/>
        <v>1996</v>
      </c>
      <c r="L90" s="79">
        <f t="shared" si="7"/>
        <v>0.9999999610000001</v>
      </c>
      <c r="M90" s="79">
        <f t="shared" si="7"/>
        <v>0.92388207100000008</v>
      </c>
      <c r="N90" s="79">
        <f t="shared" si="7"/>
        <v>0.86536787100000012</v>
      </c>
      <c r="O90" s="79">
        <f t="shared" si="7"/>
        <v>0.81585007100000007</v>
      </c>
      <c r="P90" s="79">
        <f t="shared" si="7"/>
        <v>0.499502536</v>
      </c>
      <c r="Q90" s="79">
        <f t="shared" si="7"/>
        <v>0.30282087099999999</v>
      </c>
      <c r="R90" s="79">
        <f t="shared" si="7"/>
        <v>0.16367017</v>
      </c>
      <c r="S90" s="79">
        <f t="shared" si="7"/>
        <v>8.4335400000000005E-2</v>
      </c>
      <c r="T90" s="79">
        <f t="shared" si="5"/>
        <v>4.6582600000000002E-2</v>
      </c>
      <c r="U90" s="85">
        <v>0.28899999999999998</v>
      </c>
      <c r="V90" s="85">
        <v>0.23049999999999998</v>
      </c>
      <c r="W90"/>
      <c r="X90" s="70">
        <f t="shared" si="2"/>
        <v>0.30282087099999999</v>
      </c>
      <c r="Y90" s="70">
        <f t="shared" si="3"/>
        <v>0.41334746385132243</v>
      </c>
      <c r="Z90" s="70">
        <f t="shared" si="6"/>
        <v>0.18414988999999998</v>
      </c>
      <c r="AA90"/>
      <c r="AB90"/>
      <c r="AC90"/>
      <c r="AD90"/>
      <c r="AE90"/>
      <c r="AF90"/>
      <c r="AG90"/>
      <c r="AI90"/>
      <c r="AJ90"/>
      <c r="AK90"/>
    </row>
    <row r="91" spans="1:37" x14ac:dyDescent="0.25">
      <c r="A91" s="128">
        <v>1997</v>
      </c>
      <c r="B91" s="129">
        <v>9.7719822999999997E-2</v>
      </c>
      <c r="C91" s="129">
        <v>5.2500199999999997E-2</v>
      </c>
      <c r="D91" s="129">
        <v>0.10652395200000001</v>
      </c>
      <c r="E91" s="129">
        <v>0.26408293199999999</v>
      </c>
      <c r="F91" s="129">
        <v>0.28875840899999999</v>
      </c>
      <c r="G91" s="129">
        <v>0.101831621</v>
      </c>
      <c r="H91" s="129">
        <v>4.8998100000000003E-2</v>
      </c>
      <c r="I91" s="129">
        <v>1.9135300000000001E-2</v>
      </c>
      <c r="J91" s="129">
        <v>2.0449599999999998E-2</v>
      </c>
      <c r="K91" s="69">
        <f t="shared" si="4"/>
        <v>1997</v>
      </c>
      <c r="L91" s="79">
        <f t="shared" si="7"/>
        <v>0.99999993700000001</v>
      </c>
      <c r="M91" s="79">
        <f t="shared" si="7"/>
        <v>0.90228011399999997</v>
      </c>
      <c r="N91" s="79">
        <f t="shared" si="7"/>
        <v>0.84977991399999997</v>
      </c>
      <c r="O91" s="79">
        <f t="shared" si="7"/>
        <v>0.74325596199999999</v>
      </c>
      <c r="P91" s="79">
        <f t="shared" si="7"/>
        <v>0.47917303</v>
      </c>
      <c r="Q91" s="79">
        <f t="shared" si="7"/>
        <v>0.19041462100000001</v>
      </c>
      <c r="R91" s="79">
        <f t="shared" si="7"/>
        <v>8.8582999999999995E-2</v>
      </c>
      <c r="S91" s="79">
        <f t="shared" si="7"/>
        <v>3.9584899999999999E-2</v>
      </c>
      <c r="T91" s="79">
        <f t="shared" si="5"/>
        <v>2.0449599999999998E-2</v>
      </c>
      <c r="U91" s="85">
        <v>0.27699999999999997</v>
      </c>
      <c r="V91" s="85">
        <v>0.23524999999999999</v>
      </c>
      <c r="W91"/>
      <c r="X91" s="70">
        <f t="shared" si="2"/>
        <v>0.19041462100000001</v>
      </c>
      <c r="Y91" s="70">
        <f t="shared" si="3"/>
        <v>0.38061194230555945</v>
      </c>
      <c r="Z91" s="70">
        <f t="shared" si="6"/>
        <v>0.25674397500000001</v>
      </c>
      <c r="AA91"/>
      <c r="AB91"/>
      <c r="AC91"/>
      <c r="AD91"/>
      <c r="AE91"/>
      <c r="AF91"/>
      <c r="AG91"/>
      <c r="AI91"/>
      <c r="AJ91"/>
      <c r="AK91"/>
    </row>
    <row r="92" spans="1:37" x14ac:dyDescent="0.25">
      <c r="A92" s="78">
        <v>1998</v>
      </c>
      <c r="B92" s="8">
        <v>0.118720891</v>
      </c>
      <c r="C92" s="8">
        <v>9.6072854999999999E-2</v>
      </c>
      <c r="D92" s="8">
        <v>5.2944999999999999E-2</v>
      </c>
      <c r="E92" s="8">
        <v>0.277452543</v>
      </c>
      <c r="F92" s="8">
        <v>0.241480001</v>
      </c>
      <c r="G92" s="8">
        <v>0.10045968600000001</v>
      </c>
      <c r="H92" s="8">
        <v>5.3991299999999999E-2</v>
      </c>
      <c r="I92" s="8">
        <v>3.46746E-2</v>
      </c>
      <c r="J92" s="8">
        <v>2.4203100000000002E-2</v>
      </c>
      <c r="K92" s="69">
        <f t="shared" si="4"/>
        <v>1998</v>
      </c>
      <c r="L92" s="79">
        <f t="shared" si="7"/>
        <v>0.99999997600000001</v>
      </c>
      <c r="M92" s="79">
        <f t="shared" si="7"/>
        <v>0.88127908499999996</v>
      </c>
      <c r="N92" s="79">
        <f t="shared" si="7"/>
        <v>0.78520623000000001</v>
      </c>
      <c r="O92" s="79">
        <f t="shared" si="7"/>
        <v>0.73226122999999999</v>
      </c>
      <c r="P92" s="79">
        <f t="shared" si="7"/>
        <v>0.45480868699999999</v>
      </c>
      <c r="Q92" s="79">
        <f t="shared" si="7"/>
        <v>0.21332868599999999</v>
      </c>
      <c r="R92" s="79">
        <f t="shared" si="7"/>
        <v>0.112869</v>
      </c>
      <c r="S92" s="79">
        <f t="shared" si="7"/>
        <v>5.8877700000000005E-2</v>
      </c>
      <c r="T92" s="79">
        <f t="shared" si="5"/>
        <v>2.4203100000000002E-2</v>
      </c>
      <c r="U92" s="85">
        <v>0.28300000000000003</v>
      </c>
      <c r="V92" s="85">
        <v>0.22149999999999997</v>
      </c>
      <c r="W92"/>
      <c r="X92" s="70">
        <f t="shared" si="2"/>
        <v>0.21332868600000002</v>
      </c>
      <c r="Y92" s="70">
        <f t="shared" si="3"/>
        <v>0.44342065828604421</v>
      </c>
      <c r="Z92" s="70">
        <f t="shared" si="6"/>
        <v>0.26773874600000003</v>
      </c>
      <c r="AA92"/>
      <c r="AB92"/>
      <c r="AC92"/>
      <c r="AD92"/>
      <c r="AE92"/>
      <c r="AF92"/>
      <c r="AG92"/>
      <c r="AI92"/>
      <c r="AJ92"/>
      <c r="AK92"/>
    </row>
    <row r="93" spans="1:37" x14ac:dyDescent="0.25">
      <c r="A93" s="78">
        <v>1999</v>
      </c>
      <c r="B93" s="8">
        <v>8.9421243999999997E-2</v>
      </c>
      <c r="C93" s="8">
        <v>8.4457562E-2</v>
      </c>
      <c r="D93" s="8">
        <v>6.7560350000000005E-2</v>
      </c>
      <c r="E93" s="8">
        <v>0.36918633099999998</v>
      </c>
      <c r="F93" s="8">
        <v>0.222342758</v>
      </c>
      <c r="G93" s="8">
        <v>8.3308708999999995E-2</v>
      </c>
      <c r="H93" s="8">
        <v>2.71384E-2</v>
      </c>
      <c r="I93" s="8">
        <v>2.2014100000000002E-2</v>
      </c>
      <c r="J93" s="8">
        <v>3.4570499999999997E-2</v>
      </c>
      <c r="K93" s="69">
        <f t="shared" si="4"/>
        <v>1999</v>
      </c>
      <c r="L93" s="79">
        <f t="shared" si="7"/>
        <v>0.99999995399999997</v>
      </c>
      <c r="M93" s="79">
        <f t="shared" si="7"/>
        <v>0.91057871000000001</v>
      </c>
      <c r="N93" s="79">
        <f t="shared" si="7"/>
        <v>0.82612114800000003</v>
      </c>
      <c r="O93" s="79">
        <f t="shared" si="7"/>
        <v>0.75856079799999998</v>
      </c>
      <c r="P93" s="79">
        <f t="shared" si="7"/>
        <v>0.389374467</v>
      </c>
      <c r="Q93" s="79">
        <f t="shared" si="7"/>
        <v>0.16703170899999997</v>
      </c>
      <c r="R93" s="79">
        <f t="shared" si="7"/>
        <v>8.3722999999999992E-2</v>
      </c>
      <c r="S93" s="79">
        <f t="shared" si="7"/>
        <v>5.6584599999999999E-2</v>
      </c>
      <c r="T93" s="79">
        <f t="shared" si="5"/>
        <v>3.4570499999999997E-2</v>
      </c>
      <c r="U93" s="85">
        <v>0.28499999999999998</v>
      </c>
      <c r="V93" s="85">
        <v>0.21974999999999997</v>
      </c>
      <c r="W93"/>
      <c r="X93" s="70">
        <f t="shared" si="2"/>
        <v>0.167031709</v>
      </c>
      <c r="Y93" s="70">
        <f t="shared" si="3"/>
        <v>0.37036761344543467</v>
      </c>
      <c r="Z93" s="70">
        <f t="shared" si="6"/>
        <v>0.24143915599999999</v>
      </c>
      <c r="AA93"/>
      <c r="AB93"/>
      <c r="AC93"/>
      <c r="AD93"/>
      <c r="AE93"/>
      <c r="AF93"/>
      <c r="AG93"/>
      <c r="AI93"/>
      <c r="AJ93"/>
      <c r="AK93"/>
    </row>
    <row r="94" spans="1:37" x14ac:dyDescent="0.25">
      <c r="A94" s="78">
        <v>2000</v>
      </c>
      <c r="B94" s="8">
        <v>0.13253632400000001</v>
      </c>
      <c r="C94" s="8">
        <v>8.5197868999999996E-2</v>
      </c>
      <c r="D94" s="8">
        <v>7.5146462999999997E-2</v>
      </c>
      <c r="E94" s="8">
        <v>0.357132905</v>
      </c>
      <c r="F94" s="8">
        <v>0.194731814</v>
      </c>
      <c r="G94" s="8">
        <v>9.0921388000000006E-2</v>
      </c>
      <c r="H94" s="8">
        <v>3.6735900000000002E-2</v>
      </c>
      <c r="I94" s="8">
        <v>1.30458E-2</v>
      </c>
      <c r="J94" s="8">
        <v>1.45516E-2</v>
      </c>
      <c r="K94" s="69">
        <f t="shared" si="4"/>
        <v>2000</v>
      </c>
      <c r="L94" s="79">
        <f t="shared" si="7"/>
        <v>1.0000000630000001</v>
      </c>
      <c r="M94" s="79">
        <f t="shared" si="7"/>
        <v>0.86746373900000007</v>
      </c>
      <c r="N94" s="79">
        <f t="shared" si="7"/>
        <v>0.78226587000000003</v>
      </c>
      <c r="O94" s="79">
        <f t="shared" si="7"/>
        <v>0.70711940699999998</v>
      </c>
      <c r="P94" s="79">
        <f t="shared" si="7"/>
        <v>0.34998650200000003</v>
      </c>
      <c r="Q94" s="79">
        <f t="shared" si="7"/>
        <v>0.15525468800000003</v>
      </c>
      <c r="R94" s="79">
        <f t="shared" si="7"/>
        <v>6.433330000000001E-2</v>
      </c>
      <c r="S94" s="79">
        <f t="shared" ref="S94:S104" si="8">T94+I94</f>
        <v>2.7597400000000001E-2</v>
      </c>
      <c r="T94" s="79">
        <f t="shared" si="5"/>
        <v>1.45516E-2</v>
      </c>
      <c r="U94" s="85">
        <v>0.31</v>
      </c>
      <c r="V94" s="85">
        <v>0.17824999999999999</v>
      </c>
      <c r="W94"/>
      <c r="X94" s="70">
        <f t="shared" si="2"/>
        <v>0.155254688</v>
      </c>
      <c r="Y94" s="70">
        <f t="shared" si="3"/>
        <v>0.45252672474210792</v>
      </c>
      <c r="Z94" s="70">
        <f t="shared" si="6"/>
        <v>0.29288065600000002</v>
      </c>
      <c r="AA94"/>
      <c r="AB94"/>
      <c r="AC94"/>
      <c r="AD94"/>
      <c r="AE94"/>
      <c r="AF94"/>
      <c r="AG94"/>
      <c r="AI94"/>
      <c r="AJ94"/>
      <c r="AK94"/>
    </row>
    <row r="95" spans="1:37" x14ac:dyDescent="0.25">
      <c r="A95" s="78">
        <v>2001</v>
      </c>
      <c r="B95" s="8">
        <v>0.12538460400000001</v>
      </c>
      <c r="C95" s="8">
        <v>0.105944938</v>
      </c>
      <c r="D95" s="8">
        <v>0.11080341</v>
      </c>
      <c r="E95" s="8">
        <v>0.34898574700000001</v>
      </c>
      <c r="F95" s="8">
        <v>0.18340694099999999</v>
      </c>
      <c r="G95" s="8">
        <v>6.9073647000000002E-2</v>
      </c>
      <c r="H95" s="8">
        <v>1.91168E-2</v>
      </c>
      <c r="I95" s="8">
        <v>1.8658500000000001E-2</v>
      </c>
      <c r="J95" s="8">
        <v>1.86254E-2</v>
      </c>
      <c r="K95" s="69">
        <f t="shared" si="4"/>
        <v>2001</v>
      </c>
      <c r="L95" s="79">
        <f t="shared" ref="L95:R104" si="9">M95+B95</f>
        <v>0.99999998700000003</v>
      </c>
      <c r="M95" s="79">
        <f t="shared" si="9"/>
        <v>0.87461538300000008</v>
      </c>
      <c r="N95" s="79">
        <f t="shared" si="9"/>
        <v>0.76867044500000004</v>
      </c>
      <c r="O95" s="79">
        <f t="shared" si="9"/>
        <v>0.65786703499999999</v>
      </c>
      <c r="P95" s="79">
        <f t="shared" si="9"/>
        <v>0.30888128799999998</v>
      </c>
      <c r="Q95" s="79">
        <f t="shared" si="9"/>
        <v>0.12547434699999999</v>
      </c>
      <c r="R95" s="79">
        <f t="shared" si="9"/>
        <v>5.6400699999999998E-2</v>
      </c>
      <c r="S95" s="79">
        <f t="shared" si="8"/>
        <v>3.7283900000000002E-2</v>
      </c>
      <c r="T95" s="79">
        <f t="shared" si="5"/>
        <v>1.86254E-2</v>
      </c>
      <c r="U95" s="85">
        <v>0.313</v>
      </c>
      <c r="V95" s="85">
        <v>0.16949999999999998</v>
      </c>
      <c r="W95"/>
      <c r="X95" s="70">
        <f t="shared" si="2"/>
        <v>0.12547434699999999</v>
      </c>
      <c r="Y95" s="70">
        <f t="shared" si="3"/>
        <v>0.36647918087702941</v>
      </c>
      <c r="Z95" s="70">
        <f t="shared" si="6"/>
        <v>0.34213295199999999</v>
      </c>
      <c r="AA95"/>
      <c r="AB95"/>
      <c r="AC95"/>
      <c r="AD95"/>
      <c r="AE95"/>
      <c r="AF95"/>
      <c r="AG95"/>
      <c r="AI95"/>
      <c r="AJ95"/>
      <c r="AK95"/>
    </row>
    <row r="96" spans="1:37" x14ac:dyDescent="0.25">
      <c r="A96" s="78">
        <v>2002</v>
      </c>
      <c r="B96" s="8">
        <v>0.13062046699999999</v>
      </c>
      <c r="C96" s="8">
        <v>8.7417394999999995E-2</v>
      </c>
      <c r="D96" s="8">
        <v>7.1754583999999996E-2</v>
      </c>
      <c r="E96" s="8">
        <v>0.35533430300000002</v>
      </c>
      <c r="F96" s="8">
        <v>0.191096459</v>
      </c>
      <c r="G96" s="8">
        <v>5.3634500000000002E-2</v>
      </c>
      <c r="H96" s="8">
        <v>3.70722E-2</v>
      </c>
      <c r="I96" s="8">
        <v>3.6064800000000001E-2</v>
      </c>
      <c r="J96" s="8">
        <v>3.7005299999999998E-2</v>
      </c>
      <c r="K96" s="69">
        <f t="shared" si="4"/>
        <v>2002</v>
      </c>
      <c r="L96" s="79">
        <f t="shared" si="9"/>
        <v>1.000000008</v>
      </c>
      <c r="M96" s="79">
        <f t="shared" si="9"/>
        <v>0.86937954100000003</v>
      </c>
      <c r="N96" s="79">
        <f t="shared" si="9"/>
        <v>0.78196214600000002</v>
      </c>
      <c r="O96" s="79">
        <f t="shared" si="9"/>
        <v>0.71020756200000001</v>
      </c>
      <c r="P96" s="79">
        <f t="shared" si="9"/>
        <v>0.354873259</v>
      </c>
      <c r="Q96" s="79">
        <f t="shared" si="9"/>
        <v>0.1637768</v>
      </c>
      <c r="R96" s="79">
        <f t="shared" si="9"/>
        <v>0.1101423</v>
      </c>
      <c r="S96" s="79">
        <f t="shared" si="8"/>
        <v>7.3070099999999999E-2</v>
      </c>
      <c r="T96" s="79">
        <f t="shared" si="5"/>
        <v>3.7005299999999998E-2</v>
      </c>
      <c r="U96" s="85">
        <v>0.313</v>
      </c>
      <c r="V96" s="85">
        <v>0.17800000000000002</v>
      </c>
      <c r="W96"/>
      <c r="X96" s="70">
        <f t="shared" si="2"/>
        <v>0.1637768</v>
      </c>
      <c r="Y96" s="70">
        <f t="shared" si="3"/>
        <v>0.45073799818784788</v>
      </c>
      <c r="Z96" s="70">
        <f t="shared" si="6"/>
        <v>0.28979244599999998</v>
      </c>
      <c r="AA96"/>
      <c r="AB96"/>
      <c r="AC96"/>
      <c r="AD96"/>
      <c r="AE96"/>
      <c r="AF96"/>
      <c r="AG96"/>
      <c r="AI96"/>
      <c r="AJ96"/>
      <c r="AK96"/>
    </row>
    <row r="97" spans="1:37" x14ac:dyDescent="0.25">
      <c r="A97" s="78">
        <v>2003</v>
      </c>
      <c r="B97" s="8">
        <v>0.13584474099999999</v>
      </c>
      <c r="C97" s="8">
        <v>8.9369308999999994E-2</v>
      </c>
      <c r="D97" s="8">
        <v>7.3942861999999998E-2</v>
      </c>
      <c r="E97" s="8">
        <v>0.34524337900000002</v>
      </c>
      <c r="F97" s="8">
        <v>0.18239603400000001</v>
      </c>
      <c r="G97" s="8">
        <v>9.8277931999999998E-2</v>
      </c>
      <c r="H97" s="8">
        <v>3.73497E-2</v>
      </c>
      <c r="I97" s="8">
        <v>1.01061E-2</v>
      </c>
      <c r="J97" s="8">
        <v>2.7469799999999999E-2</v>
      </c>
      <c r="K97" s="69">
        <f t="shared" si="4"/>
        <v>2003</v>
      </c>
      <c r="L97" s="79">
        <f t="shared" si="9"/>
        <v>0.99999985699999994</v>
      </c>
      <c r="M97" s="79">
        <f t="shared" si="9"/>
        <v>0.86415511599999995</v>
      </c>
      <c r="N97" s="79">
        <f t="shared" si="9"/>
        <v>0.77478580699999999</v>
      </c>
      <c r="O97" s="79">
        <f t="shared" si="9"/>
        <v>0.70084294499999999</v>
      </c>
      <c r="P97" s="79">
        <f t="shared" si="9"/>
        <v>0.35559956599999998</v>
      </c>
      <c r="Q97" s="79">
        <f t="shared" si="9"/>
        <v>0.17320353199999999</v>
      </c>
      <c r="R97" s="79">
        <f t="shared" si="9"/>
        <v>7.4925599999999995E-2</v>
      </c>
      <c r="S97" s="79">
        <f t="shared" si="8"/>
        <v>3.7575899999999995E-2</v>
      </c>
      <c r="T97" s="79">
        <f t="shared" si="5"/>
        <v>2.7469799999999999E-2</v>
      </c>
      <c r="U97" s="85">
        <v>0.312</v>
      </c>
      <c r="V97" s="85">
        <v>0.20075000000000004</v>
      </c>
      <c r="W97"/>
      <c r="X97" s="70">
        <f t="shared" si="2"/>
        <v>0.17320353199999999</v>
      </c>
      <c r="Y97" s="70">
        <f t="shared" si="3"/>
        <v>0.45409193487062066</v>
      </c>
      <c r="Z97" s="70">
        <f t="shared" si="6"/>
        <v>0.299156912</v>
      </c>
      <c r="AA97"/>
      <c r="AB97"/>
      <c r="AC97"/>
      <c r="AD97"/>
      <c r="AE97"/>
      <c r="AF97"/>
      <c r="AG97"/>
      <c r="AI97"/>
      <c r="AJ97"/>
      <c r="AK97"/>
    </row>
    <row r="98" spans="1:37" x14ac:dyDescent="0.25">
      <c r="A98" s="78">
        <v>2004</v>
      </c>
      <c r="B98" s="8">
        <v>0.155460879</v>
      </c>
      <c r="C98" s="8">
        <v>7.9857012000000005E-2</v>
      </c>
      <c r="D98" s="8">
        <v>7.1949704000000003E-2</v>
      </c>
      <c r="E98" s="8">
        <v>0.31934320399999999</v>
      </c>
      <c r="F98" s="8">
        <v>0.20893799299999999</v>
      </c>
      <c r="G98" s="8">
        <v>5.6725100000000001E-2</v>
      </c>
      <c r="H98" s="8">
        <v>3.6606899999999998E-2</v>
      </c>
      <c r="I98" s="8">
        <v>2.7294499999999999E-2</v>
      </c>
      <c r="J98" s="8">
        <v>4.3824700000000001E-2</v>
      </c>
      <c r="K98" s="69">
        <f t="shared" si="4"/>
        <v>2004</v>
      </c>
      <c r="L98" s="79">
        <f t="shared" si="9"/>
        <v>0.999999992</v>
      </c>
      <c r="M98" s="79">
        <f t="shared" si="9"/>
        <v>0.84453911299999995</v>
      </c>
      <c r="N98" s="79">
        <f t="shared" si="9"/>
        <v>0.76468210099999989</v>
      </c>
      <c r="O98" s="79">
        <f t="shared" si="9"/>
        <v>0.69273239699999989</v>
      </c>
      <c r="P98" s="79">
        <f t="shared" si="9"/>
        <v>0.37338919299999995</v>
      </c>
      <c r="Q98" s="79">
        <f t="shared" si="9"/>
        <v>0.16445119999999999</v>
      </c>
      <c r="R98" s="79">
        <f t="shared" si="9"/>
        <v>0.10772609999999999</v>
      </c>
      <c r="S98" s="79">
        <f t="shared" si="8"/>
        <v>7.1119199999999994E-2</v>
      </c>
      <c r="T98" s="79">
        <f t="shared" si="5"/>
        <v>4.3824700000000001E-2</v>
      </c>
      <c r="U98" s="85">
        <v>0.307</v>
      </c>
      <c r="V98" s="85">
        <v>0.21725000000000003</v>
      </c>
      <c r="W98"/>
      <c r="X98" s="70">
        <f t="shared" si="2"/>
        <v>0.16445119999999999</v>
      </c>
      <c r="Y98" s="70">
        <f t="shared" si="3"/>
        <v>0.50594622254260169</v>
      </c>
      <c r="Z98" s="70">
        <f t="shared" si="6"/>
        <v>0.307267595</v>
      </c>
      <c r="AA98"/>
      <c r="AB98"/>
      <c r="AC98"/>
      <c r="AD98"/>
      <c r="AE98"/>
      <c r="AF98"/>
      <c r="AG98"/>
      <c r="AI98"/>
      <c r="AJ98"/>
      <c r="AK98"/>
    </row>
    <row r="99" spans="1:37" x14ac:dyDescent="0.25">
      <c r="A99" s="78">
        <v>2005</v>
      </c>
      <c r="B99" s="8">
        <v>0.13602062600000001</v>
      </c>
      <c r="C99" s="8">
        <v>6.7106226000000005E-2</v>
      </c>
      <c r="D99" s="8">
        <v>6.8738879000000003E-2</v>
      </c>
      <c r="E99" s="8">
        <v>0.38495638500000001</v>
      </c>
      <c r="F99" s="8">
        <v>0.185939628</v>
      </c>
      <c r="G99" s="8">
        <v>7.3339050000000003E-2</v>
      </c>
      <c r="H99" s="8">
        <v>4.65268E-2</v>
      </c>
      <c r="I99" s="8">
        <v>1.29032E-2</v>
      </c>
      <c r="J99" s="8">
        <v>2.44692E-2</v>
      </c>
      <c r="K99" s="69">
        <f t="shared" si="4"/>
        <v>2005</v>
      </c>
      <c r="L99" s="79">
        <f t="shared" si="9"/>
        <v>0.99999999400000006</v>
      </c>
      <c r="M99" s="79">
        <f t="shared" si="9"/>
        <v>0.86397936800000008</v>
      </c>
      <c r="N99" s="79">
        <f t="shared" si="9"/>
        <v>0.79687314200000003</v>
      </c>
      <c r="O99" s="79">
        <f t="shared" si="9"/>
        <v>0.72813426300000006</v>
      </c>
      <c r="P99" s="79">
        <f t="shared" si="9"/>
        <v>0.34317787799999999</v>
      </c>
      <c r="Q99" s="79">
        <f t="shared" si="9"/>
        <v>0.15723825000000002</v>
      </c>
      <c r="R99" s="79">
        <f t="shared" si="9"/>
        <v>8.3899200000000007E-2</v>
      </c>
      <c r="S99" s="79">
        <f t="shared" si="8"/>
        <v>3.73724E-2</v>
      </c>
      <c r="T99" s="79">
        <f t="shared" si="5"/>
        <v>2.44692E-2</v>
      </c>
      <c r="U99" s="85">
        <v>0.30399999999999999</v>
      </c>
      <c r="V99" s="85">
        <v>0.22274999999999998</v>
      </c>
      <c r="W99"/>
      <c r="X99" s="70">
        <f t="shared" si="2"/>
        <v>0.15723825</v>
      </c>
      <c r="Y99" s="70">
        <f t="shared" si="3"/>
        <v>0.50032280824684006</v>
      </c>
      <c r="Z99" s="70">
        <f t="shared" si="6"/>
        <v>0.271865731</v>
      </c>
      <c r="AA99"/>
      <c r="AB99"/>
      <c r="AC99"/>
      <c r="AD99"/>
      <c r="AE99"/>
      <c r="AF99"/>
      <c r="AG99"/>
      <c r="AI99"/>
      <c r="AJ99"/>
      <c r="AK99"/>
    </row>
    <row r="100" spans="1:37" x14ac:dyDescent="0.25">
      <c r="A100" s="78">
        <v>2006</v>
      </c>
      <c r="B100" s="8">
        <v>0.160577943</v>
      </c>
      <c r="C100" s="8">
        <v>8.4790867000000006E-2</v>
      </c>
      <c r="D100" s="8">
        <v>6.6320393000000005E-2</v>
      </c>
      <c r="E100" s="8">
        <v>0.33923309800000001</v>
      </c>
      <c r="F100" s="8">
        <v>0.18144009699999999</v>
      </c>
      <c r="G100" s="8">
        <v>7.5168800999999993E-2</v>
      </c>
      <c r="H100" s="8">
        <v>4.4384300000000002E-2</v>
      </c>
      <c r="I100" s="8">
        <v>1.5434099999999999E-2</v>
      </c>
      <c r="J100" s="8">
        <v>3.2650400000000003E-2</v>
      </c>
      <c r="K100" s="69">
        <f t="shared" si="4"/>
        <v>2006</v>
      </c>
      <c r="L100" s="79">
        <f t="shared" si="9"/>
        <v>0.99999999900000014</v>
      </c>
      <c r="M100" s="79">
        <f t="shared" si="9"/>
        <v>0.83942205600000008</v>
      </c>
      <c r="N100" s="79">
        <f t="shared" si="9"/>
        <v>0.75463118900000004</v>
      </c>
      <c r="O100" s="79">
        <f t="shared" si="9"/>
        <v>0.688310796</v>
      </c>
      <c r="P100" s="79">
        <f t="shared" si="9"/>
        <v>0.34907769799999999</v>
      </c>
      <c r="Q100" s="79">
        <f t="shared" si="9"/>
        <v>0.167637601</v>
      </c>
      <c r="R100" s="79">
        <f t="shared" si="9"/>
        <v>9.2468800000000004E-2</v>
      </c>
      <c r="S100" s="79">
        <f t="shared" si="8"/>
        <v>4.8084500000000002E-2</v>
      </c>
      <c r="T100" s="79">
        <f t="shared" si="5"/>
        <v>3.2650400000000003E-2</v>
      </c>
      <c r="U100" s="85">
        <v>0.3</v>
      </c>
      <c r="V100" s="85">
        <v>0.23524999999999999</v>
      </c>
      <c r="W100"/>
      <c r="X100" s="70">
        <f t="shared" si="2"/>
        <v>0.167637601</v>
      </c>
      <c r="Y100" s="70">
        <f t="shared" si="3"/>
        <v>0.51518609388596626</v>
      </c>
      <c r="Z100" s="70">
        <f t="shared" si="6"/>
        <v>0.31168920300000003</v>
      </c>
      <c r="AA100"/>
      <c r="AB100"/>
      <c r="AC100"/>
      <c r="AD100"/>
      <c r="AE100"/>
      <c r="AF100"/>
      <c r="AG100"/>
      <c r="AI100"/>
      <c r="AJ100"/>
      <c r="AK100"/>
    </row>
    <row r="101" spans="1:37" x14ac:dyDescent="0.25">
      <c r="A101" s="78">
        <v>2007</v>
      </c>
      <c r="B101" s="8">
        <v>0.16512025</v>
      </c>
      <c r="C101" s="8">
        <v>0.107685737</v>
      </c>
      <c r="D101" s="8">
        <v>7.6299033000000002E-2</v>
      </c>
      <c r="E101" s="8">
        <v>0.34192484499999998</v>
      </c>
      <c r="F101" s="8">
        <v>0.15223076299999999</v>
      </c>
      <c r="G101" s="8">
        <v>7.4872253E-2</v>
      </c>
      <c r="H101" s="8">
        <v>2.3754999999999998E-2</v>
      </c>
      <c r="I101" s="8">
        <v>2.50201E-2</v>
      </c>
      <c r="J101" s="8">
        <v>3.30919E-2</v>
      </c>
      <c r="K101" s="69">
        <f t="shared" si="4"/>
        <v>2007</v>
      </c>
      <c r="L101" s="79">
        <f t="shared" si="9"/>
        <v>0.99999988099999992</v>
      </c>
      <c r="M101" s="79">
        <f t="shared" si="9"/>
        <v>0.83487963099999996</v>
      </c>
      <c r="N101" s="79">
        <f t="shared" si="9"/>
        <v>0.7271938939999999</v>
      </c>
      <c r="O101" s="79">
        <f t="shared" si="9"/>
        <v>0.65089486099999994</v>
      </c>
      <c r="P101" s="79">
        <f t="shared" si="9"/>
        <v>0.30897001599999996</v>
      </c>
      <c r="Q101" s="79">
        <f t="shared" si="9"/>
        <v>0.156739253</v>
      </c>
      <c r="R101" s="79">
        <f t="shared" si="9"/>
        <v>8.1866999999999995E-2</v>
      </c>
      <c r="S101" s="79">
        <f t="shared" si="8"/>
        <v>5.8111999999999997E-2</v>
      </c>
      <c r="T101" s="79">
        <f t="shared" si="5"/>
        <v>3.30919E-2</v>
      </c>
      <c r="U101" s="85">
        <v>0.312</v>
      </c>
      <c r="V101" s="85">
        <v>0.20874999999999999</v>
      </c>
      <c r="W101"/>
      <c r="X101" s="70">
        <f t="shared" si="2"/>
        <v>0.156739253</v>
      </c>
      <c r="Y101" s="70">
        <f t="shared" si="3"/>
        <v>0.47298159734282819</v>
      </c>
      <c r="Z101" s="70">
        <f t="shared" si="6"/>
        <v>0.34910502000000004</v>
      </c>
      <c r="AA101"/>
      <c r="AB101"/>
      <c r="AC101"/>
      <c r="AD101"/>
      <c r="AE101"/>
      <c r="AF101"/>
      <c r="AG101"/>
      <c r="AI101"/>
      <c r="AJ101"/>
      <c r="AK101"/>
    </row>
    <row r="102" spans="1:37" x14ac:dyDescent="0.25">
      <c r="A102" s="78">
        <v>2008</v>
      </c>
      <c r="B102" s="8">
        <v>0.135967847</v>
      </c>
      <c r="C102" s="8">
        <v>0.10034588999999999</v>
      </c>
      <c r="D102" s="8">
        <v>8.8767504999999997E-2</v>
      </c>
      <c r="E102" s="8">
        <v>0.36930987500000001</v>
      </c>
      <c r="F102" s="8">
        <v>0.144476726</v>
      </c>
      <c r="G102" s="8">
        <v>4.7258399999999999E-2</v>
      </c>
      <c r="H102" s="8">
        <v>5.1453499999999999E-2</v>
      </c>
      <c r="I102" s="8">
        <v>2.83384E-2</v>
      </c>
      <c r="J102" s="8">
        <v>3.4081800000000002E-2</v>
      </c>
      <c r="K102" s="69">
        <f t="shared" si="4"/>
        <v>2008</v>
      </c>
      <c r="L102" s="79">
        <f t="shared" si="9"/>
        <v>0.99999994299999984</v>
      </c>
      <c r="M102" s="79">
        <f t="shared" si="9"/>
        <v>0.86403209599999986</v>
      </c>
      <c r="N102" s="79">
        <f t="shared" si="9"/>
        <v>0.76368620599999992</v>
      </c>
      <c r="O102" s="79">
        <f t="shared" si="9"/>
        <v>0.67491870099999995</v>
      </c>
      <c r="P102" s="79">
        <f t="shared" si="9"/>
        <v>0.305608826</v>
      </c>
      <c r="Q102" s="79">
        <f t="shared" si="9"/>
        <v>0.1611321</v>
      </c>
      <c r="R102" s="79">
        <f t="shared" si="9"/>
        <v>0.11387369999999999</v>
      </c>
      <c r="S102" s="79">
        <f t="shared" si="8"/>
        <v>6.2420200000000002E-2</v>
      </c>
      <c r="T102" s="79">
        <f t="shared" si="5"/>
        <v>3.4081800000000002E-2</v>
      </c>
      <c r="U102" s="85">
        <v>0.314</v>
      </c>
      <c r="V102" s="85">
        <v>0.20175000000000001</v>
      </c>
      <c r="W102"/>
      <c r="X102" s="70">
        <f t="shared" si="2"/>
        <v>0.1611321</v>
      </c>
      <c r="Y102" s="70">
        <f t="shared" si="3"/>
        <v>0.41825805193644489</v>
      </c>
      <c r="Z102" s="70">
        <f t="shared" si="6"/>
        <v>0.32508124199999999</v>
      </c>
      <c r="AA102"/>
      <c r="AB102"/>
      <c r="AC102"/>
      <c r="AD102"/>
      <c r="AE102"/>
      <c r="AF102"/>
      <c r="AG102"/>
      <c r="AI102"/>
      <c r="AJ102"/>
      <c r="AK102"/>
    </row>
    <row r="103" spans="1:37" x14ac:dyDescent="0.25">
      <c r="A103" s="78">
        <v>2009</v>
      </c>
      <c r="B103" s="8">
        <v>0.141776549</v>
      </c>
      <c r="C103" s="8">
        <v>7.8181994000000005E-2</v>
      </c>
      <c r="D103" s="8">
        <v>8.9940760999999994E-2</v>
      </c>
      <c r="E103" s="8">
        <v>0.40245483199999998</v>
      </c>
      <c r="F103" s="8">
        <v>0.17667124000000001</v>
      </c>
      <c r="G103" s="8">
        <v>5.35179E-2</v>
      </c>
      <c r="H103" s="8">
        <v>3.1897399999999999E-2</v>
      </c>
      <c r="I103" s="8">
        <v>1.20827E-2</v>
      </c>
      <c r="J103" s="8">
        <v>1.3476699999999999E-2</v>
      </c>
      <c r="K103" s="69">
        <f t="shared" si="4"/>
        <v>2009</v>
      </c>
      <c r="L103" s="79">
        <f t="shared" si="9"/>
        <v>1.0000000760000001</v>
      </c>
      <c r="M103" s="79">
        <f t="shared" si="9"/>
        <v>0.85822352700000004</v>
      </c>
      <c r="N103" s="79">
        <f t="shared" si="9"/>
        <v>0.78004153300000001</v>
      </c>
      <c r="O103" s="79">
        <f t="shared" si="9"/>
        <v>0.69010077199999997</v>
      </c>
      <c r="P103" s="79">
        <f t="shared" si="9"/>
        <v>0.28764593999999999</v>
      </c>
      <c r="Q103" s="79">
        <f t="shared" si="9"/>
        <v>0.11097470000000001</v>
      </c>
      <c r="R103" s="79">
        <f t="shared" si="9"/>
        <v>5.7456800000000002E-2</v>
      </c>
      <c r="S103" s="79">
        <f t="shared" si="8"/>
        <v>2.5559399999999999E-2</v>
      </c>
      <c r="T103" s="79">
        <f t="shared" si="5"/>
        <v>1.3476699999999999E-2</v>
      </c>
      <c r="U103" s="85">
        <v>0.30399999999999999</v>
      </c>
      <c r="V103" s="85">
        <v>0.25024999999999997</v>
      </c>
      <c r="W103"/>
      <c r="X103" s="70">
        <f t="shared" si="2"/>
        <v>0.1109747</v>
      </c>
      <c r="Y103" s="70">
        <f t="shared" si="3"/>
        <v>0.45749231176072602</v>
      </c>
      <c r="Z103" s="70">
        <f t="shared" si="6"/>
        <v>0.30989930399999999</v>
      </c>
      <c r="AA103"/>
      <c r="AB103"/>
      <c r="AC103"/>
      <c r="AD103"/>
      <c r="AE103"/>
      <c r="AF103"/>
      <c r="AG103"/>
      <c r="AI103"/>
      <c r="AJ103"/>
      <c r="AK103"/>
    </row>
    <row r="104" spans="1:37" x14ac:dyDescent="0.25">
      <c r="A104" s="78">
        <v>2010</v>
      </c>
      <c r="B104" s="8">
        <v>0.18694777200000001</v>
      </c>
      <c r="C104" s="8">
        <v>6.7641608000000006E-2</v>
      </c>
      <c r="D104" s="8">
        <v>6.2112399999999998E-2</v>
      </c>
      <c r="E104" s="8">
        <v>0.36004543900000002</v>
      </c>
      <c r="F104" s="8">
        <v>0.18617710000000001</v>
      </c>
      <c r="G104" s="8">
        <v>5.6420499999999998E-2</v>
      </c>
      <c r="H104" s="8">
        <v>3.3829100000000001E-2</v>
      </c>
      <c r="I104" s="8">
        <v>1.45592E-2</v>
      </c>
      <c r="J104" s="8">
        <v>3.2266900000000001E-2</v>
      </c>
      <c r="K104" s="69">
        <f t="shared" si="4"/>
        <v>2010</v>
      </c>
      <c r="L104" s="79">
        <f t="shared" si="9"/>
        <v>1.0000000189999998</v>
      </c>
      <c r="M104" s="79">
        <f t="shared" si="9"/>
        <v>0.81305224699999989</v>
      </c>
      <c r="N104" s="79">
        <f t="shared" si="9"/>
        <v>0.74541063899999993</v>
      </c>
      <c r="O104" s="79">
        <f t="shared" si="9"/>
        <v>0.68329823899999997</v>
      </c>
      <c r="P104" s="79">
        <f t="shared" si="9"/>
        <v>0.32325280000000001</v>
      </c>
      <c r="Q104" s="79">
        <f t="shared" si="9"/>
        <v>0.13707570000000002</v>
      </c>
      <c r="R104" s="79">
        <f t="shared" si="9"/>
        <v>8.065520000000001E-2</v>
      </c>
      <c r="S104" s="79">
        <f t="shared" si="8"/>
        <v>4.6826100000000002E-2</v>
      </c>
      <c r="T104" s="79">
        <f t="shared" si="5"/>
        <v>3.2266900000000001E-2</v>
      </c>
      <c r="U104" s="85">
        <v>0.30099999999999999</v>
      </c>
      <c r="V104" s="85">
        <v>0.24699999999999997</v>
      </c>
      <c r="W104"/>
      <c r="X104" s="70">
        <f t="shared" si="2"/>
        <v>0.13707569999999999</v>
      </c>
      <c r="Y104" s="70">
        <f t="shared" si="3"/>
        <v>0.59029593076489806</v>
      </c>
      <c r="Z104" s="70">
        <f t="shared" si="6"/>
        <v>0.31670178000000004</v>
      </c>
      <c r="AA104"/>
      <c r="AB104"/>
      <c r="AC104"/>
      <c r="AD104"/>
      <c r="AE104"/>
      <c r="AF104"/>
      <c r="AG104"/>
      <c r="AI104"/>
      <c r="AJ104"/>
      <c r="AK104"/>
    </row>
    <row r="107" spans="1:37" x14ac:dyDescent="0.25">
      <c r="M107" s="80"/>
      <c r="N107" s="80"/>
      <c r="O107" s="80"/>
      <c r="P107" s="80"/>
      <c r="Q107" s="80"/>
      <c r="R107" s="80"/>
      <c r="S107" s="81"/>
      <c r="T107" s="80"/>
    </row>
    <row r="108" spans="1:37" x14ac:dyDescent="0.25">
      <c r="K108" s="82"/>
      <c r="L108" s="83"/>
      <c r="M108" s="80"/>
      <c r="N108" s="80"/>
      <c r="O108" s="80"/>
      <c r="P108" s="80"/>
      <c r="Q108" s="80"/>
      <c r="R108" s="80"/>
      <c r="S108" s="81"/>
      <c r="T108" s="80"/>
    </row>
    <row r="109" spans="1:37" x14ac:dyDescent="0.25">
      <c r="K109" s="82"/>
      <c r="L109" s="83"/>
      <c r="M109" s="80"/>
      <c r="N109" s="80"/>
      <c r="O109" s="80"/>
      <c r="P109" s="80"/>
      <c r="Q109" s="80"/>
      <c r="R109" s="80"/>
      <c r="S109" s="81"/>
      <c r="T109" s="80"/>
    </row>
    <row r="110" spans="1:37" x14ac:dyDescent="0.25">
      <c r="K110" s="82"/>
      <c r="L110" s="83"/>
      <c r="M110" s="80"/>
      <c r="N110" s="80"/>
      <c r="O110" s="80"/>
      <c r="P110" s="80"/>
      <c r="Q110" s="80"/>
      <c r="R110" s="80"/>
      <c r="S110" s="81"/>
      <c r="T110" s="80"/>
    </row>
    <row r="111" spans="1:37" x14ac:dyDescent="0.25">
      <c r="K111" s="82"/>
      <c r="L111" s="83"/>
      <c r="M111" s="80"/>
      <c r="N111" s="80"/>
      <c r="O111" s="80"/>
      <c r="P111" s="80"/>
      <c r="Q111" s="80"/>
      <c r="R111" s="80"/>
      <c r="S111" s="81"/>
      <c r="T111" s="80"/>
    </row>
    <row r="112" spans="1:37" x14ac:dyDescent="0.25">
      <c r="K112" s="82"/>
      <c r="L112" s="83"/>
    </row>
  </sheetData>
  <mergeCells count="2">
    <mergeCell ref="A3:R4"/>
    <mergeCell ref="A5:R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0" zoomScaleNormal="80" workbookViewId="0">
      <selection activeCell="I1" sqref="I1"/>
    </sheetView>
  </sheetViews>
  <sheetFormatPr baseColWidth="10" defaultColWidth="9.140625" defaultRowHeight="15" x14ac:dyDescent="0.25"/>
  <cols>
    <col min="1" max="1" width="13.85546875" customWidth="1"/>
    <col min="2" max="2" width="13.42578125" customWidth="1"/>
    <col min="3" max="3" width="19.5703125" customWidth="1"/>
    <col min="4" max="4" width="18.140625" customWidth="1"/>
    <col min="5" max="5" width="9.5703125" customWidth="1"/>
    <col min="7" max="7" width="11.7109375" customWidth="1"/>
  </cols>
  <sheetData>
    <row r="1" spans="1:1" ht="18.75" x14ac:dyDescent="0.3">
      <c r="A1" s="17" t="s">
        <v>216</v>
      </c>
    </row>
    <row r="3" spans="1:1" x14ac:dyDescent="0.25">
      <c r="A3" s="2"/>
    </row>
    <row r="4" spans="1:1" ht="36.75" customHeight="1" x14ac:dyDescent="0.25"/>
    <row r="26" spans="1:3" x14ac:dyDescent="0.25">
      <c r="A26" s="1" t="s">
        <v>174</v>
      </c>
    </row>
    <row r="27" spans="1:3" s="10" customFormat="1" ht="14.25" customHeight="1" x14ac:dyDescent="0.25">
      <c r="A27" s="13" t="s">
        <v>260</v>
      </c>
      <c r="B27" s="11"/>
      <c r="C27" s="11"/>
    </row>
    <row r="28" spans="1:3" x14ac:dyDescent="0.25">
      <c r="A28" s="12" t="s">
        <v>7</v>
      </c>
      <c r="B28" s="12"/>
      <c r="C28" s="12"/>
    </row>
    <row r="30" spans="1:3" ht="45" x14ac:dyDescent="0.25">
      <c r="A30" s="14" t="s">
        <v>8</v>
      </c>
      <c r="B30" s="14" t="s">
        <v>9</v>
      </c>
    </row>
    <row r="31" spans="1:3" x14ac:dyDescent="0.25">
      <c r="A31" s="9" t="s">
        <v>10</v>
      </c>
      <c r="B31" s="3">
        <v>16.113687822743799</v>
      </c>
    </row>
    <row r="32" spans="1:3" ht="15.75" customHeight="1" x14ac:dyDescent="0.25">
      <c r="A32" s="9" t="s">
        <v>11</v>
      </c>
      <c r="B32" s="3">
        <v>16.23046860638857</v>
      </c>
    </row>
    <row r="33" spans="1:13" x14ac:dyDescent="0.25">
      <c r="A33" s="9" t="s">
        <v>12</v>
      </c>
      <c r="B33" s="3">
        <v>16.389223149078941</v>
      </c>
      <c r="D33" s="6"/>
      <c r="H33" s="8"/>
      <c r="J33" s="3"/>
      <c r="K33" s="3"/>
      <c r="L33" s="3"/>
      <c r="M33" s="3"/>
    </row>
    <row r="34" spans="1:13" x14ac:dyDescent="0.25">
      <c r="A34" s="9" t="s">
        <v>13</v>
      </c>
      <c r="B34" s="3">
        <v>16.549894691623582</v>
      </c>
      <c r="D34" s="6"/>
      <c r="H34" s="8"/>
      <c r="J34" s="3"/>
      <c r="K34" s="3"/>
      <c r="L34" s="3"/>
      <c r="M34" s="3"/>
    </row>
    <row r="35" spans="1:13" x14ac:dyDescent="0.25">
      <c r="A35" s="9" t="s">
        <v>14</v>
      </c>
      <c r="B35" s="3">
        <v>16.71420107996201</v>
      </c>
      <c r="D35" s="6"/>
      <c r="H35" s="8"/>
      <c r="J35" s="3"/>
      <c r="K35" s="3"/>
      <c r="L35" s="3"/>
      <c r="M35" s="3"/>
    </row>
    <row r="36" spans="1:13" x14ac:dyDescent="0.25">
      <c r="A36" s="9" t="s">
        <v>15</v>
      </c>
      <c r="B36" s="3">
        <v>16.910456438989691</v>
      </c>
      <c r="D36" s="6"/>
      <c r="H36" s="8"/>
      <c r="J36" s="3"/>
      <c r="K36" s="3"/>
      <c r="L36" s="3"/>
      <c r="M36" s="3"/>
    </row>
    <row r="37" spans="1:13" x14ac:dyDescent="0.25">
      <c r="A37" s="9" t="s">
        <v>16</v>
      </c>
      <c r="B37" s="3">
        <v>17.009236818370699</v>
      </c>
      <c r="D37" s="6"/>
      <c r="H37" s="8"/>
      <c r="J37" s="3"/>
      <c r="K37" s="3"/>
      <c r="L37" s="3"/>
      <c r="M37" s="3"/>
    </row>
    <row r="38" spans="1:13" x14ac:dyDescent="0.25">
      <c r="A38" s="9" t="s">
        <v>17</v>
      </c>
      <c r="B38" s="3">
        <v>17.301559640392419</v>
      </c>
      <c r="D38" s="6"/>
      <c r="F38" s="3"/>
      <c r="G38" s="3"/>
      <c r="H38" s="3"/>
      <c r="I38" s="3"/>
      <c r="J38" s="3"/>
      <c r="K38" s="3"/>
      <c r="L38" s="3"/>
      <c r="M38" s="3"/>
    </row>
    <row r="39" spans="1:13" x14ac:dyDescent="0.25">
      <c r="A39" s="9" t="s">
        <v>18</v>
      </c>
      <c r="B39" s="3">
        <v>17.431976566671342</v>
      </c>
      <c r="D39" s="6"/>
      <c r="H39" s="8"/>
      <c r="J39" s="3"/>
      <c r="K39" s="3"/>
      <c r="L39" s="3"/>
      <c r="M39" s="3"/>
    </row>
    <row r="40" spans="1:13" x14ac:dyDescent="0.25">
      <c r="A40" s="9" t="s">
        <v>19</v>
      </c>
      <c r="B40" s="3">
        <v>17.416791266739232</v>
      </c>
      <c r="D40" s="6"/>
      <c r="J40" s="3"/>
      <c r="M40" s="3"/>
    </row>
    <row r="41" spans="1:13" x14ac:dyDescent="0.25">
      <c r="A41" s="9" t="s">
        <v>20</v>
      </c>
      <c r="B41" s="3">
        <v>17.579747612010198</v>
      </c>
      <c r="D41" s="6"/>
      <c r="J41" s="3"/>
      <c r="M41" s="3"/>
    </row>
    <row r="42" spans="1:13" x14ac:dyDescent="0.25">
      <c r="A42" s="9" t="s">
        <v>21</v>
      </c>
      <c r="B42" s="3">
        <v>17.65136509994122</v>
      </c>
      <c r="D42" s="6"/>
      <c r="J42" s="3"/>
      <c r="M42" s="3"/>
    </row>
    <row r="43" spans="1:13" x14ac:dyDescent="0.25">
      <c r="A43" s="9" t="s">
        <v>22</v>
      </c>
      <c r="B43" s="3">
        <v>17.824251986877179</v>
      </c>
      <c r="D43" s="6"/>
      <c r="J43" s="3"/>
      <c r="M43" s="3"/>
    </row>
    <row r="44" spans="1:13" x14ac:dyDescent="0.25">
      <c r="A44" s="9" t="s">
        <v>23</v>
      </c>
      <c r="B44" s="3">
        <v>17.858524857485531</v>
      </c>
      <c r="C44" s="3"/>
      <c r="D44" s="6"/>
      <c r="J44" s="3"/>
      <c r="M44" s="3"/>
    </row>
    <row r="45" spans="1:13" x14ac:dyDescent="0.25">
      <c r="A45" s="9" t="s">
        <v>24</v>
      </c>
      <c r="B45" s="3">
        <v>18.051150896205069</v>
      </c>
    </row>
    <row r="46" spans="1:13" x14ac:dyDescent="0.25">
      <c r="A46" s="9" t="s">
        <v>25</v>
      </c>
      <c r="B46" s="3">
        <v>17.9493749295602</v>
      </c>
    </row>
    <row r="47" spans="1:13" x14ac:dyDescent="0.25">
      <c r="A47" s="9" t="s">
        <v>26</v>
      </c>
      <c r="B47" s="3">
        <v>18.009648918183469</v>
      </c>
    </row>
    <row r="48" spans="1:13" x14ac:dyDescent="0.25">
      <c r="A48" s="9" t="s">
        <v>27</v>
      </c>
      <c r="B48" s="3">
        <v>18.005963264364269</v>
      </c>
    </row>
    <row r="49" spans="1:2" x14ac:dyDescent="0.25">
      <c r="A49" s="9" t="s">
        <v>28</v>
      </c>
      <c r="B49" s="3">
        <v>18.189393586701719</v>
      </c>
    </row>
    <row r="50" spans="1:2" x14ac:dyDescent="0.25">
      <c r="A50" s="9" t="s">
        <v>29</v>
      </c>
      <c r="B50" s="3">
        <v>18.26988013327475</v>
      </c>
    </row>
    <row r="51" spans="1:2" x14ac:dyDescent="0.25">
      <c r="A51" s="9" t="s">
        <v>30</v>
      </c>
      <c r="B51" s="3">
        <v>18.385497663477</v>
      </c>
    </row>
    <row r="52" spans="1:2" x14ac:dyDescent="0.25">
      <c r="A52" s="9" t="s">
        <v>31</v>
      </c>
      <c r="B52" s="3">
        <v>18.424868159829821</v>
      </c>
    </row>
    <row r="53" spans="1:2" x14ac:dyDescent="0.25">
      <c r="A53" s="9" t="s">
        <v>32</v>
      </c>
      <c r="B53" s="3">
        <v>18.39460814049238</v>
      </c>
    </row>
    <row r="54" spans="1:2" x14ac:dyDescent="0.25">
      <c r="A54" s="9" t="s">
        <v>33</v>
      </c>
      <c r="B54" s="3">
        <v>18.6573709005057</v>
      </c>
    </row>
    <row r="55" spans="1:2" x14ac:dyDescent="0.25">
      <c r="A55" s="9" t="s">
        <v>34</v>
      </c>
      <c r="B55" s="3">
        <v>18.711104181716792</v>
      </c>
    </row>
    <row r="56" spans="1:2" x14ac:dyDescent="0.25">
      <c r="A56" s="9" t="s">
        <v>35</v>
      </c>
      <c r="B56" s="3">
        <v>18.766367561731411</v>
      </c>
    </row>
    <row r="57" spans="1:2" x14ac:dyDescent="0.25">
      <c r="A57" s="9" t="s">
        <v>36</v>
      </c>
      <c r="B57" s="3">
        <v>18.84401390049139</v>
      </c>
    </row>
    <row r="58" spans="1:2" x14ac:dyDescent="0.25">
      <c r="A58" s="9" t="s">
        <v>37</v>
      </c>
      <c r="B58" s="3">
        <v>18.86675546404642</v>
      </c>
    </row>
    <row r="59" spans="1:2" x14ac:dyDescent="0.25">
      <c r="A59" s="9" t="s">
        <v>38</v>
      </c>
      <c r="B59" s="3">
        <v>18.963668768957699</v>
      </c>
    </row>
    <row r="60" spans="1:2" x14ac:dyDescent="0.25">
      <c r="A60" s="9" t="s">
        <v>39</v>
      </c>
      <c r="B60" s="3">
        <v>19.082113802097489</v>
      </c>
    </row>
    <row r="61" spans="1:2" x14ac:dyDescent="0.25">
      <c r="A61" s="9" t="s">
        <v>40</v>
      </c>
      <c r="B61" s="3">
        <v>19.298140546991199</v>
      </c>
    </row>
    <row r="62" spans="1:2" x14ac:dyDescent="0.25">
      <c r="A62" s="9" t="s">
        <v>41</v>
      </c>
      <c r="B62" s="3">
        <v>19.443020722036369</v>
      </c>
    </row>
    <row r="63" spans="1:2" x14ac:dyDescent="0.25">
      <c r="A63" s="9" t="s">
        <v>42</v>
      </c>
      <c r="B63" s="3">
        <v>19.613024933291371</v>
      </c>
    </row>
    <row r="64" spans="1:2" x14ac:dyDescent="0.25">
      <c r="A64" s="9" t="s">
        <v>43</v>
      </c>
      <c r="B64" s="3">
        <v>19.713157839326211</v>
      </c>
    </row>
    <row r="65" spans="1:2" x14ac:dyDescent="0.25">
      <c r="A65" s="9" t="s">
        <v>44</v>
      </c>
      <c r="B65" s="3">
        <v>19.95727751115831</v>
      </c>
    </row>
    <row r="66" spans="1:2" x14ac:dyDescent="0.25">
      <c r="A66" s="9" t="s">
        <v>45</v>
      </c>
      <c r="B66" s="3">
        <v>20.206069781871101</v>
      </c>
    </row>
    <row r="67" spans="1:2" x14ac:dyDescent="0.25">
      <c r="A67" s="9" t="s">
        <v>46</v>
      </c>
      <c r="B67" s="3">
        <v>20.403520553570331</v>
      </c>
    </row>
    <row r="68" spans="1:2" x14ac:dyDescent="0.25">
      <c r="A68" s="9" t="s">
        <v>47</v>
      </c>
      <c r="B68" s="3">
        <v>20.535094331395541</v>
      </c>
    </row>
    <row r="69" spans="1:2" x14ac:dyDescent="0.25">
      <c r="A69" s="9" t="s">
        <v>48</v>
      </c>
      <c r="B69" s="3">
        <v>20.75552508748741</v>
      </c>
    </row>
    <row r="70" spans="1:2" x14ac:dyDescent="0.25">
      <c r="A70" s="9" t="s">
        <v>49</v>
      </c>
      <c r="B70" s="3">
        <v>20.863583787538751</v>
      </c>
    </row>
    <row r="71" spans="1:2" x14ac:dyDescent="0.25">
      <c r="A71" s="9" t="s">
        <v>50</v>
      </c>
      <c r="B71" s="3">
        <v>20.957837194902289</v>
      </c>
    </row>
    <row r="72" spans="1:2" x14ac:dyDescent="0.25">
      <c r="A72" s="9" t="s">
        <v>51</v>
      </c>
      <c r="B72" s="3">
        <v>20.999169446475811</v>
      </c>
    </row>
    <row r="73" spans="1:2" x14ac:dyDescent="0.25">
      <c r="A73" s="9" t="s">
        <v>52</v>
      </c>
      <c r="B73" s="3">
        <v>20.957994050743601</v>
      </c>
    </row>
    <row r="74" spans="1:2" x14ac:dyDescent="0.25">
      <c r="A74" s="9" t="s">
        <v>53</v>
      </c>
      <c r="B74" s="3">
        <v>21.01989206679702</v>
      </c>
    </row>
    <row r="75" spans="1:2" x14ac:dyDescent="0.25">
      <c r="A75" s="9" t="s">
        <v>54</v>
      </c>
      <c r="B75" s="3">
        <v>21.03614765884744</v>
      </c>
    </row>
    <row r="76" spans="1:2" x14ac:dyDescent="0.25">
      <c r="A76" s="9" t="s">
        <v>55</v>
      </c>
      <c r="B76" s="3">
        <v>20.996652304038371</v>
      </c>
    </row>
    <row r="77" spans="1:2" x14ac:dyDescent="0.25">
      <c r="A77" s="9" t="s">
        <v>56</v>
      </c>
      <c r="B77" s="3">
        <v>20.878020597876329</v>
      </c>
    </row>
    <row r="78" spans="1:2" x14ac:dyDescent="0.25">
      <c r="A78" s="9" t="s">
        <v>57</v>
      </c>
      <c r="B78" s="3">
        <v>20.900235872150681</v>
      </c>
    </row>
    <row r="79" spans="1:2" x14ac:dyDescent="0.25">
      <c r="A79" s="9" t="s">
        <v>58</v>
      </c>
      <c r="B79" s="3">
        <v>20.875778596795669</v>
      </c>
    </row>
    <row r="80" spans="1:2" x14ac:dyDescent="0.25">
      <c r="A80" s="9" t="s">
        <v>59</v>
      </c>
      <c r="B80" s="3">
        <v>20.99399286526247</v>
      </c>
    </row>
    <row r="81" spans="1:2" x14ac:dyDescent="0.25">
      <c r="A81" s="9" t="s">
        <v>60</v>
      </c>
      <c r="B81" s="3">
        <v>20.99007305190516</v>
      </c>
    </row>
    <row r="82" spans="1:2" x14ac:dyDescent="0.25">
      <c r="A82" s="9" t="s">
        <v>61</v>
      </c>
      <c r="B82" s="3">
        <v>20.94397684095027</v>
      </c>
    </row>
    <row r="83" spans="1:2" x14ac:dyDescent="0.25">
      <c r="A83" s="9" t="s">
        <v>62</v>
      </c>
      <c r="B83" s="3">
        <v>20.95595258174658</v>
      </c>
    </row>
    <row r="84" spans="1:2" x14ac:dyDescent="0.25">
      <c r="A84" s="9" t="s">
        <v>63</v>
      </c>
      <c r="B84" s="3">
        <v>20.855188779536181</v>
      </c>
    </row>
    <row r="85" spans="1:2" x14ac:dyDescent="0.25">
      <c r="A85" s="9" t="s">
        <v>64</v>
      </c>
      <c r="B85" s="3">
        <v>20.9061774159238</v>
      </c>
    </row>
    <row r="86" spans="1:2" x14ac:dyDescent="0.25">
      <c r="A86" s="9" t="s">
        <v>65</v>
      </c>
      <c r="B86" s="3">
        <v>20.78120899533873</v>
      </c>
    </row>
  </sheetData>
  <pageMargins left="0.7" right="0.7"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workbookViewId="0">
      <selection activeCell="I1" sqref="I1"/>
    </sheetView>
  </sheetViews>
  <sheetFormatPr baseColWidth="10" defaultColWidth="9.140625" defaultRowHeight="15" x14ac:dyDescent="0.25"/>
  <cols>
    <col min="1" max="1" width="13" customWidth="1"/>
    <col min="2" max="2" width="22" style="21" customWidth="1"/>
    <col min="3" max="4" width="13" style="21" customWidth="1"/>
    <col min="5" max="5" width="18" style="21" customWidth="1"/>
    <col min="6" max="6" width="17" style="21" customWidth="1"/>
    <col min="11" max="11" width="9.140625" style="9"/>
    <col min="21" max="21" width="9.140625" style="22"/>
  </cols>
  <sheetData>
    <row r="1" spans="1:1" x14ac:dyDescent="0.25">
      <c r="A1" s="15" t="s">
        <v>172</v>
      </c>
    </row>
    <row r="3" spans="1:1" x14ac:dyDescent="0.25">
      <c r="A3" s="2" t="s">
        <v>0</v>
      </c>
    </row>
    <row r="31" spans="1:1" x14ac:dyDescent="0.25">
      <c r="A31" t="s">
        <v>171</v>
      </c>
    </row>
    <row r="32" spans="1:1" x14ac:dyDescent="0.25">
      <c r="A32" s="41" t="s">
        <v>259</v>
      </c>
    </row>
    <row r="33" spans="1:11" x14ac:dyDescent="0.25">
      <c r="A33" t="s">
        <v>75</v>
      </c>
    </row>
    <row r="34" spans="1:11" x14ac:dyDescent="0.25">
      <c r="I34" s="23"/>
    </row>
    <row r="35" spans="1:11" s="23" customFormat="1" ht="30" customHeight="1" x14ac:dyDescent="0.25">
      <c r="A35" s="26" t="s">
        <v>8</v>
      </c>
      <c r="B35" s="27" t="s">
        <v>69</v>
      </c>
      <c r="C35" s="27" t="s">
        <v>70</v>
      </c>
      <c r="D35" s="27" t="s">
        <v>71</v>
      </c>
      <c r="E35" s="27" t="s">
        <v>72</v>
      </c>
      <c r="F35" s="27" t="s">
        <v>73</v>
      </c>
      <c r="I35" s="21">
        <f t="shared" ref="I35:I66" si="0">E36+F36</f>
        <v>9.3109914434533786E-2</v>
      </c>
      <c r="K35" s="79" t="s">
        <v>74</v>
      </c>
    </row>
    <row r="36" spans="1:11" x14ac:dyDescent="0.25">
      <c r="A36" s="18">
        <v>1935</v>
      </c>
      <c r="B36" s="28">
        <v>0.66886910673214472</v>
      </c>
      <c r="C36" s="28">
        <v>0.16431673740939287</v>
      </c>
      <c r="D36" s="28">
        <v>7.3704241423928618E-2</v>
      </c>
      <c r="E36" s="28">
        <v>2.8732842437757138E-2</v>
      </c>
      <c r="F36" s="28">
        <v>6.4377071996776655E-2</v>
      </c>
      <c r="G36" s="9"/>
      <c r="I36" s="21">
        <f t="shared" si="0"/>
        <v>0.13175810139378985</v>
      </c>
      <c r="K36" s="79">
        <v>0.69140942065885591</v>
      </c>
    </row>
    <row r="37" spans="1:11" x14ac:dyDescent="0.25">
      <c r="A37" s="18">
        <v>1936</v>
      </c>
      <c r="B37" s="28">
        <v>0.63209974604435404</v>
      </c>
      <c r="C37" s="28">
        <v>0.13703999480632612</v>
      </c>
      <c r="D37" s="28">
        <v>9.9102157755529982E-2</v>
      </c>
      <c r="E37" s="28">
        <v>6.5700534907438116E-2</v>
      </c>
      <c r="F37" s="28">
        <v>6.6057566486351721E-2</v>
      </c>
      <c r="G37" s="9"/>
      <c r="I37" s="21">
        <f t="shared" si="0"/>
        <v>0.12925227192775759</v>
      </c>
      <c r="K37" s="79">
        <v>0.50135487524158584</v>
      </c>
    </row>
    <row r="38" spans="1:11" x14ac:dyDescent="0.25">
      <c r="A38" s="18">
        <v>1937</v>
      </c>
      <c r="B38" s="28">
        <v>0.55038781613523147</v>
      </c>
      <c r="C38" s="28">
        <v>0.21144146271515188</v>
      </c>
      <c r="D38" s="28">
        <v>0.1089184492218591</v>
      </c>
      <c r="E38" s="28">
        <v>5.3501845756495574E-2</v>
      </c>
      <c r="F38" s="28">
        <v>7.5750426171262014E-2</v>
      </c>
      <c r="G38" s="9"/>
      <c r="I38" s="21">
        <f t="shared" si="0"/>
        <v>0.12075388339897916</v>
      </c>
      <c r="K38" s="79">
        <v>0.58606649648372033</v>
      </c>
    </row>
    <row r="39" spans="1:11" x14ac:dyDescent="0.25">
      <c r="A39" s="18">
        <v>1938</v>
      </c>
      <c r="B39" s="28">
        <v>0.54787226046158488</v>
      </c>
      <c r="C39" s="28">
        <v>0.23965894024676565</v>
      </c>
      <c r="D39" s="28">
        <v>9.171491589267039E-2</v>
      </c>
      <c r="E39" s="28">
        <v>5.4159021145417881E-2</v>
      </c>
      <c r="F39" s="28">
        <v>6.6594862253561288E-2</v>
      </c>
      <c r="G39" s="9"/>
      <c r="I39" s="21">
        <f t="shared" si="0"/>
        <v>0.10755535563054677</v>
      </c>
      <c r="K39" s="79">
        <v>0.55149251004646593</v>
      </c>
    </row>
    <row r="40" spans="1:11" x14ac:dyDescent="0.25">
      <c r="A40" s="18">
        <v>1939</v>
      </c>
      <c r="B40" s="28">
        <v>0.52108383603766184</v>
      </c>
      <c r="C40" s="28">
        <v>0.24460959905634999</v>
      </c>
      <c r="D40" s="28">
        <v>0.12675120927544128</v>
      </c>
      <c r="E40" s="28">
        <v>3.7525832134355633E-2</v>
      </c>
      <c r="F40" s="28">
        <v>7.002952349619114E-2</v>
      </c>
      <c r="G40" s="9"/>
      <c r="I40" s="21">
        <f t="shared" si="0"/>
        <v>0.16173952293158711</v>
      </c>
      <c r="K40" s="79">
        <v>0.65110215186999087</v>
      </c>
    </row>
    <row r="41" spans="1:11" x14ac:dyDescent="0.25">
      <c r="A41" s="18">
        <v>1940</v>
      </c>
      <c r="B41" s="28">
        <v>0.48519969802027685</v>
      </c>
      <c r="C41" s="28">
        <v>0.23630791660218867</v>
      </c>
      <c r="D41" s="28">
        <v>0.11675286244594718</v>
      </c>
      <c r="E41" s="28">
        <v>6.7819540850901583E-2</v>
      </c>
      <c r="F41" s="28">
        <v>9.3919982080685513E-2</v>
      </c>
      <c r="G41" s="9"/>
      <c r="I41" s="21">
        <f t="shared" si="0"/>
        <v>0.16874746030015075</v>
      </c>
      <c r="K41" s="79">
        <v>0.58068665208325099</v>
      </c>
    </row>
    <row r="42" spans="1:11" x14ac:dyDescent="0.25">
      <c r="A42" s="18">
        <v>1941</v>
      </c>
      <c r="B42" s="28">
        <v>0.46850882801416244</v>
      </c>
      <c r="C42" s="28">
        <v>0.23646337901256576</v>
      </c>
      <c r="D42" s="28">
        <v>0.12628033267312117</v>
      </c>
      <c r="E42" s="28">
        <v>7.0159207735823931E-2</v>
      </c>
      <c r="F42" s="28">
        <v>9.8588252564326836E-2</v>
      </c>
      <c r="G42" s="9"/>
      <c r="I42" s="21">
        <f t="shared" si="0"/>
        <v>0.16737146045972084</v>
      </c>
      <c r="K42" s="79">
        <v>0.58423547464932579</v>
      </c>
    </row>
    <row r="43" spans="1:11" x14ac:dyDescent="0.25">
      <c r="A43" s="18">
        <v>1942</v>
      </c>
      <c r="B43" s="28">
        <v>0.47174481711851368</v>
      </c>
      <c r="C43" s="28">
        <v>0.23709611143436907</v>
      </c>
      <c r="D43" s="28">
        <v>0.1237876109873963</v>
      </c>
      <c r="E43" s="28">
        <v>6.9847639398831485E-2</v>
      </c>
      <c r="F43" s="28">
        <v>9.752382106088936E-2</v>
      </c>
      <c r="G43" s="9"/>
      <c r="I43" s="21">
        <f t="shared" si="0"/>
        <v>0.20970502673980632</v>
      </c>
      <c r="K43" s="79">
        <v>0.5826789154675458</v>
      </c>
    </row>
    <row r="44" spans="1:11" x14ac:dyDescent="0.25">
      <c r="A44" s="18">
        <v>1943</v>
      </c>
      <c r="B44" s="28">
        <v>0.41661954073119839</v>
      </c>
      <c r="C44" s="28">
        <v>0.25349288689312777</v>
      </c>
      <c r="D44" s="28">
        <v>0.12018254563586753</v>
      </c>
      <c r="E44" s="28">
        <v>8.3462074071146058E-2</v>
      </c>
      <c r="F44" s="28">
        <v>0.12624295266866026</v>
      </c>
      <c r="G44" s="9"/>
      <c r="I44" s="21">
        <f t="shared" si="0"/>
        <v>0.17209104476519987</v>
      </c>
      <c r="K44" s="79">
        <v>0.6020025110094166</v>
      </c>
    </row>
    <row r="45" spans="1:11" x14ac:dyDescent="0.25">
      <c r="A45" s="18">
        <v>1944</v>
      </c>
      <c r="B45" s="28">
        <v>0.45781909719688685</v>
      </c>
      <c r="C45" s="28">
        <v>0.23503387025269931</v>
      </c>
      <c r="D45" s="28">
        <v>0.13505598778521394</v>
      </c>
      <c r="E45" s="28">
        <v>7.3814146370420719E-2</v>
      </c>
      <c r="F45" s="28">
        <v>9.8276898394779155E-2</v>
      </c>
      <c r="G45" s="9"/>
      <c r="I45" s="21">
        <f t="shared" si="0"/>
        <v>0.18915467007773795</v>
      </c>
      <c r="K45" s="79">
        <v>0.57107502908630514</v>
      </c>
    </row>
    <row r="46" spans="1:11" x14ac:dyDescent="0.25">
      <c r="A46" s="18">
        <v>1945</v>
      </c>
      <c r="B46" s="28">
        <v>0.41139195580651489</v>
      </c>
      <c r="C46" s="28">
        <v>0.25865282863015598</v>
      </c>
      <c r="D46" s="28">
        <v>0.14080054548559121</v>
      </c>
      <c r="E46" s="28">
        <v>6.2887663021435516E-2</v>
      </c>
      <c r="F46" s="28">
        <v>0.12626700705630242</v>
      </c>
      <c r="G46" s="9"/>
      <c r="I46" s="21">
        <f t="shared" si="0"/>
        <v>0.19821519650898381</v>
      </c>
      <c r="K46" s="79">
        <v>0.66753311987702846</v>
      </c>
    </row>
    <row r="47" spans="1:11" x14ac:dyDescent="0.25">
      <c r="A47" s="18">
        <v>1946</v>
      </c>
      <c r="B47" s="28">
        <v>0.402956331405671</v>
      </c>
      <c r="C47" s="28">
        <v>0.26713268500707565</v>
      </c>
      <c r="D47" s="28">
        <v>0.13169578707826957</v>
      </c>
      <c r="E47" s="28">
        <v>8.1463986848189271E-2</v>
      </c>
      <c r="F47" s="28">
        <v>0.11675120966079454</v>
      </c>
      <c r="G47" s="9"/>
      <c r="I47" s="21">
        <f t="shared" si="0"/>
        <v>0.21492334942266161</v>
      </c>
      <c r="K47" s="79">
        <v>0.58901240529004018</v>
      </c>
    </row>
    <row r="48" spans="1:11" x14ac:dyDescent="0.25">
      <c r="A48" s="18">
        <v>1947</v>
      </c>
      <c r="B48" s="28">
        <v>0.38437748344439515</v>
      </c>
      <c r="C48" s="28">
        <v>0.24930958337755355</v>
      </c>
      <c r="D48" s="28">
        <v>0.15138958375538972</v>
      </c>
      <c r="E48" s="28">
        <v>7.1363051097914132E-2</v>
      </c>
      <c r="F48" s="28">
        <v>0.14356029832474748</v>
      </c>
      <c r="G48" s="9"/>
      <c r="I48" s="21">
        <f t="shared" si="0"/>
        <v>0.22143341334888778</v>
      </c>
      <c r="K48" s="79">
        <v>0.6679604552524735</v>
      </c>
    </row>
    <row r="49" spans="1:11" x14ac:dyDescent="0.25">
      <c r="A49" s="18">
        <v>1948</v>
      </c>
      <c r="B49" s="28">
        <v>0.38971942326273029</v>
      </c>
      <c r="C49" s="28">
        <v>0.26776210302947279</v>
      </c>
      <c r="D49" s="28">
        <v>0.12108506035890911</v>
      </c>
      <c r="E49" s="28">
        <v>9.922397713203554E-2</v>
      </c>
      <c r="F49" s="28">
        <v>0.12220943621685222</v>
      </c>
      <c r="G49" s="9"/>
      <c r="I49" s="21">
        <f t="shared" si="0"/>
        <v>0.2290101821566245</v>
      </c>
      <c r="K49" s="79">
        <v>0.55190151462959447</v>
      </c>
    </row>
    <row r="50" spans="1:11" x14ac:dyDescent="0.25">
      <c r="A50" s="18">
        <v>1949</v>
      </c>
      <c r="B50" s="28">
        <v>0.33883129514751026</v>
      </c>
      <c r="C50" s="28">
        <v>0.29632714451954151</v>
      </c>
      <c r="D50" s="28">
        <v>0.13583137817632379</v>
      </c>
      <c r="E50" s="28">
        <v>0.10069901867054559</v>
      </c>
      <c r="F50" s="28">
        <v>0.12831116348607891</v>
      </c>
      <c r="G50" s="9"/>
      <c r="I50" s="21">
        <f t="shared" si="0"/>
        <v>0.23239462355387924</v>
      </c>
      <c r="K50" s="79">
        <v>0.56028584527444469</v>
      </c>
    </row>
    <row r="51" spans="1:11" x14ac:dyDescent="0.25">
      <c r="A51" s="18">
        <v>1950</v>
      </c>
      <c r="B51" s="28">
        <v>0.35108296069012634</v>
      </c>
      <c r="C51" s="28">
        <v>0.29406845278813815</v>
      </c>
      <c r="D51" s="28">
        <v>0.12245396296785627</v>
      </c>
      <c r="E51" s="28">
        <v>0.10494601887798888</v>
      </c>
      <c r="F51" s="28">
        <v>0.12744860467589036</v>
      </c>
      <c r="G51" s="9"/>
      <c r="I51" s="21">
        <f t="shared" si="0"/>
        <v>0.2090062391350288</v>
      </c>
      <c r="K51" s="79">
        <v>0.5484146006774645</v>
      </c>
    </row>
    <row r="52" spans="1:11" x14ac:dyDescent="0.25">
      <c r="A52" s="18">
        <v>1951</v>
      </c>
      <c r="B52" s="28">
        <v>0.35273714928599653</v>
      </c>
      <c r="C52" s="28">
        <v>0.30215019758982176</v>
      </c>
      <c r="D52" s="28">
        <v>0.13610641398915296</v>
      </c>
      <c r="E52" s="28">
        <v>0.11337805820422607</v>
      </c>
      <c r="F52" s="28">
        <v>9.5628180930802748E-2</v>
      </c>
      <c r="G52" s="9"/>
      <c r="I52" s="21">
        <f t="shared" si="0"/>
        <v>0.23672524624571895</v>
      </c>
      <c r="K52" s="79">
        <v>0.45753744637748356</v>
      </c>
    </row>
    <row r="53" spans="1:11" x14ac:dyDescent="0.25">
      <c r="A53" s="18">
        <v>1952</v>
      </c>
      <c r="B53" s="28">
        <v>0.33007514182628339</v>
      </c>
      <c r="C53" s="28">
        <v>0.30470780030587558</v>
      </c>
      <c r="D53" s="28">
        <v>0.12849181162212206</v>
      </c>
      <c r="E53" s="28">
        <v>0.11017289077275101</v>
      </c>
      <c r="F53" s="28">
        <v>0.12655235547296795</v>
      </c>
      <c r="G53" s="9"/>
      <c r="I53" s="21">
        <f t="shared" si="0"/>
        <v>0.21091649249759326</v>
      </c>
      <c r="K53" s="79">
        <v>0.53459593972333475</v>
      </c>
    </row>
    <row r="54" spans="1:11" x14ac:dyDescent="0.25">
      <c r="A54" s="18">
        <v>1953</v>
      </c>
      <c r="B54" s="28">
        <v>0.33357575478017254</v>
      </c>
      <c r="C54" s="28">
        <v>0.31151504326673224</v>
      </c>
      <c r="D54" s="28">
        <v>0.14399270945550191</v>
      </c>
      <c r="E54" s="28">
        <v>9.3469474956682438E-2</v>
      </c>
      <c r="F54" s="28">
        <v>0.11744701754091082</v>
      </c>
      <c r="G54" s="9"/>
      <c r="I54" s="21">
        <f t="shared" si="0"/>
        <v>0.24905331262764255</v>
      </c>
      <c r="K54" s="79">
        <v>0.55684131738655285</v>
      </c>
    </row>
    <row r="55" spans="1:11" x14ac:dyDescent="0.25">
      <c r="A55" s="18">
        <v>1954</v>
      </c>
      <c r="B55" s="28">
        <v>0.30590512971272427</v>
      </c>
      <c r="C55" s="28">
        <v>0.30484798415563685</v>
      </c>
      <c r="D55" s="28">
        <v>0.14019357350399625</v>
      </c>
      <c r="E55" s="28">
        <v>0.12110560792267658</v>
      </c>
      <c r="F55" s="28">
        <v>0.12794770470496597</v>
      </c>
      <c r="G55" s="9"/>
      <c r="I55" s="21">
        <f t="shared" si="0"/>
        <v>0.22043068610771999</v>
      </c>
      <c r="K55" s="79">
        <v>0.51373620914755502</v>
      </c>
    </row>
    <row r="56" spans="1:11" x14ac:dyDescent="0.25">
      <c r="A56" s="18">
        <v>1955</v>
      </c>
      <c r="B56" s="28">
        <v>0.30501457541249993</v>
      </c>
      <c r="C56" s="28">
        <v>0.32702173495301151</v>
      </c>
      <c r="D56" s="28">
        <v>0.14753300352676849</v>
      </c>
      <c r="E56" s="28">
        <v>0.11012764189825416</v>
      </c>
      <c r="F56" s="28">
        <v>0.11030304420946584</v>
      </c>
      <c r="G56" s="9"/>
      <c r="I56" s="21">
        <f t="shared" si="0"/>
        <v>0.24209605690635028</v>
      </c>
      <c r="K56" s="79">
        <v>0.50039786273478726</v>
      </c>
    </row>
    <row r="57" spans="1:11" x14ac:dyDescent="0.25">
      <c r="A57" s="18">
        <v>1956</v>
      </c>
      <c r="B57" s="28">
        <v>0.3054230354656618</v>
      </c>
      <c r="C57" s="28">
        <v>0.32978991890448489</v>
      </c>
      <c r="D57" s="28">
        <v>0.12269098872350302</v>
      </c>
      <c r="E57" s="28">
        <v>0.12617238460976826</v>
      </c>
      <c r="F57" s="28">
        <v>0.115923672296582</v>
      </c>
      <c r="G57" s="9"/>
      <c r="I57" s="21">
        <f t="shared" si="0"/>
        <v>0.24541336051772328</v>
      </c>
      <c r="K57" s="79">
        <v>0.47883337621407279</v>
      </c>
    </row>
    <row r="58" spans="1:11" x14ac:dyDescent="0.25">
      <c r="A58" s="18">
        <v>1957</v>
      </c>
      <c r="B58" s="28">
        <v>0.30440235017308814</v>
      </c>
      <c r="C58" s="28">
        <v>0.31612071318123497</v>
      </c>
      <c r="D58" s="28">
        <v>0.13406357612795378</v>
      </c>
      <c r="E58" s="28">
        <v>0.10876032911345099</v>
      </c>
      <c r="F58" s="28">
        <v>0.13665303140427229</v>
      </c>
      <c r="G58" s="9"/>
      <c r="I58" s="21">
        <f t="shared" si="0"/>
        <v>0.2659703313362316</v>
      </c>
      <c r="K58" s="79">
        <v>0.55682800282751299</v>
      </c>
    </row>
    <row r="59" spans="1:11" x14ac:dyDescent="0.25">
      <c r="A59" s="18">
        <v>1958</v>
      </c>
      <c r="B59" s="28">
        <v>0.26246497926485751</v>
      </c>
      <c r="C59" s="28">
        <v>0.33905726683930631</v>
      </c>
      <c r="D59" s="28">
        <v>0.1325074225596046</v>
      </c>
      <c r="E59" s="28">
        <v>0.14002259234243172</v>
      </c>
      <c r="F59" s="28">
        <v>0.12594773899379988</v>
      </c>
      <c r="G59" s="9"/>
      <c r="I59" s="21">
        <f t="shared" si="0"/>
        <v>0.26875905129393224</v>
      </c>
      <c r="K59" s="79">
        <v>0.4735405575540701</v>
      </c>
    </row>
    <row r="60" spans="1:11" x14ac:dyDescent="0.25">
      <c r="A60" s="18">
        <v>1959</v>
      </c>
      <c r="B60" s="28">
        <v>0.24694424468571113</v>
      </c>
      <c r="C60" s="28">
        <v>0.35856434180741575</v>
      </c>
      <c r="D60" s="28">
        <v>0.12573236221294076</v>
      </c>
      <c r="E60" s="28">
        <v>0.12708772376254393</v>
      </c>
      <c r="F60" s="28">
        <v>0.14167132753138831</v>
      </c>
      <c r="G60" s="9"/>
      <c r="I60" s="21">
        <f t="shared" si="0"/>
        <v>0.24598272137444432</v>
      </c>
      <c r="K60" s="79">
        <v>0.52713137231775464</v>
      </c>
    </row>
    <row r="61" spans="1:11" x14ac:dyDescent="0.25">
      <c r="A61" s="18">
        <v>1960</v>
      </c>
      <c r="B61" s="28">
        <v>0.28166503522948239</v>
      </c>
      <c r="C61" s="28">
        <v>0.31642388604453259</v>
      </c>
      <c r="D61" s="28">
        <v>0.15592835735154051</v>
      </c>
      <c r="E61" s="28">
        <v>0.12129448224334877</v>
      </c>
      <c r="F61" s="28">
        <v>0.12468823913109557</v>
      </c>
      <c r="G61" s="9"/>
      <c r="I61" s="21">
        <f t="shared" si="0"/>
        <v>0.26482558146645141</v>
      </c>
      <c r="K61" s="79">
        <v>0.50689836438263625</v>
      </c>
    </row>
    <row r="62" spans="1:11" x14ac:dyDescent="0.25">
      <c r="A62" s="18">
        <v>1961</v>
      </c>
      <c r="B62" s="28">
        <v>0.24004979273201202</v>
      </c>
      <c r="C62" s="28">
        <v>0.3528485686016552</v>
      </c>
      <c r="D62" s="28">
        <v>0.14227605719988137</v>
      </c>
      <c r="E62" s="28">
        <v>0.11953215599817843</v>
      </c>
      <c r="F62" s="28">
        <v>0.14529342546827298</v>
      </c>
      <c r="G62" s="9"/>
      <c r="I62" s="21">
        <f t="shared" si="0"/>
        <v>0.27775018279695901</v>
      </c>
      <c r="K62" s="79">
        <v>0.54863818164288258</v>
      </c>
    </row>
    <row r="63" spans="1:11" x14ac:dyDescent="0.25">
      <c r="A63" s="18">
        <v>1962</v>
      </c>
      <c r="B63" s="28">
        <v>0.2182784719592375</v>
      </c>
      <c r="C63" s="28">
        <v>0.37609581078818416</v>
      </c>
      <c r="D63" s="28">
        <v>0.12787553445561925</v>
      </c>
      <c r="E63" s="28">
        <v>0.11798990344521947</v>
      </c>
      <c r="F63" s="28">
        <v>0.15976027935173956</v>
      </c>
      <c r="G63" s="9"/>
      <c r="I63" s="21">
        <f t="shared" si="0"/>
        <v>0.28855835142756858</v>
      </c>
      <c r="K63" s="79">
        <v>0.5751941465634518</v>
      </c>
    </row>
    <row r="64" spans="1:11" x14ac:dyDescent="0.25">
      <c r="A64" s="18">
        <v>1963</v>
      </c>
      <c r="B64" s="28">
        <v>0.21176612690101754</v>
      </c>
      <c r="C64" s="28">
        <v>0.35515846331533302</v>
      </c>
      <c r="D64" s="28">
        <v>0.14451705835608078</v>
      </c>
      <c r="E64" s="28">
        <v>0.15159546735525423</v>
      </c>
      <c r="F64" s="28">
        <v>0.13696288407231438</v>
      </c>
      <c r="G64" s="9"/>
      <c r="I64" s="21">
        <f t="shared" si="0"/>
        <v>0.28616838770066289</v>
      </c>
      <c r="K64" s="24">
        <v>0.47464536512190886</v>
      </c>
    </row>
    <row r="65" spans="1:11" x14ac:dyDescent="0.25">
      <c r="A65" s="18">
        <v>1964</v>
      </c>
      <c r="B65" s="28">
        <v>0.19306415690482789</v>
      </c>
      <c r="C65" s="28">
        <v>0.35632904145853378</v>
      </c>
      <c r="D65" s="28">
        <v>0.16443841393597552</v>
      </c>
      <c r="E65" s="28">
        <v>0.12515095351480116</v>
      </c>
      <c r="F65" s="28">
        <v>0.1610174341858617</v>
      </c>
      <c r="G65" s="9"/>
      <c r="I65" s="21">
        <f t="shared" si="0"/>
        <v>0.30881313526031995</v>
      </c>
      <c r="K65" s="79">
        <v>0.56266674135330674</v>
      </c>
    </row>
    <row r="66" spans="1:11" x14ac:dyDescent="0.25">
      <c r="A66" s="18">
        <v>1965</v>
      </c>
      <c r="B66" s="28">
        <v>0.18847987125596372</v>
      </c>
      <c r="C66" s="28">
        <v>0.35084052217035699</v>
      </c>
      <c r="D66" s="28">
        <v>0.15186647131335931</v>
      </c>
      <c r="E66" s="28">
        <v>0.13796985958786726</v>
      </c>
      <c r="F66" s="28">
        <v>0.17084327567245272</v>
      </c>
      <c r="G66" s="9"/>
      <c r="I66" s="21">
        <f t="shared" si="0"/>
        <v>0.31099808271014129</v>
      </c>
      <c r="K66" s="79">
        <v>0.55322541746301401</v>
      </c>
    </row>
    <row r="67" spans="1:11" x14ac:dyDescent="0.25">
      <c r="A67" s="18">
        <v>1966</v>
      </c>
      <c r="B67" s="28">
        <v>0.16433053147601387</v>
      </c>
      <c r="C67" s="28">
        <v>0.38434276153990349</v>
      </c>
      <c r="D67" s="28">
        <v>0.14032862427394133</v>
      </c>
      <c r="E67" s="28">
        <v>0.1449761240888128</v>
      </c>
      <c r="F67" s="28">
        <v>0.16602195862132846</v>
      </c>
      <c r="G67" s="9"/>
      <c r="I67" s="21">
        <f t="shared" ref="I67:I90" si="1">E68+F68</f>
        <v>0.33948472798753349</v>
      </c>
      <c r="K67" s="79">
        <v>0.53383595543277174</v>
      </c>
    </row>
    <row r="68" spans="1:11" x14ac:dyDescent="0.25">
      <c r="A68" s="18">
        <v>1967</v>
      </c>
      <c r="B68" s="28">
        <v>0.15128139368499929</v>
      </c>
      <c r="C68" s="28">
        <v>0.36307703314008527</v>
      </c>
      <c r="D68" s="28">
        <v>0.14615684518738184</v>
      </c>
      <c r="E68" s="28">
        <v>0.15171726120735307</v>
      </c>
      <c r="F68" s="28">
        <v>0.18776746678018044</v>
      </c>
      <c r="G68" s="9"/>
      <c r="I68" s="21">
        <f t="shared" si="1"/>
        <v>0.36764925236960466</v>
      </c>
      <c r="K68" s="79">
        <v>0.55309547470151765</v>
      </c>
    </row>
    <row r="69" spans="1:11" x14ac:dyDescent="0.25">
      <c r="A69" s="18">
        <v>1968</v>
      </c>
      <c r="B69" s="28">
        <v>0.14713953710843469</v>
      </c>
      <c r="C69" s="28">
        <v>0.34104229160779542</v>
      </c>
      <c r="D69" s="28">
        <v>0.14416891891416514</v>
      </c>
      <c r="E69" s="28">
        <v>0.16740177681714191</v>
      </c>
      <c r="F69" s="28">
        <v>0.20024747555246272</v>
      </c>
      <c r="G69" s="9"/>
      <c r="I69" s="21">
        <f t="shared" si="1"/>
        <v>0.36614095210819442</v>
      </c>
      <c r="K69" s="79">
        <v>0.54466988375961711</v>
      </c>
    </row>
    <row r="70" spans="1:11" x14ac:dyDescent="0.25">
      <c r="A70" s="18">
        <v>1969</v>
      </c>
      <c r="B70" s="28">
        <v>0.15050682283769254</v>
      </c>
      <c r="C70" s="28">
        <v>0.32515576917109867</v>
      </c>
      <c r="D70" s="28">
        <v>0.15819645588301434</v>
      </c>
      <c r="E70" s="28">
        <v>0.16467352029080645</v>
      </c>
      <c r="F70" s="28">
        <v>0.20146743181738794</v>
      </c>
      <c r="G70" s="9"/>
      <c r="I70" s="21">
        <f t="shared" si="1"/>
        <v>0.4127775681234217</v>
      </c>
      <c r="K70" s="79">
        <v>0.55024555613722892</v>
      </c>
    </row>
    <row r="71" spans="1:11" x14ac:dyDescent="0.25">
      <c r="A71" s="18">
        <v>1970</v>
      </c>
      <c r="B71" s="28">
        <v>0.133541729183593</v>
      </c>
      <c r="C71" s="28">
        <v>0.28881112445536655</v>
      </c>
      <c r="D71" s="28">
        <v>0.16486957823761869</v>
      </c>
      <c r="E71" s="28">
        <v>0.19253472631202764</v>
      </c>
      <c r="F71" s="28">
        <v>0.22024284181139409</v>
      </c>
      <c r="G71" s="9"/>
      <c r="I71" s="21">
        <f t="shared" si="1"/>
        <v>0.4015236912678376</v>
      </c>
      <c r="K71" s="79">
        <v>0.53356301024948338</v>
      </c>
    </row>
    <row r="72" spans="1:11" x14ac:dyDescent="0.25">
      <c r="A72" s="18">
        <v>1971</v>
      </c>
      <c r="B72" s="28">
        <v>0.14619790649916548</v>
      </c>
      <c r="C72" s="28">
        <v>0.2393724248463491</v>
      </c>
      <c r="D72" s="28">
        <v>0.21290597738664793</v>
      </c>
      <c r="E72" s="28">
        <v>0.16640621162304803</v>
      </c>
      <c r="F72" s="28">
        <v>0.2351174796447896</v>
      </c>
      <c r="G72" s="9"/>
      <c r="I72" s="21">
        <f t="shared" si="1"/>
        <v>0.42549863524547066</v>
      </c>
      <c r="K72" s="79">
        <v>0.5855631554451759</v>
      </c>
    </row>
    <row r="73" spans="1:11" x14ac:dyDescent="0.25">
      <c r="A73" s="18">
        <v>1972</v>
      </c>
      <c r="B73" s="28">
        <v>0.13769762638677402</v>
      </c>
      <c r="C73" s="28">
        <v>0.23897551029775935</v>
      </c>
      <c r="D73" s="28">
        <v>0.19782822806999598</v>
      </c>
      <c r="E73" s="28">
        <v>0.20334660085704265</v>
      </c>
      <c r="F73" s="28">
        <v>0.22215203438842801</v>
      </c>
      <c r="G73" s="9"/>
      <c r="I73" s="21">
        <f t="shared" si="1"/>
        <v>0.4488694371772558</v>
      </c>
      <c r="K73" s="79">
        <v>0.52209811263029848</v>
      </c>
    </row>
    <row r="74" spans="1:11" x14ac:dyDescent="0.25">
      <c r="A74" s="18">
        <v>1973</v>
      </c>
      <c r="B74" s="28">
        <v>0.12240111010757508</v>
      </c>
      <c r="C74" s="28">
        <v>0.23720969765598179</v>
      </c>
      <c r="D74" s="28">
        <v>0.19151975505918734</v>
      </c>
      <c r="E74" s="28">
        <v>0.18589022956529758</v>
      </c>
      <c r="F74" s="28">
        <v>0.2629792076119582</v>
      </c>
      <c r="G74" s="9"/>
      <c r="I74" s="21">
        <f t="shared" si="1"/>
        <v>0.47415040691015087</v>
      </c>
      <c r="K74" s="79">
        <v>0.58587015695637423</v>
      </c>
    </row>
    <row r="75" spans="1:11" x14ac:dyDescent="0.25">
      <c r="A75" s="18">
        <v>1974</v>
      </c>
      <c r="B75" s="28">
        <v>0.13325590808048535</v>
      </c>
      <c r="C75" s="28">
        <v>0.20903857761135905</v>
      </c>
      <c r="D75" s="28">
        <v>0.18355510739800485</v>
      </c>
      <c r="E75" s="28">
        <v>0.20454982181921624</v>
      </c>
      <c r="F75" s="28">
        <v>0.2696005850909346</v>
      </c>
      <c r="G75" s="9"/>
      <c r="I75" s="21">
        <f t="shared" si="1"/>
        <v>0.48486181043594034</v>
      </c>
      <c r="K75" s="79">
        <v>0.56859718174200058</v>
      </c>
    </row>
    <row r="76" spans="1:11" x14ac:dyDescent="0.25">
      <c r="A76" s="18">
        <v>1975</v>
      </c>
      <c r="B76" s="28">
        <v>0.1019016785788162</v>
      </c>
      <c r="C76" s="28">
        <v>0.21100828944938854</v>
      </c>
      <c r="D76" s="28">
        <v>0.20222822153585504</v>
      </c>
      <c r="E76" s="28">
        <v>0.19627458987868571</v>
      </c>
      <c r="F76" s="28">
        <v>0.28858722055725461</v>
      </c>
      <c r="G76" s="9"/>
      <c r="I76" s="21">
        <f t="shared" si="1"/>
        <v>0.47462507034282031</v>
      </c>
      <c r="K76" s="79">
        <v>0.59519478405153248</v>
      </c>
    </row>
    <row r="77" spans="1:11" x14ac:dyDescent="0.25">
      <c r="A77" s="18">
        <v>1976</v>
      </c>
      <c r="B77" s="28">
        <v>0.10439240631675452</v>
      </c>
      <c r="C77" s="28">
        <v>0.20911488174517753</v>
      </c>
      <c r="D77" s="28">
        <v>0.21186764159524762</v>
      </c>
      <c r="E77" s="28">
        <v>0.19909335954810617</v>
      </c>
      <c r="F77" s="28">
        <v>0.27553171079471417</v>
      </c>
      <c r="G77" s="9"/>
      <c r="I77" s="21">
        <f t="shared" si="1"/>
        <v>0.5049771457068164</v>
      </c>
      <c r="K77" s="79">
        <v>0.58052498279473186</v>
      </c>
    </row>
    <row r="78" spans="1:11" x14ac:dyDescent="0.25">
      <c r="A78" s="18">
        <v>1977</v>
      </c>
      <c r="B78" s="28">
        <v>9.9570766056125137E-2</v>
      </c>
      <c r="C78" s="28">
        <v>0.20087796635181882</v>
      </c>
      <c r="D78" s="28">
        <v>0.1945741218852397</v>
      </c>
      <c r="E78" s="28">
        <v>0.22506803560232957</v>
      </c>
      <c r="F78" s="28">
        <v>0.27990911010448677</v>
      </c>
      <c r="G78" s="9"/>
      <c r="I78" s="21">
        <f t="shared" si="1"/>
        <v>0.51607238452809656</v>
      </c>
      <c r="K78" s="79">
        <v>0.55430055099364561</v>
      </c>
    </row>
    <row r="79" spans="1:11" x14ac:dyDescent="0.25">
      <c r="A79" s="18">
        <v>1978</v>
      </c>
      <c r="B79" s="28">
        <v>8.9460359126029954E-2</v>
      </c>
      <c r="C79" s="28">
        <v>0.17308211197170389</v>
      </c>
      <c r="D79" s="28">
        <v>0.22138514437416976</v>
      </c>
      <c r="E79" s="28">
        <v>0.22036220305839124</v>
      </c>
      <c r="F79" s="28">
        <v>0.29571018146970529</v>
      </c>
      <c r="G79" s="9"/>
      <c r="I79" s="21">
        <f t="shared" si="1"/>
        <v>0.49665758335818055</v>
      </c>
      <c r="K79" s="79">
        <v>0.57300136634923138</v>
      </c>
    </row>
    <row r="80" spans="1:11" x14ac:dyDescent="0.25">
      <c r="A80" s="18">
        <v>1979</v>
      </c>
      <c r="B80" s="28">
        <v>8.1163835878997351E-2</v>
      </c>
      <c r="C80" s="28">
        <v>0.19565382646086812</v>
      </c>
      <c r="D80" s="28">
        <v>0.22652475430195407</v>
      </c>
      <c r="E80" s="28">
        <v>0.21718764833892801</v>
      </c>
      <c r="F80" s="28">
        <v>0.27946993501925255</v>
      </c>
      <c r="G80" s="9"/>
      <c r="I80" s="21">
        <f t="shared" si="1"/>
        <v>0.50555638439692518</v>
      </c>
      <c r="K80" s="79">
        <v>0.5627014353220976</v>
      </c>
    </row>
    <row r="81" spans="1:11" x14ac:dyDescent="0.25">
      <c r="A81" s="18">
        <v>1980</v>
      </c>
      <c r="B81" s="28">
        <v>7.9698094276467901E-2</v>
      </c>
      <c r="C81" s="28">
        <v>0.19609879729400251</v>
      </c>
      <c r="D81" s="28">
        <v>0.21864672403260457</v>
      </c>
      <c r="E81" s="28">
        <v>0.21856936283619108</v>
      </c>
      <c r="F81" s="28">
        <v>0.28698702156073408</v>
      </c>
      <c r="G81" s="9"/>
      <c r="I81" s="21">
        <f t="shared" si="1"/>
        <v>0.4685100177547703</v>
      </c>
      <c r="K81" s="79">
        <v>0.56766570538532313</v>
      </c>
    </row>
    <row r="82" spans="1:11" x14ac:dyDescent="0.25">
      <c r="A82" s="18">
        <v>1981</v>
      </c>
      <c r="B82" s="28">
        <v>0.10634363693739933</v>
      </c>
      <c r="C82" s="28">
        <v>0.19854328042821487</v>
      </c>
      <c r="D82" s="28">
        <v>0.22660306487961562</v>
      </c>
      <c r="E82" s="28">
        <v>0.19200882644223463</v>
      </c>
      <c r="F82" s="28">
        <v>0.2765011913125357</v>
      </c>
      <c r="G82" s="9"/>
      <c r="I82" s="21">
        <f t="shared" si="1"/>
        <v>0.46124316595822168</v>
      </c>
      <c r="K82" s="79">
        <v>0.5901713535125801</v>
      </c>
    </row>
    <row r="83" spans="1:11" x14ac:dyDescent="0.25">
      <c r="A83" s="18">
        <v>1982</v>
      </c>
      <c r="B83" s="28">
        <v>0.1023003179457205</v>
      </c>
      <c r="C83" s="28">
        <v>0.21705556734159243</v>
      </c>
      <c r="D83" s="28">
        <v>0.21940094875446547</v>
      </c>
      <c r="E83" s="28">
        <v>0.18368280342737045</v>
      </c>
      <c r="F83" s="28">
        <v>0.2775603625308512</v>
      </c>
      <c r="G83" s="9"/>
      <c r="I83" s="21">
        <f t="shared" si="1"/>
        <v>0.48999792650239754</v>
      </c>
      <c r="K83" s="79">
        <v>0.60176579950886899</v>
      </c>
    </row>
    <row r="84" spans="1:11" x14ac:dyDescent="0.25">
      <c r="A84" s="18">
        <v>1983</v>
      </c>
      <c r="B84" s="28">
        <v>9.8679869440698537E-2</v>
      </c>
      <c r="C84" s="28">
        <v>0.21482845953463053</v>
      </c>
      <c r="D84" s="28">
        <v>0.19649374452227339</v>
      </c>
      <c r="E84" s="28">
        <v>0.19609423651381197</v>
      </c>
      <c r="F84" s="28">
        <v>0.29390368998858557</v>
      </c>
      <c r="G84" s="9"/>
      <c r="I84" s="21">
        <f t="shared" si="1"/>
        <v>0.49154982316519918</v>
      </c>
      <c r="K84" s="79">
        <v>0.59980598711196287</v>
      </c>
    </row>
    <row r="85" spans="1:11" x14ac:dyDescent="0.25">
      <c r="A85" s="18">
        <v>1984</v>
      </c>
      <c r="B85" s="28">
        <v>0.12052267415893482</v>
      </c>
      <c r="C85" s="28">
        <v>0.17960536879422465</v>
      </c>
      <c r="D85" s="28">
        <v>0.20832213388164134</v>
      </c>
      <c r="E85" s="28">
        <v>0.16898372773496684</v>
      </c>
      <c r="F85" s="28">
        <v>0.32256609543023235</v>
      </c>
      <c r="G85" s="9"/>
      <c r="I85" s="21">
        <f t="shared" si="1"/>
        <v>0.50460529818811795</v>
      </c>
      <c r="K85" s="79">
        <v>0.65622258462663496</v>
      </c>
    </row>
    <row r="86" spans="1:11" x14ac:dyDescent="0.25">
      <c r="A86" s="18">
        <v>1985</v>
      </c>
      <c r="B86" s="28">
        <v>9.0131891194770428E-2</v>
      </c>
      <c r="C86" s="28">
        <v>0.20156196633505991</v>
      </c>
      <c r="D86" s="28">
        <v>0.2037008442820516</v>
      </c>
      <c r="E86" s="28">
        <v>0.18115389188890338</v>
      </c>
      <c r="F86" s="28">
        <v>0.32345140629921454</v>
      </c>
      <c r="G86" s="9"/>
      <c r="I86" s="21">
        <f t="shared" si="1"/>
        <v>0.48500887442955692</v>
      </c>
      <c r="K86" s="79">
        <v>0.64099883108764177</v>
      </c>
    </row>
    <row r="87" spans="1:11" x14ac:dyDescent="0.25">
      <c r="A87" s="18">
        <v>1986</v>
      </c>
      <c r="B87" s="28">
        <v>8.7463347657292093E-2</v>
      </c>
      <c r="C87" s="28">
        <v>0.20381543934400378</v>
      </c>
      <c r="D87" s="28">
        <v>0.22371233856914707</v>
      </c>
      <c r="E87" s="28">
        <v>0.17018648513308454</v>
      </c>
      <c r="F87" s="28">
        <v>0.31482238929647238</v>
      </c>
      <c r="G87" s="9"/>
      <c r="I87" s="21">
        <f t="shared" si="1"/>
        <v>0.50333197009930308</v>
      </c>
      <c r="K87" s="79">
        <v>0.64910645123091959</v>
      </c>
    </row>
    <row r="88" spans="1:11" x14ac:dyDescent="0.25">
      <c r="A88" s="18">
        <v>1987</v>
      </c>
      <c r="B88" s="28">
        <v>9.3101350177971109E-2</v>
      </c>
      <c r="C88" s="28">
        <v>0.20935573759443082</v>
      </c>
      <c r="D88" s="28">
        <v>0.19421094212829496</v>
      </c>
      <c r="E88" s="28">
        <v>0.16873988435919887</v>
      </c>
      <c r="F88" s="28">
        <v>0.33459208574010424</v>
      </c>
      <c r="G88" s="9"/>
      <c r="I88" s="21">
        <f t="shared" si="1"/>
        <v>0.50414376081300649</v>
      </c>
      <c r="K88" s="79">
        <v>0.66475428865385222</v>
      </c>
    </row>
    <row r="89" spans="1:11" x14ac:dyDescent="0.25">
      <c r="A89" s="18">
        <v>1988</v>
      </c>
      <c r="B89" s="28">
        <v>9.9618661273700754E-2</v>
      </c>
      <c r="C89" s="28">
        <v>0.16783255790101154</v>
      </c>
      <c r="D89" s="28">
        <v>0.22840502001228136</v>
      </c>
      <c r="E89" s="28">
        <v>0.16472949668489525</v>
      </c>
      <c r="F89" s="28">
        <v>0.33941426412811121</v>
      </c>
      <c r="G89" s="9"/>
      <c r="I89" s="21">
        <f t="shared" si="1"/>
        <v>0.49074286082452895</v>
      </c>
      <c r="K89" s="79">
        <v>0.67324896291636227</v>
      </c>
    </row>
    <row r="90" spans="1:11" x14ac:dyDescent="0.25">
      <c r="A90" s="18">
        <v>1989</v>
      </c>
      <c r="B90" s="28">
        <v>0.1032741781022026</v>
      </c>
      <c r="C90" s="28">
        <v>0.20569575254138731</v>
      </c>
      <c r="D90" s="28">
        <v>0.20028720853188117</v>
      </c>
      <c r="E90" s="28">
        <v>0.12440851219840997</v>
      </c>
      <c r="F90" s="28">
        <v>0.36633434862611897</v>
      </c>
      <c r="G90" s="9"/>
      <c r="I90" s="21">
        <f t="shared" si="1"/>
        <v>0.4883201725536031</v>
      </c>
      <c r="K90" s="79">
        <v>0.74648940997453705</v>
      </c>
    </row>
    <row r="91" spans="1:11" x14ac:dyDescent="0.25">
      <c r="A91" s="18">
        <v>1990</v>
      </c>
      <c r="B91" s="28">
        <v>0.11243390588757714</v>
      </c>
      <c r="C91" s="28">
        <v>0.18344110895124768</v>
      </c>
      <c r="D91" s="28">
        <v>0.21580481260757212</v>
      </c>
      <c r="E91" s="28">
        <v>0.13597774938262924</v>
      </c>
      <c r="F91" s="28">
        <v>0.35234242317097386</v>
      </c>
      <c r="G91" s="9"/>
      <c r="K91" s="79">
        <v>0.72153976627352434</v>
      </c>
    </row>
    <row r="92" spans="1:11" x14ac:dyDescent="0.25">
      <c r="A92" s="9"/>
      <c r="B92" s="25"/>
      <c r="C92" s="25"/>
      <c r="D92" s="25"/>
      <c r="E92" s="25"/>
      <c r="F92" s="25"/>
      <c r="G92" s="9"/>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zoomScale="90" zoomScaleNormal="90" workbookViewId="0">
      <selection activeCell="N1" sqref="N1"/>
    </sheetView>
  </sheetViews>
  <sheetFormatPr baseColWidth="10" defaultColWidth="9.140625" defaultRowHeight="15" x14ac:dyDescent="0.25"/>
  <cols>
    <col min="1" max="1" width="17.28515625" style="41" customWidth="1"/>
    <col min="2" max="2" width="14.7109375" style="41" customWidth="1"/>
    <col min="3" max="4" width="14.5703125" style="41" customWidth="1"/>
    <col min="5" max="5" width="13.140625" style="41" customWidth="1"/>
    <col min="6" max="6" width="14" style="41" customWidth="1"/>
    <col min="7" max="16384" width="9.140625" style="41"/>
  </cols>
  <sheetData>
    <row r="1" spans="1:6" x14ac:dyDescent="0.25">
      <c r="A1" s="15" t="s">
        <v>173</v>
      </c>
    </row>
    <row r="2" spans="1:6" s="48" customFormat="1" x14ac:dyDescent="0.25"/>
    <row r="3" spans="1:6" x14ac:dyDescent="0.25">
      <c r="A3" s="4"/>
    </row>
    <row r="6" spans="1:6" s="42" customFormat="1" ht="15" customHeight="1" x14ac:dyDescent="0.25">
      <c r="A6" s="53"/>
      <c r="B6" s="53"/>
      <c r="C6" s="53"/>
      <c r="D6" s="53"/>
      <c r="E6" s="53"/>
      <c r="F6" s="54"/>
    </row>
    <row r="7" spans="1:6" s="42" customFormat="1" ht="28.5" customHeight="1" x14ac:dyDescent="0.25">
      <c r="A7" s="55"/>
      <c r="B7" s="55"/>
      <c r="C7" s="55"/>
      <c r="D7" s="55"/>
      <c r="E7" s="55"/>
      <c r="F7" s="56"/>
    </row>
    <row r="8" spans="1:6" s="42" customFormat="1" ht="29.25" customHeight="1" x14ac:dyDescent="0.25"/>
    <row r="9" spans="1:6" s="42" customFormat="1" ht="15" customHeight="1" x14ac:dyDescent="0.25">
      <c r="A9" s="49"/>
      <c r="B9" s="49"/>
      <c r="C9" s="49"/>
      <c r="D9" s="49"/>
      <c r="E9" s="49"/>
    </row>
    <row r="10" spans="1:6" s="42" customFormat="1" ht="28.5" customHeight="1" x14ac:dyDescent="0.25"/>
    <row r="11" spans="1:6" ht="29.25" customHeight="1" x14ac:dyDescent="0.25">
      <c r="E11" s="50"/>
    </row>
    <row r="12" spans="1:6" ht="30" customHeight="1" x14ac:dyDescent="0.25">
      <c r="A12" s="50"/>
      <c r="B12" s="50"/>
      <c r="C12" s="50"/>
      <c r="D12" s="50"/>
      <c r="E12" s="50"/>
    </row>
    <row r="25" spans="1:18" x14ac:dyDescent="0.25">
      <c r="A25" s="43" t="s">
        <v>175</v>
      </c>
    </row>
    <row r="26" spans="1:18" x14ac:dyDescent="0.25">
      <c r="A26" s="13" t="s">
        <v>260</v>
      </c>
      <c r="B26" s="51"/>
      <c r="C26" s="51"/>
      <c r="D26" s="51"/>
      <c r="E26" s="51"/>
      <c r="F26" s="51"/>
      <c r="G26" s="51"/>
      <c r="H26" s="51"/>
      <c r="I26" s="51"/>
      <c r="J26" s="51"/>
      <c r="K26" s="51"/>
      <c r="L26" s="51"/>
      <c r="M26" s="51"/>
      <c r="N26" s="48"/>
      <c r="O26" s="48"/>
      <c r="P26" s="48"/>
      <c r="Q26" s="48"/>
      <c r="R26" s="48"/>
    </row>
    <row r="27" spans="1:18" x14ac:dyDescent="0.25">
      <c r="A27" s="13" t="s">
        <v>66</v>
      </c>
    </row>
    <row r="29" spans="1:18" ht="45" x14ac:dyDescent="0.25">
      <c r="A29" s="29" t="s">
        <v>8</v>
      </c>
      <c r="B29" s="29" t="s">
        <v>218</v>
      </c>
      <c r="C29" s="29" t="s">
        <v>70</v>
      </c>
      <c r="D29" s="29" t="s">
        <v>76</v>
      </c>
      <c r="E29" s="29" t="s">
        <v>72</v>
      </c>
      <c r="F29" s="29" t="s">
        <v>73</v>
      </c>
    </row>
    <row r="30" spans="1:18" x14ac:dyDescent="0.25">
      <c r="A30" s="44" t="s">
        <v>10</v>
      </c>
      <c r="B30" s="52">
        <v>14.48447975709545</v>
      </c>
      <c r="C30" s="52">
        <v>17.212493594116879</v>
      </c>
      <c r="D30" s="52">
        <v>19.145961740512099</v>
      </c>
      <c r="E30" s="52">
        <v>20.08019157773753</v>
      </c>
      <c r="F30" s="52">
        <v>24.308072391476362</v>
      </c>
    </row>
    <row r="31" spans="1:18" x14ac:dyDescent="0.25">
      <c r="A31" s="44" t="s">
        <v>11</v>
      </c>
      <c r="B31" s="52">
        <v>14.56532674739694</v>
      </c>
      <c r="C31" s="52">
        <v>17.159596110120152</v>
      </c>
      <c r="D31" s="52">
        <v>18.625515055204058</v>
      </c>
      <c r="E31" s="52">
        <v>20.382879394284789</v>
      </c>
      <c r="F31" s="52">
        <v>23.688280968140369</v>
      </c>
      <c r="J31" s="50"/>
    </row>
    <row r="32" spans="1:18" x14ac:dyDescent="0.25">
      <c r="A32" s="44" t="s">
        <v>12</v>
      </c>
      <c r="B32" s="52">
        <v>14.530730398993731</v>
      </c>
      <c r="C32" s="52">
        <v>17.246866075880298</v>
      </c>
      <c r="D32" s="52">
        <v>18.779943158962858</v>
      </c>
      <c r="E32" s="52">
        <v>20.341328964312979</v>
      </c>
      <c r="F32" s="52">
        <v>23.953262966580638</v>
      </c>
      <c r="J32" s="50"/>
    </row>
    <row r="33" spans="1:6" x14ac:dyDescent="0.25">
      <c r="A33" s="44" t="s">
        <v>13</v>
      </c>
      <c r="B33" s="52">
        <v>14.601760155422641</v>
      </c>
      <c r="C33" s="52">
        <v>17.24862028928198</v>
      </c>
      <c r="D33" s="52">
        <v>18.843700456729021</v>
      </c>
      <c r="E33" s="52">
        <v>21.05421094701823</v>
      </c>
      <c r="F33" s="52">
        <v>23.54943386966362</v>
      </c>
    </row>
    <row r="34" spans="1:6" x14ac:dyDescent="0.25">
      <c r="A34" s="44" t="s">
        <v>14</v>
      </c>
      <c r="B34" s="52">
        <v>14.76950957554563</v>
      </c>
      <c r="C34" s="52">
        <v>17.307868412621829</v>
      </c>
      <c r="D34" s="52">
        <v>18.84606537570069</v>
      </c>
      <c r="E34" s="52">
        <v>20.58782055311617</v>
      </c>
      <c r="F34" s="52">
        <v>23.344554066729561</v>
      </c>
    </row>
    <row r="35" spans="1:6" x14ac:dyDescent="0.25">
      <c r="A35" s="44" t="s">
        <v>15</v>
      </c>
      <c r="B35" s="52">
        <v>14.737612772083139</v>
      </c>
      <c r="C35" s="52">
        <v>17.281587987204791</v>
      </c>
      <c r="D35" s="52">
        <v>18.937299591952609</v>
      </c>
      <c r="E35" s="52">
        <v>20.497715013356789</v>
      </c>
      <c r="F35" s="52">
        <v>23.915102727311648</v>
      </c>
    </row>
    <row r="36" spans="1:6" x14ac:dyDescent="0.25">
      <c r="A36" s="44" t="s">
        <v>16</v>
      </c>
      <c r="B36" s="52">
        <v>14.74564707445009</v>
      </c>
      <c r="C36" s="52">
        <v>17.303759854862811</v>
      </c>
      <c r="D36" s="52">
        <v>18.829575440594908</v>
      </c>
      <c r="E36" s="52">
        <v>20.59768411155466</v>
      </c>
      <c r="F36" s="52">
        <v>23.565415922362181</v>
      </c>
    </row>
    <row r="37" spans="1:6" x14ac:dyDescent="0.25">
      <c r="A37" s="44" t="s">
        <v>17</v>
      </c>
      <c r="B37" s="52">
        <v>14.91344689999057</v>
      </c>
      <c r="C37" s="52">
        <v>17.33040488968641</v>
      </c>
      <c r="D37" s="52">
        <v>18.99456541133495</v>
      </c>
      <c r="E37" s="52">
        <v>20.54235097725007</v>
      </c>
      <c r="F37" s="52">
        <v>23.838815807738399</v>
      </c>
    </row>
    <row r="38" spans="1:6" x14ac:dyDescent="0.25">
      <c r="A38" s="44" t="s">
        <v>18</v>
      </c>
      <c r="B38" s="52">
        <v>14.86361770774379</v>
      </c>
      <c r="C38" s="52">
        <v>17.373560308531871</v>
      </c>
      <c r="D38" s="52">
        <v>19.04141082329145</v>
      </c>
      <c r="E38" s="52">
        <v>20.841701800995999</v>
      </c>
      <c r="F38" s="52">
        <v>23.876161612956139</v>
      </c>
    </row>
    <row r="39" spans="1:6" x14ac:dyDescent="0.25">
      <c r="A39" s="44" t="s">
        <v>19</v>
      </c>
      <c r="B39" s="52">
        <v>14.91060509633521</v>
      </c>
      <c r="C39" s="52">
        <v>17.296454868861659</v>
      </c>
      <c r="D39" s="52">
        <v>19.02048212899059</v>
      </c>
      <c r="E39" s="52">
        <v>20.773398177004498</v>
      </c>
      <c r="F39" s="52">
        <v>23.754366035826621</v>
      </c>
    </row>
    <row r="40" spans="1:6" x14ac:dyDescent="0.25">
      <c r="A40" s="44" t="s">
        <v>20</v>
      </c>
      <c r="B40" s="52">
        <v>14.952325227632</v>
      </c>
      <c r="C40" s="52">
        <v>17.281757628380291</v>
      </c>
      <c r="D40" s="52">
        <v>19.153737161101841</v>
      </c>
      <c r="E40" s="52">
        <v>21.060804340710721</v>
      </c>
      <c r="F40" s="52">
        <v>24.009528414383489</v>
      </c>
    </row>
    <row r="41" spans="1:6" x14ac:dyDescent="0.25">
      <c r="A41" s="44" t="s">
        <v>21</v>
      </c>
      <c r="B41" s="52">
        <v>15.023639027423121</v>
      </c>
      <c r="C41" s="52">
        <v>17.360993009218401</v>
      </c>
      <c r="D41" s="52">
        <v>19.163198781288269</v>
      </c>
      <c r="E41" s="52">
        <v>20.84239951791254</v>
      </c>
      <c r="F41" s="52">
        <v>23.693597079875321</v>
      </c>
    </row>
    <row r="42" spans="1:6" x14ac:dyDescent="0.25">
      <c r="A42" s="44" t="s">
        <v>22</v>
      </c>
      <c r="B42" s="52">
        <v>15.10606152587458</v>
      </c>
      <c r="C42" s="52">
        <v>17.37436984454456</v>
      </c>
      <c r="D42" s="52">
        <v>19.25397557330928</v>
      </c>
      <c r="E42" s="52">
        <v>21.119389665001229</v>
      </c>
      <c r="F42" s="52">
        <v>23.6626237694501</v>
      </c>
    </row>
    <row r="43" spans="1:6" x14ac:dyDescent="0.25">
      <c r="A43" s="44" t="s">
        <v>23</v>
      </c>
      <c r="B43" s="52">
        <v>15.081923137510159</v>
      </c>
      <c r="C43" s="52">
        <v>17.446656104103919</v>
      </c>
      <c r="D43" s="52">
        <v>19.362134390400168</v>
      </c>
      <c r="E43" s="52">
        <v>21.15288849554107</v>
      </c>
      <c r="F43" s="52">
        <v>23.931857540380062</v>
      </c>
    </row>
    <row r="44" spans="1:6" x14ac:dyDescent="0.25">
      <c r="A44" s="44" t="s">
        <v>24</v>
      </c>
      <c r="B44" s="52">
        <v>15.184218615201599</v>
      </c>
      <c r="C44" s="52">
        <v>17.49603271046389</v>
      </c>
      <c r="D44" s="52">
        <v>19.30666258461963</v>
      </c>
      <c r="E44" s="52">
        <v>21.167695191390749</v>
      </c>
      <c r="F44" s="52">
        <v>23.88405979516638</v>
      </c>
    </row>
    <row r="45" spans="1:6" x14ac:dyDescent="0.25">
      <c r="A45" s="44" t="s">
        <v>25</v>
      </c>
      <c r="B45" s="52">
        <v>15.150686970397</v>
      </c>
      <c r="C45" s="52">
        <v>17.545552188745312</v>
      </c>
      <c r="D45" s="52">
        <v>19.326761732437649</v>
      </c>
      <c r="E45" s="52">
        <v>21.121627442677571</v>
      </c>
      <c r="F45" s="52">
        <v>23.731349828061099</v>
      </c>
    </row>
    <row r="46" spans="1:6" x14ac:dyDescent="0.25">
      <c r="A46" s="44" t="s">
        <v>26</v>
      </c>
      <c r="B46" s="52">
        <v>15.12048786708915</v>
      </c>
      <c r="C46" s="52">
        <v>17.507110964843609</v>
      </c>
      <c r="D46" s="52">
        <v>19.295363329038668</v>
      </c>
      <c r="E46" s="52">
        <v>20.84127071361144</v>
      </c>
      <c r="F46" s="52">
        <v>23.92948359795437</v>
      </c>
    </row>
    <row r="47" spans="1:6" x14ac:dyDescent="0.25">
      <c r="A47" s="44" t="s">
        <v>27</v>
      </c>
      <c r="B47" s="52">
        <v>15.27590529412163</v>
      </c>
      <c r="C47" s="52">
        <v>17.50844120994843</v>
      </c>
      <c r="D47" s="52">
        <v>19.191057852052339</v>
      </c>
      <c r="E47" s="52">
        <v>20.928364519409449</v>
      </c>
      <c r="F47" s="52">
        <v>23.395085763236349</v>
      </c>
    </row>
    <row r="48" spans="1:6" x14ac:dyDescent="0.25">
      <c r="A48" s="44" t="s">
        <v>28</v>
      </c>
      <c r="B48" s="52">
        <v>15.68311131632559</v>
      </c>
      <c r="C48" s="52">
        <v>17.57410686125348</v>
      </c>
      <c r="D48" s="52">
        <v>19.14990805445591</v>
      </c>
      <c r="E48" s="52">
        <v>21.06561296685501</v>
      </c>
      <c r="F48" s="52">
        <v>23.622197395331149</v>
      </c>
    </row>
    <row r="49" spans="1:6" x14ac:dyDescent="0.25">
      <c r="A49" s="44" t="s">
        <v>29</v>
      </c>
      <c r="B49" s="52">
        <v>15.85369140981777</v>
      </c>
      <c r="C49" s="52">
        <v>17.54793471501263</v>
      </c>
      <c r="D49" s="52">
        <v>19.095435420014979</v>
      </c>
      <c r="E49" s="52">
        <v>20.989982299494852</v>
      </c>
      <c r="F49" s="52">
        <v>23.604290278998889</v>
      </c>
    </row>
    <row r="50" spans="1:6" x14ac:dyDescent="0.25">
      <c r="A50" s="44" t="s">
        <v>30</v>
      </c>
      <c r="B50" s="52">
        <v>15.82837723309421</v>
      </c>
      <c r="C50" s="52">
        <v>17.65126873293433</v>
      </c>
      <c r="D50" s="52">
        <v>19.246832248596281</v>
      </c>
      <c r="E50" s="52">
        <v>21.192479164715898</v>
      </c>
      <c r="F50" s="52">
        <v>23.750979096801689</v>
      </c>
    </row>
    <row r="51" spans="1:6" x14ac:dyDescent="0.25">
      <c r="A51" s="44" t="s">
        <v>31</v>
      </c>
      <c r="B51" s="52">
        <v>15.962191317948649</v>
      </c>
      <c r="C51" s="52">
        <v>17.683843758860121</v>
      </c>
      <c r="D51" s="52">
        <v>19.072403799207429</v>
      </c>
      <c r="E51" s="52">
        <v>21.140289910014069</v>
      </c>
      <c r="F51" s="52">
        <v>23.789186791624989</v>
      </c>
    </row>
    <row r="52" spans="1:6" x14ac:dyDescent="0.25">
      <c r="A52" s="44" t="s">
        <v>32</v>
      </c>
      <c r="B52" s="52">
        <v>16.056371577382471</v>
      </c>
      <c r="C52" s="52">
        <v>17.6177896095816</v>
      </c>
      <c r="D52" s="52">
        <v>19.021622085892929</v>
      </c>
      <c r="E52" s="52">
        <v>21.073533275575969</v>
      </c>
      <c r="F52" s="52">
        <v>23.736221456446138</v>
      </c>
    </row>
    <row r="53" spans="1:6" x14ac:dyDescent="0.25">
      <c r="A53" s="44" t="s">
        <v>33</v>
      </c>
      <c r="B53" s="52">
        <v>16.213993288883891</v>
      </c>
      <c r="C53" s="52">
        <v>17.729036027806561</v>
      </c>
      <c r="D53" s="52">
        <v>19.07217365751637</v>
      </c>
      <c r="E53" s="52">
        <v>20.930722289589191</v>
      </c>
      <c r="F53" s="52">
        <v>23.616937454574551</v>
      </c>
    </row>
    <row r="54" spans="1:6" x14ac:dyDescent="0.25">
      <c r="A54" s="44" t="s">
        <v>34</v>
      </c>
      <c r="B54" s="52">
        <v>16.265781338682491</v>
      </c>
      <c r="C54" s="52">
        <v>17.728535633727599</v>
      </c>
      <c r="D54" s="52">
        <v>19.31198274060111</v>
      </c>
      <c r="E54" s="52">
        <v>20.98727910413394</v>
      </c>
      <c r="F54" s="52">
        <v>23.8649225343826</v>
      </c>
    </row>
    <row r="55" spans="1:6" x14ac:dyDescent="0.25">
      <c r="A55" s="44" t="s">
        <v>35</v>
      </c>
      <c r="B55" s="52">
        <v>16.401557959822231</v>
      </c>
      <c r="C55" s="52">
        <v>17.784467193740049</v>
      </c>
      <c r="D55" s="52">
        <v>19.157836767998202</v>
      </c>
      <c r="E55" s="52">
        <v>21.088991640197221</v>
      </c>
      <c r="F55" s="52">
        <v>23.882206280347351</v>
      </c>
    </row>
    <row r="56" spans="1:6" x14ac:dyDescent="0.25">
      <c r="A56" s="44" t="s">
        <v>36</v>
      </c>
      <c r="B56" s="52">
        <v>16.428969324697711</v>
      </c>
      <c r="C56" s="52">
        <v>17.77269207672488</v>
      </c>
      <c r="D56" s="52">
        <v>19.19673386972697</v>
      </c>
      <c r="E56" s="52">
        <v>21.2707913680633</v>
      </c>
      <c r="F56" s="52">
        <v>23.612893532849551</v>
      </c>
    </row>
    <row r="57" spans="1:6" x14ac:dyDescent="0.25">
      <c r="A57" s="44" t="s">
        <v>37</v>
      </c>
      <c r="B57" s="52">
        <v>16.4715357310752</v>
      </c>
      <c r="C57" s="52">
        <v>17.827998237488419</v>
      </c>
      <c r="D57" s="52">
        <v>19.178968746147369</v>
      </c>
      <c r="E57" s="52">
        <v>21.29801851877852</v>
      </c>
      <c r="F57" s="52">
        <v>23.386389731068419</v>
      </c>
    </row>
    <row r="58" spans="1:6" x14ac:dyDescent="0.25">
      <c r="A58" s="44" t="s">
        <v>38</v>
      </c>
      <c r="B58" s="52">
        <v>16.540586222462402</v>
      </c>
      <c r="C58" s="52">
        <v>17.799860915407042</v>
      </c>
      <c r="D58" s="52">
        <v>19.25890330069527</v>
      </c>
      <c r="E58" s="52">
        <v>21.21181569448116</v>
      </c>
      <c r="F58" s="52">
        <v>23.49540719889584</v>
      </c>
    </row>
    <row r="59" spans="1:6" x14ac:dyDescent="0.25">
      <c r="A59" s="44" t="s">
        <v>39</v>
      </c>
      <c r="B59" s="52">
        <v>16.620532911471049</v>
      </c>
      <c r="C59" s="52">
        <v>17.92880635700303</v>
      </c>
      <c r="D59" s="52">
        <v>19.31612242956087</v>
      </c>
      <c r="E59" s="52">
        <v>21.159208413521029</v>
      </c>
      <c r="F59" s="52">
        <v>23.610602784488059</v>
      </c>
    </row>
    <row r="60" spans="1:6" x14ac:dyDescent="0.25">
      <c r="A60" s="44" t="s">
        <v>40</v>
      </c>
      <c r="B60" s="52">
        <v>16.558284314185499</v>
      </c>
      <c r="C60" s="52">
        <v>17.997034979450099</v>
      </c>
      <c r="D60" s="52">
        <v>19.452304372885578</v>
      </c>
      <c r="E60" s="52">
        <v>21.33045645952329</v>
      </c>
      <c r="F60" s="52">
        <v>23.877992716412461</v>
      </c>
    </row>
    <row r="61" spans="1:6" x14ac:dyDescent="0.25">
      <c r="A61" s="44" t="s">
        <v>41</v>
      </c>
      <c r="B61" s="52">
        <v>16.683831373834899</v>
      </c>
      <c r="C61" s="52">
        <v>18.0687395372812</v>
      </c>
      <c r="D61" s="52">
        <v>19.71332528685673</v>
      </c>
      <c r="E61" s="52">
        <v>21.300085130814161</v>
      </c>
      <c r="F61" s="52">
        <v>23.960306660343829</v>
      </c>
    </row>
    <row r="62" spans="1:6" x14ac:dyDescent="0.25">
      <c r="A62" s="44" t="s">
        <v>42</v>
      </c>
      <c r="B62" s="52">
        <v>16.75512737597073</v>
      </c>
      <c r="C62" s="52">
        <v>18.182492058529501</v>
      </c>
      <c r="D62" s="52">
        <v>19.78009934837846</v>
      </c>
      <c r="E62" s="52">
        <v>21.613143664905479</v>
      </c>
      <c r="F62" s="52">
        <v>24.009561110224709</v>
      </c>
    </row>
    <row r="63" spans="1:6" x14ac:dyDescent="0.25">
      <c r="A63" s="44" t="s">
        <v>43</v>
      </c>
      <c r="B63" s="52">
        <v>16.769181510041459</v>
      </c>
      <c r="C63" s="52">
        <v>18.18315645215791</v>
      </c>
      <c r="D63" s="52">
        <v>19.826038165533362</v>
      </c>
      <c r="E63" s="52">
        <v>21.41903935040483</v>
      </c>
      <c r="F63" s="52">
        <v>24.05861732382375</v>
      </c>
    </row>
    <row r="64" spans="1:6" x14ac:dyDescent="0.25">
      <c r="A64" s="44" t="s">
        <v>44</v>
      </c>
      <c r="B64" s="52">
        <v>16.862735592836781</v>
      </c>
      <c r="C64" s="52">
        <v>18.272721890196159</v>
      </c>
      <c r="D64" s="52">
        <v>20.056993085515021</v>
      </c>
      <c r="E64" s="52">
        <v>21.642352722614849</v>
      </c>
      <c r="F64" s="52">
        <v>24.087599719288001</v>
      </c>
    </row>
    <row r="65" spans="1:6" x14ac:dyDescent="0.25">
      <c r="A65" s="44" t="s">
        <v>45</v>
      </c>
      <c r="B65" s="52">
        <v>16.82775992453977</v>
      </c>
      <c r="C65" s="52">
        <v>18.470226422288071</v>
      </c>
      <c r="D65" s="52">
        <v>20.14306135799492</v>
      </c>
      <c r="E65" s="52">
        <v>21.772374263234461</v>
      </c>
      <c r="F65" s="52">
        <v>23.942801592020089</v>
      </c>
    </row>
    <row r="66" spans="1:6" x14ac:dyDescent="0.25">
      <c r="A66" s="44" t="s">
        <v>46</v>
      </c>
      <c r="B66" s="52">
        <v>16.915487515126738</v>
      </c>
      <c r="C66" s="52">
        <v>18.409909430412121</v>
      </c>
      <c r="D66" s="52">
        <v>20.309168699194359</v>
      </c>
      <c r="E66" s="52">
        <v>21.812872111946589</v>
      </c>
      <c r="F66" s="52">
        <v>24.001425368673061</v>
      </c>
    </row>
    <row r="67" spans="1:6" x14ac:dyDescent="0.25">
      <c r="A67" s="44" t="s">
        <v>47</v>
      </c>
      <c r="B67" s="52">
        <v>16.94024541585004</v>
      </c>
      <c r="C67" s="52">
        <v>18.377983659525999</v>
      </c>
      <c r="D67" s="52">
        <v>20.293814823625901</v>
      </c>
      <c r="E67" s="52">
        <v>21.9032304185667</v>
      </c>
      <c r="F67" s="52">
        <v>24.029951325868868</v>
      </c>
    </row>
    <row r="68" spans="1:6" x14ac:dyDescent="0.25">
      <c r="A68" s="44" t="s">
        <v>48</v>
      </c>
      <c r="B68" s="52">
        <v>17.149293097083302</v>
      </c>
      <c r="C68" s="52">
        <v>18.649392295497041</v>
      </c>
      <c r="D68" s="52">
        <v>20.270084674093908</v>
      </c>
      <c r="E68" s="52">
        <v>21.826082547558649</v>
      </c>
      <c r="F68" s="52">
        <v>23.89823688020843</v>
      </c>
    </row>
    <row r="69" spans="1:6" x14ac:dyDescent="0.25">
      <c r="A69" s="44" t="s">
        <v>49</v>
      </c>
      <c r="B69" s="52">
        <v>17.059472567406839</v>
      </c>
      <c r="C69" s="52">
        <v>18.714097125824932</v>
      </c>
      <c r="D69" s="52">
        <v>20.335964405530309</v>
      </c>
      <c r="E69" s="52">
        <v>21.92772179897246</v>
      </c>
      <c r="F69" s="52">
        <v>24.073638378267471</v>
      </c>
    </row>
    <row r="70" spans="1:6" x14ac:dyDescent="0.25">
      <c r="A70" s="44" t="s">
        <v>50</v>
      </c>
      <c r="B70" s="52">
        <v>17.316238299680911</v>
      </c>
      <c r="C70" s="52">
        <v>18.76018619550587</v>
      </c>
      <c r="D70" s="52">
        <v>20.369715685469941</v>
      </c>
      <c r="E70" s="52">
        <v>21.868960228938551</v>
      </c>
      <c r="F70" s="52">
        <v>23.928512931327919</v>
      </c>
    </row>
    <row r="71" spans="1:6" x14ac:dyDescent="0.25">
      <c r="A71" s="44" t="s">
        <v>51</v>
      </c>
      <c r="B71" s="52">
        <v>17.242685447889599</v>
      </c>
      <c r="C71" s="52">
        <v>18.793320610473049</v>
      </c>
      <c r="D71" s="52">
        <v>20.335817377587791</v>
      </c>
      <c r="E71" s="52">
        <v>21.743184446738741</v>
      </c>
      <c r="F71" s="52">
        <v>24.069114791017739</v>
      </c>
    </row>
    <row r="72" spans="1:6" x14ac:dyDescent="0.25">
      <c r="A72" s="44" t="s">
        <v>52</v>
      </c>
      <c r="B72" s="52">
        <v>17.204416653831661</v>
      </c>
      <c r="C72" s="52">
        <v>18.788571416612509</v>
      </c>
      <c r="D72" s="52">
        <v>20.116741956601089</v>
      </c>
      <c r="E72" s="52">
        <v>21.850450106274572</v>
      </c>
      <c r="F72" s="52">
        <v>23.902831498155411</v>
      </c>
    </row>
    <row r="73" spans="1:6" x14ac:dyDescent="0.25">
      <c r="A73" s="44" t="s">
        <v>53</v>
      </c>
      <c r="B73" s="52">
        <v>17.148561465858759</v>
      </c>
      <c r="C73" s="52">
        <v>18.841843907924691</v>
      </c>
      <c r="D73" s="52">
        <v>20.061073525540451</v>
      </c>
      <c r="E73" s="52">
        <v>21.743303302036029</v>
      </c>
      <c r="F73" s="52">
        <v>24.03331787996299</v>
      </c>
    </row>
    <row r="74" spans="1:6" x14ac:dyDescent="0.25">
      <c r="A74" s="44" t="s">
        <v>54</v>
      </c>
      <c r="B74" s="52">
        <v>17.19784568675286</v>
      </c>
      <c r="C74" s="52">
        <v>18.813214599004969</v>
      </c>
      <c r="D74" s="52">
        <v>20.10418247451442</v>
      </c>
      <c r="E74" s="52">
        <v>21.68671650757403</v>
      </c>
      <c r="F74" s="52">
        <v>24.024029334863378</v>
      </c>
    </row>
    <row r="75" spans="1:6" x14ac:dyDescent="0.25">
      <c r="A75" s="44" t="s">
        <v>55</v>
      </c>
      <c r="B75" s="52">
        <v>17.346806512192678</v>
      </c>
      <c r="C75" s="52">
        <v>18.81308473786908</v>
      </c>
      <c r="D75" s="52">
        <v>20.139369125750498</v>
      </c>
      <c r="E75" s="52">
        <v>21.660742500458831</v>
      </c>
      <c r="F75" s="52">
        <v>23.97966791422251</v>
      </c>
    </row>
    <row r="76" spans="1:6" x14ac:dyDescent="0.25">
      <c r="A76" s="44" t="s">
        <v>56</v>
      </c>
      <c r="B76" s="52">
        <v>17.082719553767209</v>
      </c>
      <c r="C76" s="52">
        <v>18.6670690764632</v>
      </c>
      <c r="D76" s="52">
        <v>20.054179710349739</v>
      </c>
      <c r="E76" s="52">
        <v>21.622630978970822</v>
      </c>
      <c r="F76" s="52">
        <v>23.962438566487481</v>
      </c>
    </row>
    <row r="77" spans="1:6" x14ac:dyDescent="0.25">
      <c r="A77" s="44" t="s">
        <v>57</v>
      </c>
      <c r="B77" s="52">
        <v>17.2541025633614</v>
      </c>
      <c r="C77" s="52">
        <v>18.812296856530839</v>
      </c>
      <c r="D77" s="52">
        <v>20.115733472620601</v>
      </c>
      <c r="E77" s="52">
        <v>21.68967493035273</v>
      </c>
      <c r="F77" s="52">
        <v>23.971216039774109</v>
      </c>
    </row>
    <row r="78" spans="1:6" x14ac:dyDescent="0.25">
      <c r="A78" s="44" t="s">
        <v>58</v>
      </c>
      <c r="B78" s="52">
        <v>17.24684671870553</v>
      </c>
      <c r="C78" s="52">
        <v>18.780027986513751</v>
      </c>
      <c r="D78" s="52">
        <v>20.059895447361018</v>
      </c>
      <c r="E78" s="52">
        <v>21.655240922100091</v>
      </c>
      <c r="F78" s="52">
        <v>23.8573057796585</v>
      </c>
    </row>
    <row r="79" spans="1:6" x14ac:dyDescent="0.25">
      <c r="A79" s="44" t="s">
        <v>59</v>
      </c>
      <c r="B79" s="52">
        <v>17.372622817053792</v>
      </c>
      <c r="C79" s="52">
        <v>18.854380627453761</v>
      </c>
      <c r="D79" s="52">
        <v>20.05908295738476</v>
      </c>
      <c r="E79" s="52">
        <v>21.567173182050279</v>
      </c>
      <c r="F79" s="52">
        <v>23.873101700139689</v>
      </c>
    </row>
    <row r="80" spans="1:6" x14ac:dyDescent="0.25">
      <c r="A80" s="44" t="s">
        <v>60</v>
      </c>
      <c r="B80" s="52">
        <v>17.21169308037593</v>
      </c>
      <c r="C80" s="52">
        <v>18.772762167290701</v>
      </c>
      <c r="D80" s="52">
        <v>20.12275957934207</v>
      </c>
      <c r="E80" s="52">
        <v>21.601747799660242</v>
      </c>
      <c r="F80" s="52">
        <v>23.797300658320761</v>
      </c>
    </row>
    <row r="81" spans="1:6" x14ac:dyDescent="0.25">
      <c r="A81" s="44" t="s">
        <v>61</v>
      </c>
      <c r="B81" s="52">
        <v>17.218575721071868</v>
      </c>
      <c r="C81" s="52">
        <v>18.837877386884411</v>
      </c>
      <c r="D81" s="52">
        <v>20.132619670180759</v>
      </c>
      <c r="E81" s="52">
        <v>21.50083696945072</v>
      </c>
      <c r="F81" s="52">
        <v>23.73770935096481</v>
      </c>
    </row>
    <row r="82" spans="1:6" x14ac:dyDescent="0.25">
      <c r="A82" s="44" t="s">
        <v>62</v>
      </c>
      <c r="B82" s="52">
        <v>17.381120435092999</v>
      </c>
      <c r="C82" s="52">
        <v>19.004863904739281</v>
      </c>
      <c r="D82" s="52">
        <v>20.031071465026429</v>
      </c>
      <c r="E82" s="52">
        <v>21.577052790716181</v>
      </c>
      <c r="F82" s="52">
        <v>23.74281739665571</v>
      </c>
    </row>
    <row r="83" spans="1:6" x14ac:dyDescent="0.25">
      <c r="A83" s="44" t="s">
        <v>63</v>
      </c>
      <c r="B83" s="52">
        <v>17.193203830004279</v>
      </c>
      <c r="C83" s="52">
        <v>18.870214943127522</v>
      </c>
      <c r="D83" s="52">
        <v>20.143734714529309</v>
      </c>
      <c r="E83" s="52">
        <v>21.477231674893151</v>
      </c>
      <c r="F83" s="52">
        <v>23.62276564911302</v>
      </c>
    </row>
    <row r="84" spans="1:6" x14ac:dyDescent="0.25">
      <c r="A84" s="44" t="s">
        <v>64</v>
      </c>
      <c r="B84" s="52">
        <v>17.136640143967071</v>
      </c>
      <c r="C84" s="52">
        <v>18.951315943620919</v>
      </c>
      <c r="D84" s="52">
        <v>20.215365029275919</v>
      </c>
      <c r="E84" s="52">
        <v>21.529475014516439</v>
      </c>
      <c r="F84" s="52">
        <v>23.50026099527641</v>
      </c>
    </row>
    <row r="85" spans="1:6" x14ac:dyDescent="0.25">
      <c r="A85" s="44" t="s">
        <v>65</v>
      </c>
      <c r="B85" s="52">
        <v>17.284529627529679</v>
      </c>
      <c r="C85" s="52">
        <v>18.78708830632559</v>
      </c>
      <c r="D85" s="52">
        <v>20.07240180327479</v>
      </c>
      <c r="E85" s="52">
        <v>21.471335143490808</v>
      </c>
      <c r="F85" s="52">
        <v>23.399775774842141</v>
      </c>
    </row>
  </sheetData>
  <pageMargins left="0.7" right="0.7" top="0.75" bottom="0.75" header="0.3" footer="0.3"/>
  <pageSetup paperSize="9"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4"/>
  <sheetViews>
    <sheetView workbookViewId="0">
      <selection activeCell="I1" sqref="I1"/>
    </sheetView>
  </sheetViews>
  <sheetFormatPr baseColWidth="10" defaultRowHeight="15" x14ac:dyDescent="0.25"/>
  <cols>
    <col min="2" max="17" width="7.7109375" customWidth="1"/>
  </cols>
  <sheetData>
    <row r="1" spans="1:21" s="41" customFormat="1" x14ac:dyDescent="0.25">
      <c r="A1" s="15" t="s">
        <v>220</v>
      </c>
      <c r="I1"/>
      <c r="L1" s="101"/>
      <c r="M1" s="101"/>
      <c r="N1" s="101"/>
      <c r="O1" s="101"/>
      <c r="P1" s="101"/>
      <c r="Q1" s="101"/>
    </row>
    <row r="3" spans="1:21" x14ac:dyDescent="0.25">
      <c r="A3" s="38" t="s">
        <v>104</v>
      </c>
    </row>
    <row r="4" spans="1:21" x14ac:dyDescent="0.25">
      <c r="A4" s="37" t="s">
        <v>261</v>
      </c>
      <c r="I4" s="8"/>
    </row>
    <row r="5" spans="1:21" x14ac:dyDescent="0.25">
      <c r="A5" s="37" t="s">
        <v>66</v>
      </c>
      <c r="G5" s="8"/>
      <c r="I5" s="8"/>
      <c r="S5" s="8"/>
      <c r="U5" s="8"/>
    </row>
    <row r="6" spans="1:21" x14ac:dyDescent="0.25">
      <c r="A6" s="37"/>
      <c r="G6" s="8"/>
      <c r="S6" s="8"/>
      <c r="U6" s="8"/>
    </row>
    <row r="7" spans="1:21" x14ac:dyDescent="0.25">
      <c r="A7" s="2" t="s">
        <v>0</v>
      </c>
      <c r="I7" s="58"/>
    </row>
    <row r="8" spans="1:21" x14ac:dyDescent="0.25">
      <c r="A8" s="58" t="s">
        <v>105</v>
      </c>
      <c r="B8" s="58"/>
      <c r="C8" s="58"/>
      <c r="D8" s="58"/>
      <c r="E8" s="58"/>
      <c r="F8" s="58"/>
      <c r="G8" s="58"/>
      <c r="H8" s="58"/>
      <c r="J8" s="58"/>
      <c r="M8" s="58"/>
      <c r="N8" s="58" t="s">
        <v>106</v>
      </c>
      <c r="O8" s="58"/>
      <c r="P8" s="58"/>
      <c r="Q8" s="58"/>
      <c r="R8" s="58"/>
      <c r="S8" s="58"/>
      <c r="T8" s="58"/>
      <c r="U8" s="58"/>
    </row>
    <row r="34" spans="1:34" x14ac:dyDescent="0.25">
      <c r="I34" s="8"/>
    </row>
    <row r="35" spans="1:34" x14ac:dyDescent="0.25">
      <c r="A35" s="37"/>
      <c r="C35" s="8"/>
      <c r="G35" s="8"/>
      <c r="I35" s="157"/>
      <c r="O35" s="8"/>
      <c r="S35" s="8"/>
      <c r="U35" s="8"/>
    </row>
    <row r="36" spans="1:34" x14ac:dyDescent="0.25">
      <c r="B36" s="157" t="s">
        <v>105</v>
      </c>
      <c r="C36" s="157"/>
      <c r="D36" s="157"/>
      <c r="E36" s="157"/>
      <c r="F36" s="157"/>
      <c r="G36" s="157"/>
      <c r="H36" s="157"/>
      <c r="I36" s="34">
        <v>22</v>
      </c>
      <c r="J36" s="157"/>
      <c r="K36" s="157"/>
      <c r="L36" s="157"/>
      <c r="M36" s="157"/>
      <c r="N36" s="100"/>
      <c r="O36" s="170" t="s">
        <v>106</v>
      </c>
      <c r="P36" s="170"/>
      <c r="Q36" s="170"/>
      <c r="R36" s="170"/>
      <c r="S36" s="170"/>
      <c r="T36" s="170"/>
      <c r="U36" s="170"/>
      <c r="V36" s="170"/>
      <c r="W36" s="170"/>
      <c r="X36" s="170"/>
      <c r="Y36" s="106"/>
      <c r="Z36" s="149"/>
      <c r="AA36" s="149" t="s">
        <v>105</v>
      </c>
      <c r="AB36" s="149"/>
      <c r="AC36" s="149"/>
      <c r="AD36" s="149" t="s">
        <v>106</v>
      </c>
      <c r="AE36" s="149"/>
      <c r="AF36" s="149"/>
      <c r="AG36" s="106"/>
      <c r="AH36" s="106"/>
    </row>
    <row r="37" spans="1:34" ht="30.75" customHeight="1" x14ac:dyDescent="0.25">
      <c r="A37" s="33" t="s">
        <v>8</v>
      </c>
      <c r="B37" s="34" t="s">
        <v>67</v>
      </c>
      <c r="C37" s="34">
        <v>16</v>
      </c>
      <c r="D37" s="34">
        <v>17</v>
      </c>
      <c r="E37" s="34">
        <v>18</v>
      </c>
      <c r="F37" s="34">
        <v>19</v>
      </c>
      <c r="G37" s="34">
        <v>20</v>
      </c>
      <c r="H37" s="34">
        <v>21</v>
      </c>
      <c r="I37" s="40">
        <v>1.2408398079280205E-2</v>
      </c>
      <c r="J37" s="34">
        <v>23</v>
      </c>
      <c r="K37" s="34">
        <v>24</v>
      </c>
      <c r="L37" s="34" t="s">
        <v>176</v>
      </c>
      <c r="M37" s="33" t="s">
        <v>8</v>
      </c>
      <c r="N37" s="34" t="s">
        <v>67</v>
      </c>
      <c r="O37" s="34">
        <v>16</v>
      </c>
      <c r="P37" s="34">
        <v>17</v>
      </c>
      <c r="Q37" s="34">
        <v>18</v>
      </c>
      <c r="R37" s="34">
        <v>19</v>
      </c>
      <c r="S37" s="34">
        <v>20</v>
      </c>
      <c r="T37" s="34">
        <v>21</v>
      </c>
      <c r="U37" s="34">
        <v>22</v>
      </c>
      <c r="V37" s="34">
        <v>23</v>
      </c>
      <c r="W37" s="34">
        <v>24</v>
      </c>
      <c r="X37" s="34" t="s">
        <v>170</v>
      </c>
      <c r="Z37" s="150"/>
      <c r="AA37" s="150" t="s">
        <v>83</v>
      </c>
      <c r="AB37" s="150" t="s">
        <v>166</v>
      </c>
      <c r="AC37" s="150" t="s">
        <v>246</v>
      </c>
      <c r="AD37" s="150" t="s">
        <v>83</v>
      </c>
      <c r="AE37" s="150" t="s">
        <v>166</v>
      </c>
      <c r="AF37" s="150" t="s">
        <v>246</v>
      </c>
    </row>
    <row r="38" spans="1:34" x14ac:dyDescent="0.25">
      <c r="A38" s="35" t="s">
        <v>10</v>
      </c>
      <c r="B38" s="40">
        <v>0.48771021237741718</v>
      </c>
      <c r="C38" s="40">
        <v>6.1945747615435316E-2</v>
      </c>
      <c r="D38" s="40">
        <v>0.1329697948573946</v>
      </c>
      <c r="E38" s="40">
        <v>0.12165060104257291</v>
      </c>
      <c r="F38" s="40">
        <v>2.7864330714661094E-2</v>
      </c>
      <c r="G38" s="40">
        <v>2.6532818360070005E-2</v>
      </c>
      <c r="H38" s="40">
        <v>3.0692057796570114E-2</v>
      </c>
      <c r="I38" s="40">
        <v>2.7988565525463322E-2</v>
      </c>
      <c r="J38" s="40">
        <v>1.8672575865793579E-2</v>
      </c>
      <c r="K38" s="40">
        <v>1.9929091076433741E-2</v>
      </c>
      <c r="L38" s="40">
        <v>5.9624372214370974E-2</v>
      </c>
      <c r="M38" s="35" t="s">
        <v>10</v>
      </c>
      <c r="N38" s="40">
        <v>0.58531766396323415</v>
      </c>
      <c r="O38" s="40">
        <v>9.7313410433051251E-2</v>
      </c>
      <c r="P38" s="40">
        <v>0.1015684298820814</v>
      </c>
      <c r="Q38" s="40">
        <v>8.8822185300340792E-2</v>
      </c>
      <c r="R38" s="40">
        <v>3.315320693433977E-2</v>
      </c>
      <c r="S38" s="40">
        <v>3.5033091925976957E-2</v>
      </c>
      <c r="T38" s="40">
        <v>1.5552168658917773E-2</v>
      </c>
      <c r="U38" s="40">
        <v>1.07608860317682E-2</v>
      </c>
      <c r="V38" s="40">
        <v>8.8925471761818822E-3</v>
      </c>
      <c r="W38" s="40">
        <v>6.2553537246276729E-3</v>
      </c>
      <c r="X38" s="40">
        <v>1.7331055969480098E-2</v>
      </c>
      <c r="Y38" s="8"/>
      <c r="Z38" s="151" t="s">
        <v>10</v>
      </c>
      <c r="AA38" s="152">
        <f>B38+C38</f>
        <v>0.54965595999285255</v>
      </c>
      <c r="AB38" s="152">
        <f>D38+E38+F38</f>
        <v>0.28248472661462865</v>
      </c>
      <c r="AC38" s="152">
        <f>1-AA38-AB38</f>
        <v>0.16785931339251881</v>
      </c>
      <c r="AD38" s="152">
        <f>N38+O38</f>
        <v>0.68263107439628534</v>
      </c>
      <c r="AE38" s="152">
        <f>P38+Q38+R38</f>
        <v>0.22354382211676194</v>
      </c>
      <c r="AF38" s="152">
        <f>1-AD38-AE38</f>
        <v>9.3825103486952721E-2</v>
      </c>
    </row>
    <row r="39" spans="1:34" x14ac:dyDescent="0.25">
      <c r="A39" s="35" t="s">
        <v>11</v>
      </c>
      <c r="B39" s="40">
        <v>0.46004674822741742</v>
      </c>
      <c r="C39" s="40">
        <v>7.2551529804738391E-2</v>
      </c>
      <c r="D39" s="40">
        <v>0.14656287546348187</v>
      </c>
      <c r="E39" s="40">
        <v>0.11497036385378578</v>
      </c>
      <c r="F39" s="40">
        <v>3.9426603642095638E-2</v>
      </c>
      <c r="G39" s="40">
        <v>3.5743558341665177E-2</v>
      </c>
      <c r="H39" s="40">
        <v>1.1413844993302412E-2</v>
      </c>
      <c r="I39" s="40">
        <v>2.0413838229062946E-2</v>
      </c>
      <c r="J39" s="40">
        <v>1.4041479184815599E-2</v>
      </c>
      <c r="K39" s="40">
        <v>2.4662053291988117E-2</v>
      </c>
      <c r="L39" s="40">
        <v>5.2592377671246235E-2</v>
      </c>
      <c r="M39" s="35" t="s">
        <v>11</v>
      </c>
      <c r="N39" s="40">
        <v>0.54866256347612574</v>
      </c>
      <c r="O39" s="40">
        <v>0.10478093823978221</v>
      </c>
      <c r="P39" s="40">
        <v>0.1103981630489717</v>
      </c>
      <c r="Q39" s="40">
        <v>9.3291912247331854E-2</v>
      </c>
      <c r="R39" s="40">
        <v>3.1493565202677078E-2</v>
      </c>
      <c r="S39" s="40">
        <v>3.6214042940107459E-2</v>
      </c>
      <c r="T39" s="40">
        <v>1.7696332757192981E-2</v>
      </c>
      <c r="U39" s="40">
        <v>1.1200574188790103E-2</v>
      </c>
      <c r="V39" s="40">
        <v>1.0647475125540677E-2</v>
      </c>
      <c r="W39" s="40">
        <v>1.2462001966892665E-2</v>
      </c>
      <c r="X39" s="40">
        <v>2.3152430806587861E-2</v>
      </c>
      <c r="Z39" s="151" t="s">
        <v>11</v>
      </c>
      <c r="AA39" s="152">
        <f t="shared" ref="AA39:AA93" si="0">B39+C39</f>
        <v>0.53259827803215587</v>
      </c>
      <c r="AB39" s="152">
        <f t="shared" ref="AB39:AB93" si="1">D39+E39+F39</f>
        <v>0.30095984295936334</v>
      </c>
      <c r="AC39" s="152">
        <f t="shared" ref="AC39:AC93" si="2">1-AA39-AB39</f>
        <v>0.16644187900848079</v>
      </c>
      <c r="AD39" s="152">
        <f t="shared" ref="AD39:AD93" si="3">N39+O39</f>
        <v>0.65344350171590793</v>
      </c>
      <c r="AE39" s="152">
        <f t="shared" ref="AE39:AE93" si="4">P39+Q39+R39</f>
        <v>0.23518364049898063</v>
      </c>
      <c r="AF39" s="152">
        <f t="shared" ref="AF39:AF93" si="5">1-AD39-AE39</f>
        <v>0.11137285778511144</v>
      </c>
    </row>
    <row r="40" spans="1:34" x14ac:dyDescent="0.25">
      <c r="A40" s="35" t="s">
        <v>12</v>
      </c>
      <c r="B40" s="40">
        <v>0.43746524291420913</v>
      </c>
      <c r="C40" s="40">
        <v>6.8581809582554387E-2</v>
      </c>
      <c r="D40" s="40">
        <v>0.15714755413065448</v>
      </c>
      <c r="E40" s="40">
        <v>0.11614574374908712</v>
      </c>
      <c r="F40" s="40">
        <v>3.9247629978889427E-2</v>
      </c>
      <c r="G40" s="40">
        <v>3.6693215363309002E-2</v>
      </c>
      <c r="H40" s="40">
        <v>2.1012544986234276E-2</v>
      </c>
      <c r="I40" s="40">
        <v>2.0693537423618024E-2</v>
      </c>
      <c r="J40" s="40">
        <v>2.5847266734645633E-2</v>
      </c>
      <c r="K40" s="40">
        <v>2.3589533899832926E-2</v>
      </c>
      <c r="L40" s="40">
        <v>5.3855620431520541E-2</v>
      </c>
      <c r="M40" s="35" t="s">
        <v>12</v>
      </c>
      <c r="N40" s="40">
        <v>0.53480304015486702</v>
      </c>
      <c r="O40" s="40">
        <v>8.797847852277918E-2</v>
      </c>
      <c r="P40" s="40">
        <v>0.12060177098743635</v>
      </c>
      <c r="Q40" s="40">
        <v>0.10188307786016397</v>
      </c>
      <c r="R40" s="40">
        <v>4.1806313582622504E-2</v>
      </c>
      <c r="S40" s="40">
        <v>3.5157239128045324E-2</v>
      </c>
      <c r="T40" s="40">
        <v>1.9802181775175016E-2</v>
      </c>
      <c r="U40" s="40">
        <v>1.8319179154387369E-2</v>
      </c>
      <c r="V40" s="40">
        <v>1.4833621477640953E-2</v>
      </c>
      <c r="W40" s="40">
        <v>4.0591657919746265E-3</v>
      </c>
      <c r="X40" s="40">
        <v>2.0755931564907609E-2</v>
      </c>
      <c r="Z40" s="151" t="s">
        <v>12</v>
      </c>
      <c r="AA40" s="152">
        <f t="shared" si="0"/>
        <v>0.50604705249676352</v>
      </c>
      <c r="AB40" s="152">
        <f t="shared" si="1"/>
        <v>0.31254092785863102</v>
      </c>
      <c r="AC40" s="152">
        <f t="shared" si="2"/>
        <v>0.18141201964460546</v>
      </c>
      <c r="AD40" s="152">
        <f t="shared" si="3"/>
        <v>0.6227815186776462</v>
      </c>
      <c r="AE40" s="152">
        <f t="shared" si="4"/>
        <v>0.26429116243022283</v>
      </c>
      <c r="AF40" s="152">
        <f t="shared" si="5"/>
        <v>0.11292731889213098</v>
      </c>
    </row>
    <row r="41" spans="1:34" x14ac:dyDescent="0.25">
      <c r="A41" s="35" t="s">
        <v>13</v>
      </c>
      <c r="B41" s="40">
        <v>0.41714619022839572</v>
      </c>
      <c r="C41" s="40">
        <v>7.2219944866062355E-2</v>
      </c>
      <c r="D41" s="40">
        <v>0.13546905196419973</v>
      </c>
      <c r="E41" s="40">
        <v>0.15035497049914573</v>
      </c>
      <c r="F41" s="40">
        <v>3.6591139066150205E-2</v>
      </c>
      <c r="G41" s="40">
        <v>3.975228935230133E-2</v>
      </c>
      <c r="H41" s="40">
        <v>2.1546115509197203E-2</v>
      </c>
      <c r="I41" s="40">
        <v>2.0414722669525126E-2</v>
      </c>
      <c r="J41" s="40">
        <v>2.305238381559592E-2</v>
      </c>
      <c r="K41" s="40">
        <v>2.5390723657482055E-2</v>
      </c>
      <c r="L41" s="40">
        <v>5.778365361785151E-2</v>
      </c>
      <c r="M41" s="35" t="s">
        <v>13</v>
      </c>
      <c r="N41" s="40">
        <v>0.52026573910641916</v>
      </c>
      <c r="O41" s="40">
        <v>8.6670681385714599E-2</v>
      </c>
      <c r="P41" s="40">
        <v>0.11508203590228638</v>
      </c>
      <c r="Q41" s="40">
        <v>0.11063585383295325</v>
      </c>
      <c r="R41" s="40">
        <v>3.918768046176864E-2</v>
      </c>
      <c r="S41" s="40">
        <v>4.0474097329988488E-2</v>
      </c>
      <c r="T41" s="40">
        <v>2.5755616632591283E-2</v>
      </c>
      <c r="U41" s="40">
        <v>1.6070862864252741E-2</v>
      </c>
      <c r="V41" s="40">
        <v>1.1716876076893382E-2</v>
      </c>
      <c r="W41" s="40">
        <v>1.0775230854648958E-2</v>
      </c>
      <c r="X41" s="40">
        <v>5.778365361785151E-2</v>
      </c>
      <c r="Z41" s="151" t="s">
        <v>13</v>
      </c>
      <c r="AA41" s="152">
        <f t="shared" si="0"/>
        <v>0.48936613509445809</v>
      </c>
      <c r="AB41" s="152">
        <f t="shared" si="1"/>
        <v>0.32241516152949568</v>
      </c>
      <c r="AC41" s="152">
        <f t="shared" si="2"/>
        <v>0.18821870337604629</v>
      </c>
      <c r="AD41" s="152">
        <f t="shared" si="3"/>
        <v>0.6069364204921337</v>
      </c>
      <c r="AE41" s="152">
        <f t="shared" si="4"/>
        <v>0.26490557019700828</v>
      </c>
      <c r="AF41" s="152">
        <f t="shared" si="5"/>
        <v>0.12815800931085802</v>
      </c>
    </row>
    <row r="42" spans="1:34" x14ac:dyDescent="0.25">
      <c r="A42" s="35" t="s">
        <v>14</v>
      </c>
      <c r="B42" s="40">
        <v>0.37659791606757725</v>
      </c>
      <c r="C42" s="40">
        <v>8.9733470250040914E-2</v>
      </c>
      <c r="D42" s="40">
        <v>0.14516151403802782</v>
      </c>
      <c r="E42" s="40">
        <v>0.14234429082547662</v>
      </c>
      <c r="F42" s="40">
        <v>5.9958724052032564E-2</v>
      </c>
      <c r="G42" s="40">
        <v>4.5235597371457645E-2</v>
      </c>
      <c r="H42" s="40">
        <v>2.3232829953846734E-2</v>
      </c>
      <c r="I42" s="40">
        <v>2.7332298382533156E-2</v>
      </c>
      <c r="J42" s="40">
        <v>2.6132148563664141E-2</v>
      </c>
      <c r="K42" s="40">
        <v>1.6024379272503376E-2</v>
      </c>
      <c r="L42" s="40">
        <v>5.5164406935847482E-2</v>
      </c>
      <c r="M42" s="35" t="s">
        <v>14</v>
      </c>
      <c r="N42" s="40">
        <v>0.4712864515784374</v>
      </c>
      <c r="O42" s="40">
        <v>9.8119336190734319E-2</v>
      </c>
      <c r="P42" s="40">
        <v>0.13596578442954624</v>
      </c>
      <c r="Q42" s="40">
        <v>0.11015989401690145</v>
      </c>
      <c r="R42" s="40">
        <v>4.1490909488756264E-2</v>
      </c>
      <c r="S42" s="40">
        <v>4.0580415422098212E-2</v>
      </c>
      <c r="T42" s="40">
        <v>2.5632320900545531E-2</v>
      </c>
      <c r="U42" s="40">
        <v>1.9344965419333345E-2</v>
      </c>
      <c r="V42" s="40">
        <v>1.8370374330561282E-2</v>
      </c>
      <c r="W42" s="40">
        <v>1.3646690024187596E-2</v>
      </c>
      <c r="X42" s="40">
        <v>2.5402858198898044E-2</v>
      </c>
      <c r="Z42" s="151" t="s">
        <v>14</v>
      </c>
      <c r="AA42" s="152">
        <f t="shared" si="0"/>
        <v>0.46633138631761817</v>
      </c>
      <c r="AB42" s="152">
        <f t="shared" si="1"/>
        <v>0.34746452891553697</v>
      </c>
      <c r="AC42" s="152">
        <f t="shared" si="2"/>
        <v>0.18620408476684486</v>
      </c>
      <c r="AD42" s="152">
        <f t="shared" si="3"/>
        <v>0.56940578776917172</v>
      </c>
      <c r="AE42" s="152">
        <f t="shared" si="4"/>
        <v>0.28761658793520395</v>
      </c>
      <c r="AF42" s="152">
        <f t="shared" si="5"/>
        <v>0.14297762429562433</v>
      </c>
    </row>
    <row r="43" spans="1:34" x14ac:dyDescent="0.25">
      <c r="A43" s="35" t="s">
        <v>15</v>
      </c>
      <c r="B43" s="40">
        <v>0.35088686930491392</v>
      </c>
      <c r="C43" s="40">
        <v>7.8486827095205214E-2</v>
      </c>
      <c r="D43" s="40">
        <v>0.16726631901748906</v>
      </c>
      <c r="E43" s="40">
        <v>0.13765384987546797</v>
      </c>
      <c r="F43" s="40">
        <v>5.1352786461955784E-2</v>
      </c>
      <c r="G43" s="40">
        <v>3.61521599418086E-2</v>
      </c>
      <c r="H43" s="40">
        <v>2.1695822154743815E-2</v>
      </c>
      <c r="I43" s="40">
        <v>2.013200769290048E-2</v>
      </c>
      <c r="J43" s="40">
        <v>2.2017788511550691E-2</v>
      </c>
      <c r="K43" s="40">
        <v>2.5779440234820965E-2</v>
      </c>
      <c r="L43" s="40">
        <v>8.1375839019510593E-2</v>
      </c>
      <c r="M43" s="35" t="s">
        <v>15</v>
      </c>
      <c r="N43" s="40">
        <v>0.46404793045115889</v>
      </c>
      <c r="O43" s="40">
        <v>0.10065422483428578</v>
      </c>
      <c r="P43" s="40">
        <v>0.13660802454366228</v>
      </c>
      <c r="Q43" s="40">
        <v>0.10950105305854117</v>
      </c>
      <c r="R43" s="40">
        <v>4.5306885151583681E-2</v>
      </c>
      <c r="S43" s="40">
        <v>4.3800644857596764E-2</v>
      </c>
      <c r="T43" s="40">
        <v>2.4498552526262072E-2</v>
      </c>
      <c r="U43" s="40">
        <v>2.1692280551272147E-2</v>
      </c>
      <c r="V43" s="40">
        <v>1.4282454078363394E-2</v>
      </c>
      <c r="W43" s="40">
        <v>9.375759978380676E-3</v>
      </c>
      <c r="X43" s="40">
        <v>8.1375839019510593E-2</v>
      </c>
      <c r="Z43" s="151" t="s">
        <v>15</v>
      </c>
      <c r="AA43" s="152">
        <f t="shared" si="0"/>
        <v>0.42937369640011913</v>
      </c>
      <c r="AB43" s="152">
        <f t="shared" si="1"/>
        <v>0.35627295535491282</v>
      </c>
      <c r="AC43" s="152">
        <f t="shared" si="2"/>
        <v>0.21435334824496804</v>
      </c>
      <c r="AD43" s="152">
        <f t="shared" si="3"/>
        <v>0.56470215528544465</v>
      </c>
      <c r="AE43" s="152">
        <f t="shared" si="4"/>
        <v>0.29141596275378712</v>
      </c>
      <c r="AF43" s="152">
        <f t="shared" si="5"/>
        <v>0.14388188196076823</v>
      </c>
    </row>
    <row r="44" spans="1:34" x14ac:dyDescent="0.25">
      <c r="A44" s="35" t="s">
        <v>16</v>
      </c>
      <c r="B44" s="40">
        <v>0.33658073211154893</v>
      </c>
      <c r="C44" s="40">
        <v>7.9834245024477779E-2</v>
      </c>
      <c r="D44" s="40">
        <v>0.18852918100911201</v>
      </c>
      <c r="E44" s="40">
        <v>0.13831177450032975</v>
      </c>
      <c r="F44" s="40">
        <v>5.3349904499929747E-2</v>
      </c>
      <c r="G44" s="40">
        <v>3.8645465521555761E-2</v>
      </c>
      <c r="H44" s="40">
        <v>2.6185345232864459E-2</v>
      </c>
      <c r="I44" s="40">
        <v>2.5912476465251327E-2</v>
      </c>
      <c r="J44" s="40">
        <v>2.7449329507306254E-2</v>
      </c>
      <c r="K44" s="40">
        <v>2.4563683309345434E-2</v>
      </c>
      <c r="L44" s="40">
        <v>6.6418331590629459E-2</v>
      </c>
      <c r="M44" s="35" t="s">
        <v>16</v>
      </c>
      <c r="N44" s="40">
        <v>0.43182215220111703</v>
      </c>
      <c r="O44" s="40">
        <v>9.7601804812172677E-2</v>
      </c>
      <c r="P44" s="40">
        <v>0.1432175901837221</v>
      </c>
      <c r="Q44" s="40">
        <v>0.13243322784859862</v>
      </c>
      <c r="R44" s="40">
        <v>3.8823264380671206E-2</v>
      </c>
      <c r="S44" s="40">
        <v>3.8468307787534128E-2</v>
      </c>
      <c r="T44" s="40">
        <v>2.8948247121395529E-2</v>
      </c>
      <c r="U44" s="40">
        <v>2.7326002503690154E-2</v>
      </c>
      <c r="V44" s="40">
        <v>2.0256214923297457E-2</v>
      </c>
      <c r="W44" s="40">
        <v>1.3192784921406429E-2</v>
      </c>
      <c r="X44" s="40">
        <v>2.7910403316394692E-2</v>
      </c>
      <c r="Z44" s="151" t="s">
        <v>16</v>
      </c>
      <c r="AA44" s="152">
        <f t="shared" si="0"/>
        <v>0.41641497713602671</v>
      </c>
      <c r="AB44" s="152">
        <f t="shared" si="1"/>
        <v>0.38019086000937152</v>
      </c>
      <c r="AC44" s="152">
        <f t="shared" si="2"/>
        <v>0.20339416285460177</v>
      </c>
      <c r="AD44" s="152">
        <f t="shared" si="3"/>
        <v>0.5294239570132897</v>
      </c>
      <c r="AE44" s="152">
        <f t="shared" si="4"/>
        <v>0.31447408241299191</v>
      </c>
      <c r="AF44" s="152">
        <f t="shared" si="5"/>
        <v>0.15610196057371839</v>
      </c>
    </row>
    <row r="45" spans="1:34" x14ac:dyDescent="0.25">
      <c r="A45" s="35" t="s">
        <v>17</v>
      </c>
      <c r="B45" s="40">
        <v>0.31751507644348492</v>
      </c>
      <c r="C45" s="40">
        <v>8.9351123117770215E-2</v>
      </c>
      <c r="D45" s="40">
        <v>0.14993608508426476</v>
      </c>
      <c r="E45" s="40">
        <v>0.15099198006216122</v>
      </c>
      <c r="F45" s="40">
        <v>5.3981585162249428E-2</v>
      </c>
      <c r="G45" s="40">
        <v>4.8663899544031573E-2</v>
      </c>
      <c r="H45" s="40">
        <v>2.6149370182830284E-2</v>
      </c>
      <c r="I45" s="40">
        <v>2.8684548359907427E-2</v>
      </c>
      <c r="J45" s="40">
        <v>3.4729832553291116E-2</v>
      </c>
      <c r="K45" s="40">
        <v>2.1512096906912359E-2</v>
      </c>
      <c r="L45" s="40">
        <v>8.1256474477752805E-2</v>
      </c>
      <c r="M45" s="35" t="s">
        <v>17</v>
      </c>
      <c r="N45" s="40">
        <v>0.38996718925356122</v>
      </c>
      <c r="O45" s="40">
        <v>0.10514773054661761</v>
      </c>
      <c r="P45" s="40">
        <v>0.13089165765378516</v>
      </c>
      <c r="Q45" s="40">
        <v>0.13686583480324432</v>
      </c>
      <c r="R45" s="40">
        <v>4.8173878589603508E-2</v>
      </c>
      <c r="S45" s="40">
        <v>5.0596922153981275E-2</v>
      </c>
      <c r="T45" s="40">
        <v>3.5154888734896944E-2</v>
      </c>
      <c r="U45" s="40">
        <v>2.8408171210978606E-2</v>
      </c>
      <c r="V45" s="40">
        <v>2.6810880055589754E-2</v>
      </c>
      <c r="W45" s="40">
        <v>1.0201266386545508E-2</v>
      </c>
      <c r="X45" s="40">
        <v>3.7781580611195978E-2</v>
      </c>
      <c r="Z45" s="151" t="s">
        <v>17</v>
      </c>
      <c r="AA45" s="152">
        <f t="shared" si="0"/>
        <v>0.40686619956125514</v>
      </c>
      <c r="AB45" s="152">
        <f t="shared" si="1"/>
        <v>0.35490965030867544</v>
      </c>
      <c r="AC45" s="152">
        <f t="shared" si="2"/>
        <v>0.23822415013006942</v>
      </c>
      <c r="AD45" s="152">
        <f t="shared" si="3"/>
        <v>0.49511491980017885</v>
      </c>
      <c r="AE45" s="152">
        <f t="shared" si="4"/>
        <v>0.31593137104663305</v>
      </c>
      <c r="AF45" s="152">
        <f t="shared" si="5"/>
        <v>0.1889537091531881</v>
      </c>
    </row>
    <row r="46" spans="1:34" x14ac:dyDescent="0.25">
      <c r="A46" s="35" t="s">
        <v>18</v>
      </c>
      <c r="B46" s="40">
        <v>0.29848341084735913</v>
      </c>
      <c r="C46" s="40">
        <v>8.0176718290910234E-2</v>
      </c>
      <c r="D46" s="40">
        <v>0.18500487305783492</v>
      </c>
      <c r="E46" s="40">
        <v>0.13258137810358342</v>
      </c>
      <c r="F46" s="40">
        <v>5.5835572366557958E-2</v>
      </c>
      <c r="G46" s="40">
        <v>5.5979465592148288E-2</v>
      </c>
      <c r="H46" s="40">
        <v>2.5750169445908713E-2</v>
      </c>
      <c r="I46" s="40">
        <v>3.1333206339559383E-2</v>
      </c>
      <c r="J46" s="40">
        <v>2.3194191304155926E-2</v>
      </c>
      <c r="K46" s="40">
        <v>2.9802038484244037E-2</v>
      </c>
      <c r="L46" s="40">
        <v>8.4507634147389557E-2</v>
      </c>
      <c r="M46" s="35" t="s">
        <v>18</v>
      </c>
      <c r="N46" s="40">
        <v>0.38634874061761809</v>
      </c>
      <c r="O46" s="40">
        <v>9.2252226391549633E-2</v>
      </c>
      <c r="P46" s="40">
        <v>0.14423188911344897</v>
      </c>
      <c r="Q46" s="40">
        <v>0.12902791078610162</v>
      </c>
      <c r="R46" s="40">
        <v>5.6335760659870483E-2</v>
      </c>
      <c r="S46" s="40">
        <v>5.5294240244958194E-2</v>
      </c>
      <c r="T46" s="40">
        <v>2.803461883750883E-2</v>
      </c>
      <c r="U46" s="40">
        <v>3.4654395607178833E-2</v>
      </c>
      <c r="V46" s="40">
        <v>1.4589363266283137E-2</v>
      </c>
      <c r="W46" s="40">
        <v>1.5328879731005491E-2</v>
      </c>
      <c r="X46" s="40">
        <v>8.4507634147389557E-2</v>
      </c>
      <c r="Z46" s="151" t="s">
        <v>18</v>
      </c>
      <c r="AA46" s="152">
        <f t="shared" si="0"/>
        <v>0.37866012913826935</v>
      </c>
      <c r="AB46" s="152">
        <f t="shared" si="1"/>
        <v>0.37342182352797632</v>
      </c>
      <c r="AC46" s="152">
        <f t="shared" si="2"/>
        <v>0.24791804733375428</v>
      </c>
      <c r="AD46" s="152">
        <f t="shared" si="3"/>
        <v>0.47860096700916771</v>
      </c>
      <c r="AE46" s="152">
        <f t="shared" si="4"/>
        <v>0.32959556055942113</v>
      </c>
      <c r="AF46" s="152">
        <f t="shared" si="5"/>
        <v>0.1918034724314111</v>
      </c>
    </row>
    <row r="47" spans="1:34" x14ac:dyDescent="0.25">
      <c r="A47" s="35" t="s">
        <v>19</v>
      </c>
      <c r="B47" s="40">
        <v>0.30664410619621096</v>
      </c>
      <c r="C47" s="40">
        <v>9.0997392607263458E-2</v>
      </c>
      <c r="D47" s="40">
        <v>0.16269741857050032</v>
      </c>
      <c r="E47" s="40">
        <v>0.14405640949927764</v>
      </c>
      <c r="F47" s="40">
        <v>4.5531089740097425E-2</v>
      </c>
      <c r="G47" s="40">
        <v>4.2015408678700919E-2</v>
      </c>
      <c r="H47" s="40">
        <v>3.448442657963037E-2</v>
      </c>
      <c r="I47" s="40">
        <v>2.9886186473597628E-2</v>
      </c>
      <c r="J47" s="40">
        <v>2.8830087136898223E-2</v>
      </c>
      <c r="K47" s="40">
        <v>2.600284804263335E-2</v>
      </c>
      <c r="L47" s="40">
        <v>8.7407606609228014E-2</v>
      </c>
      <c r="M47" s="35" t="s">
        <v>19</v>
      </c>
      <c r="N47" s="40">
        <v>0.37845679838504065</v>
      </c>
      <c r="O47" s="40">
        <v>9.2480019328767038E-2</v>
      </c>
      <c r="P47" s="40">
        <v>0.1493557750157502</v>
      </c>
      <c r="Q47" s="40">
        <v>0.1271818757762426</v>
      </c>
      <c r="R47" s="40">
        <v>5.0510144554734654E-2</v>
      </c>
      <c r="S47" s="40">
        <v>6.6045599045344655E-2</v>
      </c>
      <c r="T47" s="40">
        <v>3.4335438657569009E-2</v>
      </c>
      <c r="U47" s="40">
        <v>2.3837030431971443E-2</v>
      </c>
      <c r="V47" s="40">
        <v>1.9305596798408226E-2</v>
      </c>
      <c r="W47" s="40">
        <v>1.813741867554618E-2</v>
      </c>
      <c r="X47" s="40">
        <v>4.0354303330625348E-2</v>
      </c>
      <c r="Z47" s="151" t="s">
        <v>19</v>
      </c>
      <c r="AA47" s="152">
        <f t="shared" si="0"/>
        <v>0.39764149880347444</v>
      </c>
      <c r="AB47" s="152">
        <f t="shared" si="1"/>
        <v>0.35228491780987536</v>
      </c>
      <c r="AC47" s="152">
        <f t="shared" si="2"/>
        <v>0.2500735833866502</v>
      </c>
      <c r="AD47" s="152">
        <f t="shared" si="3"/>
        <v>0.47093681771380769</v>
      </c>
      <c r="AE47" s="152">
        <f t="shared" si="4"/>
        <v>0.32704779534672745</v>
      </c>
      <c r="AF47" s="152">
        <f t="shared" si="5"/>
        <v>0.20201538693946486</v>
      </c>
    </row>
    <row r="48" spans="1:34" x14ac:dyDescent="0.25">
      <c r="A48" s="35" t="s">
        <v>20</v>
      </c>
      <c r="B48" s="40">
        <v>0.30140868421283118</v>
      </c>
      <c r="C48" s="40">
        <v>6.7790696912507858E-2</v>
      </c>
      <c r="D48" s="40">
        <v>0.16384225829648288</v>
      </c>
      <c r="E48" s="40">
        <v>0.1424524191496013</v>
      </c>
      <c r="F48" s="40">
        <v>6.8372274012571427E-2</v>
      </c>
      <c r="G48" s="40">
        <v>4.4353556353523158E-2</v>
      </c>
      <c r="H48" s="40">
        <v>2.9939746124274365E-2</v>
      </c>
      <c r="I48" s="40">
        <v>3.4317174596670788E-2</v>
      </c>
      <c r="J48" s="40">
        <v>3.2426784952482454E-2</v>
      </c>
      <c r="K48" s="40">
        <v>3.2471171766155257E-2</v>
      </c>
      <c r="L48" s="40">
        <v>8.7056221745972606E-2</v>
      </c>
      <c r="M48" s="35" t="s">
        <v>20</v>
      </c>
      <c r="N48" s="40">
        <v>0.37897622929257457</v>
      </c>
      <c r="O48" s="40">
        <v>9.1833504240161665E-2</v>
      </c>
      <c r="P48" s="40">
        <v>0.13800442264634313</v>
      </c>
      <c r="Q48" s="40">
        <v>0.12701705711627495</v>
      </c>
      <c r="R48" s="40">
        <v>6.356608667278929E-2</v>
      </c>
      <c r="S48" s="40">
        <v>5.5307412561229535E-2</v>
      </c>
      <c r="T48" s="40">
        <v>3.3627805496289617E-2</v>
      </c>
      <c r="U48" s="40">
        <v>2.1899826100866712E-2</v>
      </c>
      <c r="V48" s="40">
        <v>3.1562826411422398E-2</v>
      </c>
      <c r="W48" s="40">
        <v>1.9296111160321861E-2</v>
      </c>
      <c r="X48" s="40">
        <v>3.8908718301726271E-2</v>
      </c>
      <c r="Z48" s="151" t="s">
        <v>20</v>
      </c>
      <c r="AA48" s="152">
        <f t="shared" si="0"/>
        <v>0.36919938112533901</v>
      </c>
      <c r="AB48" s="152">
        <f t="shared" si="1"/>
        <v>0.37466695145865558</v>
      </c>
      <c r="AC48" s="152">
        <f t="shared" si="2"/>
        <v>0.25613366741600541</v>
      </c>
      <c r="AD48" s="152">
        <f t="shared" si="3"/>
        <v>0.47080973353273625</v>
      </c>
      <c r="AE48" s="152">
        <f t="shared" si="4"/>
        <v>0.32858756643540737</v>
      </c>
      <c r="AF48" s="152">
        <f t="shared" si="5"/>
        <v>0.20060270003185637</v>
      </c>
    </row>
    <row r="49" spans="1:32" x14ac:dyDescent="0.25">
      <c r="A49" s="35" t="s">
        <v>21</v>
      </c>
      <c r="B49" s="40">
        <v>0.26843077833967088</v>
      </c>
      <c r="C49" s="40">
        <v>8.536580660803178E-2</v>
      </c>
      <c r="D49" s="40">
        <v>0.17092843483542838</v>
      </c>
      <c r="E49" s="40">
        <v>0.13650835024695973</v>
      </c>
      <c r="F49" s="40">
        <v>6.2102507137930758E-2</v>
      </c>
      <c r="G49" s="40">
        <v>5.5707130659069397E-2</v>
      </c>
      <c r="H49" s="40">
        <v>3.6599242952038695E-2</v>
      </c>
      <c r="I49" s="40">
        <v>3.0656356473373791E-2</v>
      </c>
      <c r="J49" s="40">
        <v>3.4947610747689331E-2</v>
      </c>
      <c r="K49" s="40">
        <v>3.9444429133628979E-2</v>
      </c>
      <c r="L49" s="40">
        <v>7.5648534742881107E-2</v>
      </c>
      <c r="M49" s="35" t="s">
        <v>21</v>
      </c>
      <c r="N49" s="40">
        <v>0.34856234762548505</v>
      </c>
      <c r="O49" s="40">
        <v>0.1043351501329547</v>
      </c>
      <c r="P49" s="40">
        <v>0.14635925409733061</v>
      </c>
      <c r="Q49" s="40">
        <v>0.13592556719388305</v>
      </c>
      <c r="R49" s="40">
        <v>5.2410857377567802E-2</v>
      </c>
      <c r="S49" s="40">
        <v>5.9344646804091905E-2</v>
      </c>
      <c r="T49" s="40">
        <v>3.5719162235978076E-2</v>
      </c>
      <c r="U49" s="40">
        <v>3.845230999209772E-2</v>
      </c>
      <c r="V49" s="40">
        <v>2.8312189140278041E-2</v>
      </c>
      <c r="W49" s="40">
        <v>1.7780618441137905E-2</v>
      </c>
      <c r="X49" s="40">
        <v>3.2797896959194932E-2</v>
      </c>
      <c r="Z49" s="151" t="s">
        <v>21</v>
      </c>
      <c r="AA49" s="152">
        <f t="shared" si="0"/>
        <v>0.35379658494770266</v>
      </c>
      <c r="AB49" s="152">
        <f t="shared" si="1"/>
        <v>0.36953929222031889</v>
      </c>
      <c r="AC49" s="152">
        <f t="shared" si="2"/>
        <v>0.27666412283197839</v>
      </c>
      <c r="AD49" s="152">
        <f t="shared" si="3"/>
        <v>0.45289749775843974</v>
      </c>
      <c r="AE49" s="152">
        <f t="shared" si="4"/>
        <v>0.33469567866878147</v>
      </c>
      <c r="AF49" s="152">
        <f t="shared" si="5"/>
        <v>0.21240682357277885</v>
      </c>
    </row>
    <row r="50" spans="1:32" x14ac:dyDescent="0.25">
      <c r="A50" s="35" t="s">
        <v>22</v>
      </c>
      <c r="B50" s="40">
        <v>0.25178384642216167</v>
      </c>
      <c r="C50" s="40">
        <v>8.4816988995391959E-2</v>
      </c>
      <c r="D50" s="40">
        <v>0.18397186295640744</v>
      </c>
      <c r="E50" s="40">
        <v>0.13591067584721511</v>
      </c>
      <c r="F50" s="40">
        <v>6.0404615118078119E-2</v>
      </c>
      <c r="G50" s="40">
        <v>5.8839795252619224E-2</v>
      </c>
      <c r="H50" s="40">
        <v>4.0258711068736977E-2</v>
      </c>
      <c r="I50" s="40">
        <v>4.0149873425850822E-2</v>
      </c>
      <c r="J50" s="40">
        <v>3.9796978404637064E-2</v>
      </c>
      <c r="K50" s="40">
        <v>3.0167066311113152E-2</v>
      </c>
      <c r="L50" s="40">
        <v>8.3393103150265574E-2</v>
      </c>
      <c r="M50" s="35" t="s">
        <v>22</v>
      </c>
      <c r="N50" s="40">
        <v>0.32821701001398818</v>
      </c>
      <c r="O50" s="40">
        <v>9.4341820442323004E-2</v>
      </c>
      <c r="P50" s="40">
        <v>0.1419973901585454</v>
      </c>
      <c r="Q50" s="40">
        <v>0.13263885662525088</v>
      </c>
      <c r="R50" s="40">
        <v>6.2225253693819191E-2</v>
      </c>
      <c r="S50" s="40">
        <v>5.3021736180203845E-2</v>
      </c>
      <c r="T50" s="40">
        <v>4.5475490885720088E-2</v>
      </c>
      <c r="U50" s="40">
        <v>4.3945031414489272E-2</v>
      </c>
      <c r="V50" s="40">
        <v>3.2578585092891049E-2</v>
      </c>
      <c r="W50" s="40">
        <v>2.0815768603377735E-2</v>
      </c>
      <c r="X50" s="40">
        <v>4.4743056889391328E-2</v>
      </c>
      <c r="Z50" s="151" t="s">
        <v>22</v>
      </c>
      <c r="AA50" s="152">
        <f t="shared" si="0"/>
        <v>0.33660083541755365</v>
      </c>
      <c r="AB50" s="152">
        <f t="shared" si="1"/>
        <v>0.38028715392170065</v>
      </c>
      <c r="AC50" s="152">
        <f t="shared" si="2"/>
        <v>0.28311201066074576</v>
      </c>
      <c r="AD50" s="152">
        <f t="shared" si="3"/>
        <v>0.42255883045631115</v>
      </c>
      <c r="AE50" s="152">
        <f t="shared" si="4"/>
        <v>0.33686150047761548</v>
      </c>
      <c r="AF50" s="152">
        <f t="shared" si="5"/>
        <v>0.24057966906607336</v>
      </c>
    </row>
    <row r="51" spans="1:32" x14ac:dyDescent="0.25">
      <c r="A51" s="35" t="s">
        <v>23</v>
      </c>
      <c r="B51" s="40">
        <v>0.26145747975045042</v>
      </c>
      <c r="C51" s="40">
        <v>7.6136612325530054E-2</v>
      </c>
      <c r="D51" s="40">
        <v>0.17431939552914966</v>
      </c>
      <c r="E51" s="40">
        <v>0.13913522657710337</v>
      </c>
      <c r="F51" s="40">
        <v>6.200518372654612E-2</v>
      </c>
      <c r="G51" s="40">
        <v>6.0938195505714381E-2</v>
      </c>
      <c r="H51" s="40">
        <v>3.0218231547426345E-2</v>
      </c>
      <c r="I51" s="40">
        <v>3.4213882422296879E-2</v>
      </c>
      <c r="J51" s="40">
        <v>3.5897682769511066E-2</v>
      </c>
      <c r="K51" s="40">
        <v>3.2744266851036277E-2</v>
      </c>
      <c r="L51" s="40">
        <v>8.6997851991681613E-2</v>
      </c>
      <c r="M51" s="35" t="s">
        <v>23</v>
      </c>
      <c r="N51" s="40">
        <v>0.31805879442959512</v>
      </c>
      <c r="O51" s="40">
        <v>9.8075960751491498E-2</v>
      </c>
      <c r="P51" s="40">
        <v>0.1364590183534525</v>
      </c>
      <c r="Q51" s="40">
        <v>0.13534396381404978</v>
      </c>
      <c r="R51" s="40">
        <v>5.7831510555606182E-2</v>
      </c>
      <c r="S51" s="40">
        <v>6.8793125421006823E-2</v>
      </c>
      <c r="T51" s="40">
        <v>4.6074272722084496E-2</v>
      </c>
      <c r="U51" s="40">
        <v>4.7105456534230344E-2</v>
      </c>
      <c r="V51" s="40">
        <v>2.6588515755605599E-2</v>
      </c>
      <c r="W51" s="40">
        <v>2.3421667823170615E-2</v>
      </c>
      <c r="X51" s="40">
        <v>4.2247713839707372E-2</v>
      </c>
      <c r="Z51" s="151" t="s">
        <v>23</v>
      </c>
      <c r="AA51" s="152">
        <f t="shared" si="0"/>
        <v>0.33759409207598046</v>
      </c>
      <c r="AB51" s="152">
        <f t="shared" si="1"/>
        <v>0.37545980583279914</v>
      </c>
      <c r="AC51" s="152">
        <f t="shared" si="2"/>
        <v>0.2869461020912204</v>
      </c>
      <c r="AD51" s="152">
        <f t="shared" si="3"/>
        <v>0.41613475518108661</v>
      </c>
      <c r="AE51" s="152">
        <f t="shared" si="4"/>
        <v>0.32963449272310852</v>
      </c>
      <c r="AF51" s="152">
        <f t="shared" si="5"/>
        <v>0.25423075209580492</v>
      </c>
    </row>
    <row r="52" spans="1:32" x14ac:dyDescent="0.25">
      <c r="A52" s="35" t="s">
        <v>24</v>
      </c>
      <c r="B52" s="40">
        <v>0.23211774371075344</v>
      </c>
      <c r="C52" s="40">
        <v>7.3905414528346897E-2</v>
      </c>
      <c r="D52" s="40">
        <v>0.17409318179843153</v>
      </c>
      <c r="E52" s="40">
        <v>0.14685488802685243</v>
      </c>
      <c r="F52" s="40">
        <v>7.6036482791660268E-2</v>
      </c>
      <c r="G52" s="40">
        <v>5.6725761588980426E-2</v>
      </c>
      <c r="H52" s="40">
        <v>3.4801860926863548E-2</v>
      </c>
      <c r="I52" s="40">
        <v>3.7663423787299873E-2</v>
      </c>
      <c r="J52" s="40">
        <v>4.2543617616220705E-2</v>
      </c>
      <c r="K52" s="40">
        <v>3.7070036683508653E-2</v>
      </c>
      <c r="L52" s="40">
        <v>9.1637129906085094E-2</v>
      </c>
      <c r="M52" s="35" t="s">
        <v>24</v>
      </c>
      <c r="N52" s="40">
        <v>0.29762876583206327</v>
      </c>
      <c r="O52" s="40">
        <v>8.5657988194076023E-2</v>
      </c>
      <c r="P52" s="40">
        <v>0.13662379210288791</v>
      </c>
      <c r="Q52" s="40">
        <v>0.138768260622013</v>
      </c>
      <c r="R52" s="40">
        <v>7.8016286773510038E-2</v>
      </c>
      <c r="S52" s="40">
        <v>7.2413407376011901E-2</v>
      </c>
      <c r="T52" s="40">
        <v>5.0694813923284072E-2</v>
      </c>
      <c r="U52" s="40">
        <v>4.1472187303145398E-2</v>
      </c>
      <c r="V52" s="40">
        <v>3.6212450334080687E-2</v>
      </c>
      <c r="W52" s="40">
        <v>2.0639627470991496E-2</v>
      </c>
      <c r="X52" s="40">
        <v>4.187242006793615E-2</v>
      </c>
      <c r="Z52" s="151" t="s">
        <v>24</v>
      </c>
      <c r="AA52" s="152">
        <f t="shared" si="0"/>
        <v>0.30602315823910031</v>
      </c>
      <c r="AB52" s="152">
        <f t="shared" si="1"/>
        <v>0.39698455261694421</v>
      </c>
      <c r="AC52" s="152">
        <f t="shared" si="2"/>
        <v>0.29699228914395548</v>
      </c>
      <c r="AD52" s="152">
        <f t="shared" si="3"/>
        <v>0.38328675402613932</v>
      </c>
      <c r="AE52" s="152">
        <f t="shared" si="4"/>
        <v>0.35340833949841094</v>
      </c>
      <c r="AF52" s="152">
        <f t="shared" si="5"/>
        <v>0.26330490647544974</v>
      </c>
    </row>
    <row r="53" spans="1:32" x14ac:dyDescent="0.25">
      <c r="A53" s="35" t="s">
        <v>25</v>
      </c>
      <c r="B53" s="40">
        <v>0.23140808102610089</v>
      </c>
      <c r="C53" s="40">
        <v>7.9211728364123477E-2</v>
      </c>
      <c r="D53" s="40">
        <v>0.15964521163960413</v>
      </c>
      <c r="E53" s="40">
        <v>0.17813191362398945</v>
      </c>
      <c r="F53" s="40">
        <v>6.8385697023008993E-2</v>
      </c>
      <c r="G53" s="40">
        <v>5.7698738410727826E-2</v>
      </c>
      <c r="H53" s="40">
        <v>3.634358737494859E-2</v>
      </c>
      <c r="I53" s="40">
        <v>3.5365290409716719E-2</v>
      </c>
      <c r="J53" s="40">
        <v>3.3037525509213919E-2</v>
      </c>
      <c r="K53" s="40">
        <v>3.5886242909658118E-2</v>
      </c>
      <c r="L53" s="40">
        <v>8.2587850331324889E-2</v>
      </c>
      <c r="M53" s="35" t="s">
        <v>25</v>
      </c>
      <c r="N53" s="40">
        <v>0.29815654273532438</v>
      </c>
      <c r="O53" s="40">
        <v>8.6950918551918679E-2</v>
      </c>
      <c r="P53" s="40">
        <v>0.13476190978559957</v>
      </c>
      <c r="Q53" s="40">
        <v>0.1687168507201913</v>
      </c>
      <c r="R53" s="40">
        <v>6.3704230011407417E-2</v>
      </c>
      <c r="S53" s="40">
        <v>6.9654050034245268E-2</v>
      </c>
      <c r="T53" s="40">
        <v>4.4503086917513604E-2</v>
      </c>
      <c r="U53" s="40">
        <v>4.7844966810930555E-2</v>
      </c>
      <c r="V53" s="40">
        <v>2.6292081700576439E-2</v>
      </c>
      <c r="W53" s="40">
        <v>1.6919749174309072E-2</v>
      </c>
      <c r="X53" s="40">
        <v>4.249561355798373E-2</v>
      </c>
      <c r="Z53" s="151" t="s">
        <v>25</v>
      </c>
      <c r="AA53" s="152">
        <f t="shared" si="0"/>
        <v>0.31061980939022438</v>
      </c>
      <c r="AB53" s="152">
        <f t="shared" si="1"/>
        <v>0.40616282228660261</v>
      </c>
      <c r="AC53" s="152">
        <f t="shared" si="2"/>
        <v>0.28321736832317301</v>
      </c>
      <c r="AD53" s="152">
        <f t="shared" si="3"/>
        <v>0.38510746128724305</v>
      </c>
      <c r="AE53" s="152">
        <f t="shared" si="4"/>
        <v>0.36718299051719827</v>
      </c>
      <c r="AF53" s="152">
        <f t="shared" si="5"/>
        <v>0.24770954819555868</v>
      </c>
    </row>
    <row r="54" spans="1:32" x14ac:dyDescent="0.25">
      <c r="A54" s="35" t="s">
        <v>26</v>
      </c>
      <c r="B54" s="40">
        <v>0.22672132096213438</v>
      </c>
      <c r="C54" s="40">
        <v>7.0559599276682913E-2</v>
      </c>
      <c r="D54" s="40">
        <v>0.18077688134064057</v>
      </c>
      <c r="E54" s="40">
        <v>0.16687239952613087</v>
      </c>
      <c r="F54" s="40">
        <v>8.0397223035141643E-2</v>
      </c>
      <c r="G54" s="40">
        <v>5.7425553232632313E-2</v>
      </c>
      <c r="H54" s="40">
        <v>4.2093822408217282E-2</v>
      </c>
      <c r="I54" s="40">
        <v>3.6505423824516874E-2</v>
      </c>
      <c r="J54" s="40">
        <v>2.7852084172086896E-2</v>
      </c>
      <c r="K54" s="40">
        <v>2.6529338603837861E-2</v>
      </c>
      <c r="L54" s="40">
        <v>8.5406487032778686E-2</v>
      </c>
      <c r="M54" s="35" t="s">
        <v>26</v>
      </c>
      <c r="N54" s="40">
        <v>0.28901191659696196</v>
      </c>
      <c r="O54" s="40">
        <v>8.4346480286361145E-2</v>
      </c>
      <c r="P54" s="40">
        <v>0.13536750289458868</v>
      </c>
      <c r="Q54" s="40">
        <v>0.15744155006187202</v>
      </c>
      <c r="R54" s="40">
        <v>8.0622223914371377E-2</v>
      </c>
      <c r="S54" s="40">
        <v>6.7617578058737013E-2</v>
      </c>
      <c r="T54" s="40">
        <v>5.7556560762604556E-2</v>
      </c>
      <c r="U54" s="40">
        <v>4.1044188887252774E-2</v>
      </c>
      <c r="V54" s="40">
        <v>2.2449160405146915E-2</v>
      </c>
      <c r="W54" s="40">
        <v>1.6940153006481554E-2</v>
      </c>
      <c r="X54" s="40">
        <v>4.7602685125621949E-2</v>
      </c>
      <c r="Z54" s="151" t="s">
        <v>26</v>
      </c>
      <c r="AA54" s="152">
        <f t="shared" si="0"/>
        <v>0.2972809202388173</v>
      </c>
      <c r="AB54" s="152">
        <f t="shared" si="1"/>
        <v>0.42804650390191307</v>
      </c>
      <c r="AC54" s="152">
        <f t="shared" si="2"/>
        <v>0.27467257585926957</v>
      </c>
      <c r="AD54" s="152">
        <f t="shared" si="3"/>
        <v>0.37335839688332312</v>
      </c>
      <c r="AE54" s="152">
        <f t="shared" si="4"/>
        <v>0.37343127687083211</v>
      </c>
      <c r="AF54" s="152">
        <f t="shared" si="5"/>
        <v>0.25321032624584472</v>
      </c>
    </row>
    <row r="55" spans="1:32" x14ac:dyDescent="0.25">
      <c r="A55" s="35" t="s">
        <v>27</v>
      </c>
      <c r="B55" s="40">
        <v>0.20589925922178071</v>
      </c>
      <c r="C55" s="40">
        <v>9.1049361742308071E-2</v>
      </c>
      <c r="D55" s="40">
        <v>0.17778198239752385</v>
      </c>
      <c r="E55" s="40">
        <v>0.1694698323735698</v>
      </c>
      <c r="F55" s="40">
        <v>6.8187661557037038E-2</v>
      </c>
      <c r="G55" s="40">
        <v>7.2385024854345781E-2</v>
      </c>
      <c r="H55" s="40">
        <v>4.2542165184565571E-2</v>
      </c>
      <c r="I55" s="40">
        <v>4.3006037527778526E-2</v>
      </c>
      <c r="J55" s="40">
        <v>3.0948266526963957E-2</v>
      </c>
      <c r="K55" s="40">
        <v>2.8878337841143936E-2</v>
      </c>
      <c r="L55" s="40">
        <v>7.6352684476244242E-2</v>
      </c>
      <c r="M55" s="35" t="s">
        <v>27</v>
      </c>
      <c r="N55" s="40">
        <v>0.27518165978799641</v>
      </c>
      <c r="O55" s="40">
        <v>0.10242252982501682</v>
      </c>
      <c r="P55" s="40">
        <v>0.13929346491375214</v>
      </c>
      <c r="Q55" s="40">
        <v>0.16068858177673093</v>
      </c>
      <c r="R55" s="40">
        <v>7.5213897077923517E-2</v>
      </c>
      <c r="S55" s="40">
        <v>7.6311636180493803E-2</v>
      </c>
      <c r="T55" s="40">
        <v>4.3915469947633484E-2</v>
      </c>
      <c r="U55" s="40">
        <v>3.2677495014811063E-2</v>
      </c>
      <c r="V55" s="40">
        <v>3.0105181784310982E-2</v>
      </c>
      <c r="W55" s="40">
        <v>2.0594747190371836E-2</v>
      </c>
      <c r="X55" s="40">
        <v>4.3595336500959044E-2</v>
      </c>
      <c r="Z55" s="151" t="s">
        <v>27</v>
      </c>
      <c r="AA55" s="152">
        <f t="shared" si="0"/>
        <v>0.29694862096408881</v>
      </c>
      <c r="AB55" s="152">
        <f t="shared" si="1"/>
        <v>0.41543947632813072</v>
      </c>
      <c r="AC55" s="152">
        <f t="shared" si="2"/>
        <v>0.28761190270778048</v>
      </c>
      <c r="AD55" s="152">
        <f t="shared" si="3"/>
        <v>0.37760418961301323</v>
      </c>
      <c r="AE55" s="152">
        <f t="shared" si="4"/>
        <v>0.37519594376840659</v>
      </c>
      <c r="AF55" s="152">
        <f t="shared" si="5"/>
        <v>0.24719986661858018</v>
      </c>
    </row>
    <row r="56" spans="1:32" x14ac:dyDescent="0.25">
      <c r="A56" s="35" t="s">
        <v>28</v>
      </c>
      <c r="B56" s="40">
        <v>0.16139865505975703</v>
      </c>
      <c r="C56" s="40">
        <v>0.11391700244704099</v>
      </c>
      <c r="D56" s="40">
        <v>0.18605656644370347</v>
      </c>
      <c r="E56" s="40">
        <v>0.16653532080319869</v>
      </c>
      <c r="F56" s="40">
        <v>9.1826976479326278E-2</v>
      </c>
      <c r="G56" s="40">
        <v>6.4733283810472594E-2</v>
      </c>
      <c r="H56" s="40">
        <v>4.4272250752983147E-2</v>
      </c>
      <c r="I56" s="40">
        <v>4.5903206095241275E-2</v>
      </c>
      <c r="J56" s="40">
        <v>3.2414127798177469E-2</v>
      </c>
      <c r="K56" s="40">
        <v>2.1435523538576706E-2</v>
      </c>
      <c r="L56" s="40">
        <v>7.4404255338984912E-2</v>
      </c>
      <c r="M56" s="35" t="s">
        <v>28</v>
      </c>
      <c r="N56" s="40">
        <v>0.19646690587034427</v>
      </c>
      <c r="O56" s="40">
        <v>0.15253923906827002</v>
      </c>
      <c r="P56" s="40">
        <v>0.13762052182533954</v>
      </c>
      <c r="Q56" s="40">
        <v>0.16852711984508381</v>
      </c>
      <c r="R56" s="40">
        <v>7.6423909705121182E-2</v>
      </c>
      <c r="S56" s="40">
        <v>6.8784601411018192E-2</v>
      </c>
      <c r="T56" s="40">
        <v>4.8807678155291259E-2</v>
      </c>
      <c r="U56" s="40">
        <v>5.0416725463821678E-2</v>
      </c>
      <c r="V56" s="40">
        <v>2.7257594916217688E-2</v>
      </c>
      <c r="W56" s="40">
        <v>2.2346002713573249E-2</v>
      </c>
      <c r="X56" s="40">
        <v>5.0809701025919259E-2</v>
      </c>
      <c r="Z56" s="151" t="s">
        <v>28</v>
      </c>
      <c r="AA56" s="152">
        <f t="shared" si="0"/>
        <v>0.27531565750679804</v>
      </c>
      <c r="AB56" s="152">
        <f t="shared" si="1"/>
        <v>0.44441886372622841</v>
      </c>
      <c r="AC56" s="152">
        <f t="shared" si="2"/>
        <v>0.2802654787669735</v>
      </c>
      <c r="AD56" s="152">
        <f t="shared" si="3"/>
        <v>0.34900614493861426</v>
      </c>
      <c r="AE56" s="152">
        <f t="shared" si="4"/>
        <v>0.38257155137554455</v>
      </c>
      <c r="AF56" s="152">
        <f t="shared" si="5"/>
        <v>0.26842230368584119</v>
      </c>
    </row>
    <row r="57" spans="1:32" x14ac:dyDescent="0.25">
      <c r="A57" s="35" t="s">
        <v>29</v>
      </c>
      <c r="B57" s="40">
        <v>0.14780008585742346</v>
      </c>
      <c r="C57" s="40">
        <v>0.12620760336219225</v>
      </c>
      <c r="D57" s="40">
        <v>0.1765265220228677</v>
      </c>
      <c r="E57" s="40">
        <v>0.18230587637950627</v>
      </c>
      <c r="F57" s="40">
        <v>9.1735833107393971E-2</v>
      </c>
      <c r="G57" s="40">
        <v>6.5324827459779453E-2</v>
      </c>
      <c r="H57" s="40">
        <v>3.5114265652289235E-2</v>
      </c>
      <c r="I57" s="40">
        <v>4.4791652749066442E-2</v>
      </c>
      <c r="J57" s="40">
        <v>3.2631241789422574E-2</v>
      </c>
      <c r="K57" s="40">
        <v>2.5066204795740333E-2</v>
      </c>
      <c r="L57" s="40">
        <v>7.1384333478143713E-2</v>
      </c>
      <c r="M57" s="35" t="s">
        <v>29</v>
      </c>
      <c r="N57" s="40">
        <v>0.17810928484754784</v>
      </c>
      <c r="O57" s="40">
        <v>0.15506993843629463</v>
      </c>
      <c r="P57" s="40">
        <v>0.13968440814538602</v>
      </c>
      <c r="Q57" s="40">
        <v>0.17238416979676649</v>
      </c>
      <c r="R57" s="40">
        <v>9.0326484802131332E-2</v>
      </c>
      <c r="S57" s="40">
        <v>6.2916469008968537E-2</v>
      </c>
      <c r="T57" s="40">
        <v>4.9945310552034064E-2</v>
      </c>
      <c r="U57" s="40">
        <v>4.1663997148957778E-2</v>
      </c>
      <c r="V57" s="40">
        <v>3.4456429681984271E-2</v>
      </c>
      <c r="W57" s="40">
        <v>2.3216675937922437E-2</v>
      </c>
      <c r="X57" s="40">
        <v>5.2226831642006935E-2</v>
      </c>
      <c r="Z57" s="151" t="s">
        <v>29</v>
      </c>
      <c r="AA57" s="152">
        <f t="shared" si="0"/>
        <v>0.27400768921961571</v>
      </c>
      <c r="AB57" s="152">
        <f t="shared" si="1"/>
        <v>0.45056823150976794</v>
      </c>
      <c r="AC57" s="152">
        <f t="shared" si="2"/>
        <v>0.27542407927061635</v>
      </c>
      <c r="AD57" s="152">
        <f t="shared" si="3"/>
        <v>0.33317922328384247</v>
      </c>
      <c r="AE57" s="152">
        <f t="shared" si="4"/>
        <v>0.40239506274428383</v>
      </c>
      <c r="AF57" s="152">
        <f t="shared" si="5"/>
        <v>0.26442571397187375</v>
      </c>
    </row>
    <row r="58" spans="1:32" x14ac:dyDescent="0.25">
      <c r="A58" s="35" t="s">
        <v>30</v>
      </c>
      <c r="B58" s="40">
        <v>0.14198679765492381</v>
      </c>
      <c r="C58" s="40">
        <v>0.12765962949965418</v>
      </c>
      <c r="D58" s="40">
        <v>0.18056049190668247</v>
      </c>
      <c r="E58" s="40">
        <v>0.18330109968068239</v>
      </c>
      <c r="F58" s="40">
        <v>8.0658310804852335E-2</v>
      </c>
      <c r="G58" s="40">
        <v>6.3058002866480736E-2</v>
      </c>
      <c r="H58" s="40">
        <v>4.1292478810365574E-2</v>
      </c>
      <c r="I58" s="40">
        <v>3.8132605334825667E-2</v>
      </c>
      <c r="J58" s="40">
        <v>3.2317119434621885E-2</v>
      </c>
      <c r="K58" s="40">
        <v>2.4146625664399707E-2</v>
      </c>
      <c r="L58" s="40">
        <v>8.0227790928270412E-2</v>
      </c>
      <c r="M58" s="35" t="s">
        <v>30</v>
      </c>
      <c r="N58" s="40">
        <v>0.17391273279336575</v>
      </c>
      <c r="O58" s="40">
        <v>0.15393936316394979</v>
      </c>
      <c r="P58" s="40">
        <v>0.13504541583734189</v>
      </c>
      <c r="Q58" s="40">
        <v>0.17770443811518752</v>
      </c>
      <c r="R58" s="40">
        <v>7.9824974118438474E-2</v>
      </c>
      <c r="S58" s="40">
        <v>7.1274367436143932E-2</v>
      </c>
      <c r="T58" s="40">
        <v>5.9285526680865515E-2</v>
      </c>
      <c r="U58" s="40">
        <v>3.8390886438342584E-2</v>
      </c>
      <c r="V58" s="40">
        <v>3.5754290951769151E-2</v>
      </c>
      <c r="W58" s="40">
        <v>2.2313871921913711E-2</v>
      </c>
      <c r="X58" s="40">
        <v>5.2554132542681473E-2</v>
      </c>
      <c r="Z58" s="151" t="s">
        <v>30</v>
      </c>
      <c r="AA58" s="152">
        <f t="shared" si="0"/>
        <v>0.26964642715457798</v>
      </c>
      <c r="AB58" s="152">
        <f t="shared" si="1"/>
        <v>0.44451990239221717</v>
      </c>
      <c r="AC58" s="152">
        <f t="shared" si="2"/>
        <v>0.28583367045320485</v>
      </c>
      <c r="AD58" s="152">
        <f t="shared" si="3"/>
        <v>0.32785209595731557</v>
      </c>
      <c r="AE58" s="152">
        <f t="shared" si="4"/>
        <v>0.39257482807096789</v>
      </c>
      <c r="AF58" s="152">
        <f t="shared" si="5"/>
        <v>0.27957307597171654</v>
      </c>
    </row>
    <row r="59" spans="1:32" x14ac:dyDescent="0.25">
      <c r="A59" s="35" t="s">
        <v>31</v>
      </c>
      <c r="B59" s="40">
        <v>0.11625119847179913</v>
      </c>
      <c r="C59" s="40">
        <v>0.14476902067154712</v>
      </c>
      <c r="D59" s="40">
        <v>0.17699817207427168</v>
      </c>
      <c r="E59" s="40">
        <v>0.19881085338538221</v>
      </c>
      <c r="F59" s="40">
        <v>8.2111409597057552E-2</v>
      </c>
      <c r="G59" s="40">
        <v>7.0604490630441455E-2</v>
      </c>
      <c r="H59" s="40">
        <v>4.5735871827380613E-2</v>
      </c>
      <c r="I59" s="40">
        <v>3.9042921496244658E-2</v>
      </c>
      <c r="J59" s="40">
        <v>2.9990369628893423E-2</v>
      </c>
      <c r="K59" s="40">
        <v>2.4040158520639506E-2</v>
      </c>
      <c r="L59" s="40">
        <v>7.2555849857761548E-2</v>
      </c>
      <c r="M59" s="35" t="s">
        <v>31</v>
      </c>
      <c r="N59" s="40">
        <v>0.14267252842114062</v>
      </c>
      <c r="O59" s="40">
        <v>0.18046797092828609</v>
      </c>
      <c r="P59" s="40">
        <v>0.13460534892524509</v>
      </c>
      <c r="Q59" s="40">
        <v>0.18429913030968612</v>
      </c>
      <c r="R59" s="40">
        <v>7.3165426013406504E-2</v>
      </c>
      <c r="S59" s="40">
        <v>7.6980048073321095E-2</v>
      </c>
      <c r="T59" s="40">
        <v>4.8659750468838803E-2</v>
      </c>
      <c r="U59" s="40">
        <v>5.006522471942712E-2</v>
      </c>
      <c r="V59" s="40">
        <v>3.0541532916903921E-2</v>
      </c>
      <c r="W59" s="40">
        <v>2.5986700739134495E-2</v>
      </c>
      <c r="X59" s="40">
        <v>5.2556338484610207E-2</v>
      </c>
      <c r="Z59" s="151" t="s">
        <v>31</v>
      </c>
      <c r="AA59" s="152">
        <f t="shared" si="0"/>
        <v>0.26102021914334628</v>
      </c>
      <c r="AB59" s="152">
        <f t="shared" si="1"/>
        <v>0.45792043505671143</v>
      </c>
      <c r="AC59" s="152">
        <f t="shared" si="2"/>
        <v>0.2810593457999423</v>
      </c>
      <c r="AD59" s="152">
        <f t="shared" si="3"/>
        <v>0.32314049934942668</v>
      </c>
      <c r="AE59" s="152">
        <f t="shared" si="4"/>
        <v>0.39206990524833774</v>
      </c>
      <c r="AF59" s="152">
        <f t="shared" si="5"/>
        <v>0.28478959540223558</v>
      </c>
    </row>
    <row r="60" spans="1:32" x14ac:dyDescent="0.25">
      <c r="A60" s="35" t="s">
        <v>32</v>
      </c>
      <c r="B60" s="40">
        <v>0.11611304305115783</v>
      </c>
      <c r="C60" s="40">
        <v>0.1572721878497115</v>
      </c>
      <c r="D60" s="40">
        <v>0.16867649588688274</v>
      </c>
      <c r="E60" s="40">
        <v>0.19865009480672807</v>
      </c>
      <c r="F60" s="40">
        <v>8.3318900936304313E-2</v>
      </c>
      <c r="G60" s="40">
        <v>6.7683563360675394E-2</v>
      </c>
      <c r="H60" s="40">
        <v>4.6127650265435818E-2</v>
      </c>
      <c r="I60" s="40">
        <v>3.8190006519338147E-2</v>
      </c>
      <c r="J60" s="40">
        <v>3.0887067808048344E-2</v>
      </c>
      <c r="K60" s="40">
        <v>2.1102486109438372E-2</v>
      </c>
      <c r="L60" s="40">
        <v>7.1125588429372694E-2</v>
      </c>
      <c r="M60" s="35" t="s">
        <v>32</v>
      </c>
      <c r="N60" s="40">
        <v>0.13005120763828529</v>
      </c>
      <c r="O60" s="40">
        <v>0.18400797508669436</v>
      </c>
      <c r="P60" s="40">
        <v>0.1376649948140142</v>
      </c>
      <c r="Q60" s="40">
        <v>0.18968932652402146</v>
      </c>
      <c r="R60" s="40">
        <v>9.1438701100664224E-2</v>
      </c>
      <c r="S60" s="40">
        <v>6.83095395956278E-2</v>
      </c>
      <c r="T60" s="40">
        <v>4.7792433923530497E-2</v>
      </c>
      <c r="U60" s="40">
        <v>4.7618408394607709E-2</v>
      </c>
      <c r="V60" s="40">
        <v>3.3231798012692174E-2</v>
      </c>
      <c r="W60" s="40">
        <v>2.1816042077533262E-2</v>
      </c>
      <c r="X60" s="40">
        <v>4.8379572832328986E-2</v>
      </c>
      <c r="Z60" s="151" t="s">
        <v>32</v>
      </c>
      <c r="AA60" s="152">
        <f t="shared" si="0"/>
        <v>0.2733852309008693</v>
      </c>
      <c r="AB60" s="152">
        <f t="shared" si="1"/>
        <v>0.45064549162991518</v>
      </c>
      <c r="AC60" s="152">
        <f t="shared" si="2"/>
        <v>0.27596927746921551</v>
      </c>
      <c r="AD60" s="152">
        <f t="shared" si="3"/>
        <v>0.31405918272497968</v>
      </c>
      <c r="AE60" s="152">
        <f t="shared" si="4"/>
        <v>0.41879302243869987</v>
      </c>
      <c r="AF60" s="152">
        <f t="shared" si="5"/>
        <v>0.26714779483632045</v>
      </c>
    </row>
    <row r="61" spans="1:32" x14ac:dyDescent="0.25">
      <c r="A61" s="35" t="s">
        <v>33</v>
      </c>
      <c r="B61" s="40">
        <v>9.7728895294942719E-2</v>
      </c>
      <c r="C61" s="40">
        <v>0.14717453106375558</v>
      </c>
      <c r="D61" s="40">
        <v>0.162044286803771</v>
      </c>
      <c r="E61" s="40">
        <v>0.21624587403043227</v>
      </c>
      <c r="F61" s="40">
        <v>8.7097196113521305E-2</v>
      </c>
      <c r="G61" s="40">
        <v>6.8364550001905999E-2</v>
      </c>
      <c r="H61" s="40">
        <v>4.3532106026820609E-2</v>
      </c>
      <c r="I61" s="40">
        <v>4.3620478653479296E-2</v>
      </c>
      <c r="J61" s="40">
        <v>3.2212458087470128E-2</v>
      </c>
      <c r="K61" s="40">
        <v>2.3078582685934115E-2</v>
      </c>
      <c r="L61" s="40">
        <v>8.4331513372108216E-2</v>
      </c>
      <c r="M61" s="35" t="s">
        <v>33</v>
      </c>
      <c r="N61" s="40">
        <v>9.7405876018160975E-2</v>
      </c>
      <c r="O61" s="40">
        <v>0.15856465272594622</v>
      </c>
      <c r="P61" s="40">
        <v>0.13816266269423558</v>
      </c>
      <c r="Q61" s="40">
        <v>0.21406129638601831</v>
      </c>
      <c r="R61" s="40">
        <v>9.2399477614810543E-2</v>
      </c>
      <c r="S61" s="40">
        <v>8.0110344259105348E-2</v>
      </c>
      <c r="T61" s="40">
        <v>5.2684666959537392E-2</v>
      </c>
      <c r="U61" s="40">
        <v>4.61177478806871E-2</v>
      </c>
      <c r="V61" s="40">
        <v>3.6892766165224536E-2</v>
      </c>
      <c r="W61" s="40">
        <v>2.6372772893537334E-2</v>
      </c>
      <c r="X61" s="40">
        <v>5.7227736402736484E-2</v>
      </c>
      <c r="Z61" s="151" t="s">
        <v>33</v>
      </c>
      <c r="AA61" s="152">
        <f t="shared" si="0"/>
        <v>0.2449034263586983</v>
      </c>
      <c r="AB61" s="152">
        <f t="shared" si="1"/>
        <v>0.4653873569477246</v>
      </c>
      <c r="AC61" s="152">
        <f t="shared" si="2"/>
        <v>0.28970921669357708</v>
      </c>
      <c r="AD61" s="152">
        <f t="shared" si="3"/>
        <v>0.2559705287441072</v>
      </c>
      <c r="AE61" s="152">
        <f t="shared" si="4"/>
        <v>0.44462343669506443</v>
      </c>
      <c r="AF61" s="152">
        <f t="shared" si="5"/>
        <v>0.29940603456082837</v>
      </c>
    </row>
    <row r="62" spans="1:32" x14ac:dyDescent="0.25">
      <c r="A62" s="35" t="s">
        <v>34</v>
      </c>
      <c r="B62" s="40">
        <v>8.5954882084576537E-2</v>
      </c>
      <c r="C62" s="40">
        <v>0.1267016581455527</v>
      </c>
      <c r="D62" s="40">
        <v>0.18940740560479863</v>
      </c>
      <c r="E62" s="40">
        <v>0.21117334695475046</v>
      </c>
      <c r="F62" s="40">
        <v>9.3954566277244217E-2</v>
      </c>
      <c r="G62" s="40">
        <v>6.4957842609261393E-2</v>
      </c>
      <c r="H62" s="40">
        <v>4.2378711853256229E-2</v>
      </c>
      <c r="I62" s="40">
        <v>4.2876572730570613E-2</v>
      </c>
      <c r="J62" s="40">
        <v>3.6136844455018913E-2</v>
      </c>
      <c r="K62" s="40">
        <v>2.4698124709334458E-2</v>
      </c>
      <c r="L62" s="40">
        <v>8.1016138652727082E-2</v>
      </c>
      <c r="M62" s="35" t="s">
        <v>34</v>
      </c>
      <c r="N62" s="40">
        <v>9.2012038137171959E-2</v>
      </c>
      <c r="O62" s="40">
        <v>0.15899303443067339</v>
      </c>
      <c r="P62" s="40">
        <v>0.13832337723413859</v>
      </c>
      <c r="Q62" s="40">
        <v>0.2108737443450075</v>
      </c>
      <c r="R62" s="40">
        <v>0.10103979313761119</v>
      </c>
      <c r="S62" s="40">
        <v>7.7813183363859506E-2</v>
      </c>
      <c r="T62" s="40">
        <v>5.293803366193657E-2</v>
      </c>
      <c r="U62" s="40">
        <v>5.6578435806053692E-2</v>
      </c>
      <c r="V62" s="40">
        <v>3.5354827924452908E-2</v>
      </c>
      <c r="W62" s="40">
        <v>1.9629322286878709E-2</v>
      </c>
      <c r="X62" s="40">
        <v>5.6444209672215959E-2</v>
      </c>
      <c r="Z62" s="151" t="s">
        <v>34</v>
      </c>
      <c r="AA62" s="152">
        <f t="shared" si="0"/>
        <v>0.21265654023012925</v>
      </c>
      <c r="AB62" s="152">
        <f t="shared" si="1"/>
        <v>0.49453531883679325</v>
      </c>
      <c r="AC62" s="152">
        <f t="shared" si="2"/>
        <v>0.2928081409330775</v>
      </c>
      <c r="AD62" s="152">
        <f t="shared" si="3"/>
        <v>0.25100507256784532</v>
      </c>
      <c r="AE62" s="152">
        <f t="shared" si="4"/>
        <v>0.45023691471675725</v>
      </c>
      <c r="AF62" s="152">
        <f t="shared" si="5"/>
        <v>0.29875801271539743</v>
      </c>
    </row>
    <row r="63" spans="1:32" x14ac:dyDescent="0.25">
      <c r="A63" s="35" t="s">
        <v>35</v>
      </c>
      <c r="B63" s="40">
        <v>6.2734056808136582E-2</v>
      </c>
      <c r="C63" s="40">
        <v>0.13685296765550481</v>
      </c>
      <c r="D63" s="40">
        <v>0.18251616547350089</v>
      </c>
      <c r="E63" s="40">
        <v>0.24946234945327242</v>
      </c>
      <c r="F63" s="40">
        <v>9.6827733372799082E-2</v>
      </c>
      <c r="G63" s="40">
        <v>6.2949041273169609E-2</v>
      </c>
      <c r="H63" s="40">
        <v>4.0767950662276412E-2</v>
      </c>
      <c r="I63" s="40">
        <v>4.6546126208954645E-2</v>
      </c>
      <c r="J63" s="40">
        <v>3.0838538941144567E-2</v>
      </c>
      <c r="K63" s="40">
        <v>2.0856488246115971E-2</v>
      </c>
      <c r="L63" s="40">
        <v>7.3318135383509245E-2</v>
      </c>
      <c r="M63" s="35" t="s">
        <v>35</v>
      </c>
      <c r="N63" s="40">
        <v>8.7098004363502832E-2</v>
      </c>
      <c r="O63" s="40">
        <v>0.14925314851387153</v>
      </c>
      <c r="P63" s="40">
        <v>0.13893810947772103</v>
      </c>
      <c r="Q63" s="40">
        <v>0.20993029676811803</v>
      </c>
      <c r="R63" s="40">
        <v>9.6857404149327767E-2</v>
      </c>
      <c r="S63" s="40">
        <v>8.098543612510932E-2</v>
      </c>
      <c r="T63" s="40">
        <v>5.7864843187918943E-2</v>
      </c>
      <c r="U63" s="40">
        <v>4.9644731148693735E-2</v>
      </c>
      <c r="V63" s="40">
        <v>3.7176428726668015E-2</v>
      </c>
      <c r="W63" s="40">
        <v>2.901297772725242E-2</v>
      </c>
      <c r="X63" s="40">
        <v>6.3238619811816194E-2</v>
      </c>
      <c r="Z63" s="151" t="s">
        <v>35</v>
      </c>
      <c r="AA63" s="152">
        <f t="shared" si="0"/>
        <v>0.1995870244636414</v>
      </c>
      <c r="AB63" s="152">
        <f t="shared" si="1"/>
        <v>0.52880624829957235</v>
      </c>
      <c r="AC63" s="152">
        <f t="shared" si="2"/>
        <v>0.27160672723678625</v>
      </c>
      <c r="AD63" s="152">
        <f t="shared" si="3"/>
        <v>0.23635115287737435</v>
      </c>
      <c r="AE63" s="152">
        <f t="shared" si="4"/>
        <v>0.44572581039516679</v>
      </c>
      <c r="AF63" s="152">
        <f t="shared" si="5"/>
        <v>0.31792303672745892</v>
      </c>
    </row>
    <row r="64" spans="1:32" x14ac:dyDescent="0.25">
      <c r="A64" s="35" t="s">
        <v>36</v>
      </c>
      <c r="B64" s="40">
        <v>7.058720346345855E-2</v>
      </c>
      <c r="C64" s="40">
        <v>0.12154599890271504</v>
      </c>
      <c r="D64" s="40">
        <v>0.18071230047551803</v>
      </c>
      <c r="E64" s="40">
        <v>0.24567011206952302</v>
      </c>
      <c r="F64" s="40">
        <v>8.4490583160604413E-2</v>
      </c>
      <c r="G64" s="40">
        <v>6.736585245710941E-2</v>
      </c>
      <c r="H64" s="40">
        <v>4.2870275040423483E-2</v>
      </c>
      <c r="I64" s="40">
        <v>3.7000112306712039E-2</v>
      </c>
      <c r="J64" s="40">
        <v>3.9382977615975555E-2</v>
      </c>
      <c r="K64" s="40">
        <v>3.1966028131604908E-2</v>
      </c>
      <c r="L64" s="40">
        <v>6.8862542474112914E-2</v>
      </c>
      <c r="M64" s="35" t="s">
        <v>36</v>
      </c>
      <c r="N64" s="40">
        <v>8.523323411751775E-2</v>
      </c>
      <c r="O64" s="40">
        <v>0.13605218733365945</v>
      </c>
      <c r="P64" s="40">
        <v>0.14412601971404124</v>
      </c>
      <c r="Q64" s="40">
        <v>0.2237704186302287</v>
      </c>
      <c r="R64" s="40">
        <v>9.4061308149415837E-2</v>
      </c>
      <c r="S64" s="40">
        <v>8.0074205881852267E-2</v>
      </c>
      <c r="T64" s="40">
        <v>5.7862898022339362E-2</v>
      </c>
      <c r="U64" s="40">
        <v>4.9588038161735612E-2</v>
      </c>
      <c r="V64" s="40">
        <v>3.8161886530744656E-2</v>
      </c>
      <c r="W64" s="40">
        <v>2.8024223566687208E-2</v>
      </c>
      <c r="X64" s="40">
        <v>6.304557989177767E-2</v>
      </c>
      <c r="Z64" s="151" t="s">
        <v>36</v>
      </c>
      <c r="AA64" s="152">
        <f t="shared" si="0"/>
        <v>0.19213320236617359</v>
      </c>
      <c r="AB64" s="152">
        <f t="shared" si="1"/>
        <v>0.51087299570564548</v>
      </c>
      <c r="AC64" s="152">
        <f t="shared" si="2"/>
        <v>0.29699380192818092</v>
      </c>
      <c r="AD64" s="152">
        <f t="shared" si="3"/>
        <v>0.22128542145117719</v>
      </c>
      <c r="AE64" s="152">
        <f t="shared" si="4"/>
        <v>0.46195774649368576</v>
      </c>
      <c r="AF64" s="152">
        <f t="shared" si="5"/>
        <v>0.31675683205513699</v>
      </c>
    </row>
    <row r="65" spans="1:32" x14ac:dyDescent="0.25">
      <c r="A65" s="35" t="s">
        <v>37</v>
      </c>
      <c r="B65" s="40">
        <v>7.3163686849798876E-2</v>
      </c>
      <c r="C65" s="40">
        <v>0.13295418783775251</v>
      </c>
      <c r="D65" s="40">
        <v>0.18218326931830833</v>
      </c>
      <c r="E65" s="40">
        <v>0.24193996584686525</v>
      </c>
      <c r="F65" s="40">
        <v>8.2093663341930037E-2</v>
      </c>
      <c r="G65" s="40">
        <v>7.0725057053122056E-2</v>
      </c>
      <c r="H65" s="40">
        <v>5.0176964786204231E-2</v>
      </c>
      <c r="I65" s="40">
        <v>4.4778634432581441E-2</v>
      </c>
      <c r="J65" s="40">
        <v>4.1063573571809529E-2</v>
      </c>
      <c r="K65" s="40">
        <v>2.3037507639633859E-2</v>
      </c>
      <c r="L65" s="40">
        <v>6.5662011447863516E-2</v>
      </c>
      <c r="M65" s="35" t="s">
        <v>37</v>
      </c>
      <c r="N65" s="40">
        <v>7.8603792135476636E-2</v>
      </c>
      <c r="O65" s="40">
        <v>0.1284088543046758</v>
      </c>
      <c r="P65" s="40">
        <v>0.13324387512725799</v>
      </c>
      <c r="Q65" s="40">
        <v>0.22723020982502937</v>
      </c>
      <c r="R65" s="40">
        <v>0.10051900303411287</v>
      </c>
      <c r="S65" s="40">
        <v>9.0529936393724739E-2</v>
      </c>
      <c r="T65" s="40">
        <v>5.5796529167221283E-2</v>
      </c>
      <c r="U65" s="40">
        <v>5.0931167110861333E-2</v>
      </c>
      <c r="V65" s="40">
        <v>4.1134171655345962E-2</v>
      </c>
      <c r="W65" s="40">
        <v>3.2214218300714192E-2</v>
      </c>
      <c r="X65" s="40">
        <v>6.1388242945579888E-2</v>
      </c>
      <c r="Z65" s="151" t="s">
        <v>37</v>
      </c>
      <c r="AA65" s="152">
        <f t="shared" si="0"/>
        <v>0.20611787468755138</v>
      </c>
      <c r="AB65" s="152">
        <f t="shared" si="1"/>
        <v>0.50621689850710361</v>
      </c>
      <c r="AC65" s="152">
        <f t="shared" si="2"/>
        <v>0.28766522680534501</v>
      </c>
      <c r="AD65" s="152">
        <f t="shared" si="3"/>
        <v>0.20701264644015244</v>
      </c>
      <c r="AE65" s="152">
        <f t="shared" si="4"/>
        <v>0.46099308798640026</v>
      </c>
      <c r="AF65" s="152">
        <f t="shared" si="5"/>
        <v>0.33199426557344724</v>
      </c>
    </row>
    <row r="66" spans="1:32" x14ac:dyDescent="0.25">
      <c r="A66" s="35" t="s">
        <v>38</v>
      </c>
      <c r="B66" s="40">
        <v>6.7889389006751316E-2</v>
      </c>
      <c r="C66" s="40">
        <v>0.12248587741957899</v>
      </c>
      <c r="D66" s="40">
        <v>0.18155873944092005</v>
      </c>
      <c r="E66" s="40">
        <v>0.23838932111073644</v>
      </c>
      <c r="F66" s="40">
        <v>8.6254375479704215E-2</v>
      </c>
      <c r="G66" s="40">
        <v>6.8273286219670118E-2</v>
      </c>
      <c r="H66" s="40">
        <v>4.9908181156890941E-2</v>
      </c>
      <c r="I66" s="40">
        <v>5.0109458722826364E-2</v>
      </c>
      <c r="J66" s="40">
        <v>4.0316419877170294E-2</v>
      </c>
      <c r="K66" s="40">
        <v>3.2702833310814902E-2</v>
      </c>
      <c r="L66" s="40">
        <v>6.744294254518117E-2</v>
      </c>
      <c r="M66" s="35" t="s">
        <v>38</v>
      </c>
      <c r="N66" s="40">
        <v>6.6020195448678501E-2</v>
      </c>
      <c r="O66" s="40">
        <v>0.12248012837095841</v>
      </c>
      <c r="P66" s="40">
        <v>0.13051637545699141</v>
      </c>
      <c r="Q66" s="40">
        <v>0.23395138512745814</v>
      </c>
      <c r="R66" s="40">
        <v>0.10512855110770547</v>
      </c>
      <c r="S66" s="40">
        <v>8.7056333789963011E-2</v>
      </c>
      <c r="T66" s="40">
        <v>6.174157276589886E-2</v>
      </c>
      <c r="U66" s="40">
        <v>5.5734717052569362E-2</v>
      </c>
      <c r="V66" s="40">
        <v>4.7288028163136084E-2</v>
      </c>
      <c r="W66" s="40">
        <v>3.0709356271296579E-2</v>
      </c>
      <c r="X66" s="40">
        <v>5.9373356445344264E-2</v>
      </c>
      <c r="Z66" s="151" t="s">
        <v>38</v>
      </c>
      <c r="AA66" s="152">
        <f t="shared" si="0"/>
        <v>0.19037526642633029</v>
      </c>
      <c r="AB66" s="152">
        <f t="shared" si="1"/>
        <v>0.50620243603136061</v>
      </c>
      <c r="AC66" s="152">
        <f t="shared" si="2"/>
        <v>0.30342229754230909</v>
      </c>
      <c r="AD66" s="152">
        <f t="shared" si="3"/>
        <v>0.18850032381963691</v>
      </c>
      <c r="AE66" s="152">
        <f t="shared" si="4"/>
        <v>0.46959631169215499</v>
      </c>
      <c r="AF66" s="152">
        <f t="shared" si="5"/>
        <v>0.34190336448820813</v>
      </c>
    </row>
    <row r="67" spans="1:32" x14ac:dyDescent="0.25">
      <c r="A67" s="35" t="s">
        <v>39</v>
      </c>
      <c r="B67" s="40">
        <v>6.3158102820927722E-2</v>
      </c>
      <c r="C67" s="40">
        <v>0.12352099790421323</v>
      </c>
      <c r="D67" s="40">
        <v>0.14970402751342432</v>
      </c>
      <c r="E67" s="40">
        <v>0.25379343270200083</v>
      </c>
      <c r="F67" s="40">
        <v>8.440154894847747E-2</v>
      </c>
      <c r="G67" s="40">
        <v>7.1069354946814114E-2</v>
      </c>
      <c r="H67" s="40">
        <v>5.2963174415826646E-2</v>
      </c>
      <c r="I67" s="40">
        <v>5.7744327386481234E-2</v>
      </c>
      <c r="J67" s="40">
        <v>4.2221443290566374E-2</v>
      </c>
      <c r="K67" s="40">
        <v>2.4732683929645796E-2</v>
      </c>
      <c r="L67" s="40">
        <v>8.4325774805276921E-2</v>
      </c>
      <c r="M67" s="35" t="s">
        <v>39</v>
      </c>
      <c r="N67" s="40">
        <v>6.4822162584493428E-2</v>
      </c>
      <c r="O67" s="40">
        <v>0.11139716390649493</v>
      </c>
      <c r="P67" s="40">
        <v>0.1226498162638726</v>
      </c>
      <c r="Q67" s="40">
        <v>0.24241186555138031</v>
      </c>
      <c r="R67" s="40">
        <v>0.1037871287020119</v>
      </c>
      <c r="S67" s="40">
        <v>0.10431900496311973</v>
      </c>
      <c r="T67" s="40">
        <v>5.7415564710540837E-2</v>
      </c>
      <c r="U67" s="40">
        <v>5.935016203197592E-2</v>
      </c>
      <c r="V67" s="40">
        <v>3.8619270509374672E-2</v>
      </c>
      <c r="W67" s="40">
        <v>3.0273661476485171E-2</v>
      </c>
      <c r="X67" s="40">
        <v>6.4954199300250606E-2</v>
      </c>
      <c r="Z67" s="151" t="s">
        <v>39</v>
      </c>
      <c r="AA67" s="152">
        <f t="shared" si="0"/>
        <v>0.18667910072514093</v>
      </c>
      <c r="AB67" s="152">
        <f t="shared" si="1"/>
        <v>0.48789900916390261</v>
      </c>
      <c r="AC67" s="152">
        <f t="shared" si="2"/>
        <v>0.32542189011095646</v>
      </c>
      <c r="AD67" s="152">
        <f t="shared" si="3"/>
        <v>0.17621932649098837</v>
      </c>
      <c r="AE67" s="152">
        <f t="shared" si="4"/>
        <v>0.46884881051726479</v>
      </c>
      <c r="AF67" s="152">
        <f t="shared" si="5"/>
        <v>0.35493186299174684</v>
      </c>
    </row>
    <row r="68" spans="1:32" x14ac:dyDescent="0.25">
      <c r="A68" s="35" t="s">
        <v>40</v>
      </c>
      <c r="B68" s="40">
        <v>6.942589410972265E-2</v>
      </c>
      <c r="C68" s="40">
        <v>9.9590328193909033E-2</v>
      </c>
      <c r="D68" s="40">
        <v>0.14045646231098799</v>
      </c>
      <c r="E68" s="40">
        <v>0.23930957748168494</v>
      </c>
      <c r="F68" s="40">
        <v>9.1039995834940213E-2</v>
      </c>
      <c r="G68" s="40">
        <v>8.0884832071802346E-2</v>
      </c>
      <c r="H68" s="40">
        <v>5.7645951777020275E-2</v>
      </c>
      <c r="I68" s="40">
        <v>6.4495065163829746E-2</v>
      </c>
      <c r="J68" s="40">
        <v>4.8018793958426939E-2</v>
      </c>
      <c r="K68" s="40">
        <v>3.176885523029311E-2</v>
      </c>
      <c r="L68" s="40">
        <v>8.411498164473144E-2</v>
      </c>
      <c r="M68" s="35" t="s">
        <v>40</v>
      </c>
      <c r="N68" s="40">
        <v>7.1386355991686232E-2</v>
      </c>
      <c r="O68" s="40">
        <v>0.10578291343738422</v>
      </c>
      <c r="P68" s="40">
        <v>0.11400868961116004</v>
      </c>
      <c r="Q68" s="40">
        <v>0.22458071236043853</v>
      </c>
      <c r="R68" s="40">
        <v>9.7806284411421127E-2</v>
      </c>
      <c r="S68" s="40">
        <v>9.9470858930837763E-2</v>
      </c>
      <c r="T68" s="40">
        <v>6.6823581634855175E-2</v>
      </c>
      <c r="U68" s="40">
        <v>6.7959796750877668E-2</v>
      </c>
      <c r="V68" s="40">
        <v>4.6098038234382334E-2</v>
      </c>
      <c r="W68" s="40">
        <v>3.706023236946792E-2</v>
      </c>
      <c r="X68" s="40">
        <v>6.9022536267488915E-2</v>
      </c>
      <c r="Z68" s="151" t="s">
        <v>40</v>
      </c>
      <c r="AA68" s="152">
        <f t="shared" si="0"/>
        <v>0.16901622230363167</v>
      </c>
      <c r="AB68" s="152">
        <f t="shared" si="1"/>
        <v>0.47080603562761314</v>
      </c>
      <c r="AC68" s="152">
        <f t="shared" si="2"/>
        <v>0.36017774206875519</v>
      </c>
      <c r="AD68" s="152">
        <f t="shared" si="3"/>
        <v>0.17716926942907046</v>
      </c>
      <c r="AE68" s="152">
        <f t="shared" si="4"/>
        <v>0.43639568638301973</v>
      </c>
      <c r="AF68" s="152">
        <f t="shared" si="5"/>
        <v>0.38643504418790975</v>
      </c>
    </row>
    <row r="69" spans="1:32" x14ac:dyDescent="0.25">
      <c r="A69" s="35" t="s">
        <v>41</v>
      </c>
      <c r="B69" s="40">
        <v>6.0083754278213358E-2</v>
      </c>
      <c r="C69" s="40">
        <v>9.8660172366806118E-2</v>
      </c>
      <c r="D69" s="40">
        <v>0.14184461150920497</v>
      </c>
      <c r="E69" s="40">
        <v>0.2374706850834136</v>
      </c>
      <c r="F69" s="40">
        <v>9.0063799402764724E-2</v>
      </c>
      <c r="G69" s="40">
        <v>8.5844028725603636E-2</v>
      </c>
      <c r="H69" s="40">
        <v>5.745018305108944E-2</v>
      </c>
      <c r="I69" s="40">
        <v>5.6122591853517957E-2</v>
      </c>
      <c r="J69" s="40">
        <v>4.6970345147855766E-2</v>
      </c>
      <c r="K69" s="40">
        <v>3.5766183717270673E-2</v>
      </c>
      <c r="L69" s="40">
        <v>8.1351171553948207E-2</v>
      </c>
      <c r="M69" s="35" t="s">
        <v>41</v>
      </c>
      <c r="N69" s="40">
        <v>5.4068577322826009E-2</v>
      </c>
      <c r="O69" s="40">
        <v>9.8429968818885383E-2</v>
      </c>
      <c r="P69" s="40">
        <v>0.11668117698646255</v>
      </c>
      <c r="Q69" s="40">
        <v>0.22967451698152117</v>
      </c>
      <c r="R69" s="40">
        <v>9.2042969103783207E-2</v>
      </c>
      <c r="S69" s="40">
        <v>0.1012827280731865</v>
      </c>
      <c r="T69" s="40">
        <v>6.9684993254332653E-2</v>
      </c>
      <c r="U69" s="40">
        <v>6.6138816443098672E-2</v>
      </c>
      <c r="V69" s="40">
        <v>5.770458422389893E-2</v>
      </c>
      <c r="W69" s="40">
        <v>3.3629434839599251E-2</v>
      </c>
      <c r="X69" s="40">
        <v>8.0662233952405418E-2</v>
      </c>
      <c r="Z69" s="151" t="s">
        <v>41</v>
      </c>
      <c r="AA69" s="152">
        <f t="shared" si="0"/>
        <v>0.15874392664501946</v>
      </c>
      <c r="AB69" s="152">
        <f t="shared" si="1"/>
        <v>0.46937909599538324</v>
      </c>
      <c r="AC69" s="152">
        <f t="shared" si="2"/>
        <v>0.37187697735959729</v>
      </c>
      <c r="AD69" s="152">
        <f t="shared" si="3"/>
        <v>0.15249854614171138</v>
      </c>
      <c r="AE69" s="152">
        <f t="shared" si="4"/>
        <v>0.43839866307176689</v>
      </c>
      <c r="AF69" s="152">
        <f t="shared" si="5"/>
        <v>0.40910279078652168</v>
      </c>
    </row>
    <row r="70" spans="1:32" x14ac:dyDescent="0.25">
      <c r="A70" s="35" t="s">
        <v>42</v>
      </c>
      <c r="B70" s="40">
        <v>5.7758340692094269E-2</v>
      </c>
      <c r="C70" s="40">
        <v>9.1774112908294916E-2</v>
      </c>
      <c r="D70" s="40">
        <v>0.12656277351216563</v>
      </c>
      <c r="E70" s="40">
        <v>0.22454974150692178</v>
      </c>
      <c r="F70" s="40">
        <v>0.10564792485576641</v>
      </c>
      <c r="G70" s="40">
        <v>9.9215837885902117E-2</v>
      </c>
      <c r="H70" s="40">
        <v>5.4526807690957857E-2</v>
      </c>
      <c r="I70" s="40">
        <v>5.7306941870628673E-2</v>
      </c>
      <c r="J70" s="40">
        <v>4.8751099508756737E-2</v>
      </c>
      <c r="K70" s="40">
        <v>4.4879192141940832E-2</v>
      </c>
      <c r="L70" s="40">
        <v>9.021157744368144E-2</v>
      </c>
      <c r="M70" s="35" t="s">
        <v>42</v>
      </c>
      <c r="N70" s="40">
        <v>5.5191304193040948E-2</v>
      </c>
      <c r="O70" s="40">
        <v>8.9819116231467724E-2</v>
      </c>
      <c r="P70" s="40">
        <v>0.10841424905497722</v>
      </c>
      <c r="Q70" s="40">
        <v>0.20068781232536867</v>
      </c>
      <c r="R70" s="40">
        <v>0.10635906977658098</v>
      </c>
      <c r="S70" s="40">
        <v>0.10399850677675587</v>
      </c>
      <c r="T70" s="40">
        <v>7.6493480098750996E-2</v>
      </c>
      <c r="U70" s="40">
        <v>6.5468924583566249E-2</v>
      </c>
      <c r="V70" s="40">
        <v>6.2630188188921035E-2</v>
      </c>
      <c r="W70" s="40">
        <v>4.4256912846548958E-2</v>
      </c>
      <c r="X70" s="40">
        <v>8.6680435924021221E-2</v>
      </c>
      <c r="Z70" s="151" t="s">
        <v>42</v>
      </c>
      <c r="AA70" s="152">
        <f t="shared" si="0"/>
        <v>0.14953245360038919</v>
      </c>
      <c r="AB70" s="152">
        <f t="shared" si="1"/>
        <v>0.45676043987485382</v>
      </c>
      <c r="AC70" s="152">
        <f t="shared" si="2"/>
        <v>0.39370710652475693</v>
      </c>
      <c r="AD70" s="152">
        <f t="shared" si="3"/>
        <v>0.14501042042450868</v>
      </c>
      <c r="AE70" s="152">
        <f t="shared" si="4"/>
        <v>0.4154611311569269</v>
      </c>
      <c r="AF70" s="152">
        <f t="shared" si="5"/>
        <v>0.43952844841856448</v>
      </c>
    </row>
    <row r="71" spans="1:32" x14ac:dyDescent="0.25">
      <c r="A71" s="35" t="s">
        <v>43</v>
      </c>
      <c r="B71" s="40">
        <v>5.1939317804268512E-2</v>
      </c>
      <c r="C71" s="40">
        <v>8.6109721262011746E-2</v>
      </c>
      <c r="D71" s="40">
        <v>0.12786312260557778</v>
      </c>
      <c r="E71" s="40">
        <v>0.22021085760663953</v>
      </c>
      <c r="F71" s="40">
        <v>9.7806009410535105E-2</v>
      </c>
      <c r="G71" s="40">
        <v>0.10473179744834898</v>
      </c>
      <c r="H71" s="40">
        <v>6.5416954694568638E-2</v>
      </c>
      <c r="I71" s="40">
        <v>6.4537707905574171E-2</v>
      </c>
      <c r="J71" s="40">
        <v>5.2595308107576941E-2</v>
      </c>
      <c r="K71" s="40">
        <v>4.9303964612263752E-2</v>
      </c>
      <c r="L71" s="40">
        <v>8.6716004577580386E-2</v>
      </c>
      <c r="M71" s="35" t="s">
        <v>43</v>
      </c>
      <c r="N71" s="40">
        <v>5.5214397014899497E-2</v>
      </c>
      <c r="O71" s="40">
        <v>9.2680568869843022E-2</v>
      </c>
      <c r="P71" s="40">
        <v>9.5083246637223728E-2</v>
      </c>
      <c r="Q71" s="40">
        <v>0.20804322410745238</v>
      </c>
      <c r="R71" s="40">
        <v>8.9945900917436469E-2</v>
      </c>
      <c r="S71" s="40">
        <v>0.11172789538808658</v>
      </c>
      <c r="T71" s="40">
        <v>7.8144410155424768E-2</v>
      </c>
      <c r="U71" s="40">
        <v>7.1640778256424884E-2</v>
      </c>
      <c r="V71" s="40">
        <v>6.0149205358698506E-2</v>
      </c>
      <c r="W71" s="40">
        <v>4.6091427329106316E-2</v>
      </c>
      <c r="X71" s="40">
        <v>9.1278945965404007E-2</v>
      </c>
      <c r="Z71" s="151" t="s">
        <v>43</v>
      </c>
      <c r="AA71" s="152">
        <f t="shared" si="0"/>
        <v>0.13804903906628024</v>
      </c>
      <c r="AB71" s="152">
        <f t="shared" si="1"/>
        <v>0.44587998962275244</v>
      </c>
      <c r="AC71" s="152">
        <f t="shared" si="2"/>
        <v>0.41607097131096726</v>
      </c>
      <c r="AD71" s="152">
        <f t="shared" si="3"/>
        <v>0.14789496588474252</v>
      </c>
      <c r="AE71" s="152">
        <f t="shared" si="4"/>
        <v>0.39307237166211262</v>
      </c>
      <c r="AF71" s="152">
        <f t="shared" si="5"/>
        <v>0.45903266245314489</v>
      </c>
    </row>
    <row r="72" spans="1:32" x14ac:dyDescent="0.25">
      <c r="A72" s="35" t="s">
        <v>44</v>
      </c>
      <c r="B72" s="40">
        <v>4.8265047590254753E-2</v>
      </c>
      <c r="C72" s="40">
        <v>8.2708466327413244E-2</v>
      </c>
      <c r="D72" s="40">
        <v>0.11638615912824947</v>
      </c>
      <c r="E72" s="40">
        <v>0.20550186047026617</v>
      </c>
      <c r="F72" s="40">
        <v>9.8038309354808881E-2</v>
      </c>
      <c r="G72" s="40">
        <v>0.10318611970217623</v>
      </c>
      <c r="H72" s="40">
        <v>6.6879565631984703E-2</v>
      </c>
      <c r="I72" s="40">
        <v>7.3903563565905953E-2</v>
      </c>
      <c r="J72" s="40">
        <v>6.4377864502494095E-2</v>
      </c>
      <c r="K72" s="40">
        <v>5.8182107927243105E-2</v>
      </c>
      <c r="L72" s="40">
        <v>9.1936791459535094E-2</v>
      </c>
      <c r="M72" s="35" t="s">
        <v>44</v>
      </c>
      <c r="N72" s="40">
        <v>4.6362246181103579E-2</v>
      </c>
      <c r="O72" s="40">
        <v>7.8414462593511022E-2</v>
      </c>
      <c r="P72" s="40">
        <v>9.0964054697235341E-2</v>
      </c>
      <c r="Q72" s="40">
        <v>0.18944168145474102</v>
      </c>
      <c r="R72" s="40">
        <v>0.10428546228108693</v>
      </c>
      <c r="S72" s="40">
        <v>0.12458173913195358</v>
      </c>
      <c r="T72" s="40">
        <v>7.8117116507381831E-2</v>
      </c>
      <c r="U72" s="40">
        <v>7.8118529301179879E-2</v>
      </c>
      <c r="V72" s="40">
        <v>6.7144250053127755E-2</v>
      </c>
      <c r="W72" s="40">
        <v>4.9204407274152547E-2</v>
      </c>
      <c r="X72" s="40">
        <v>9.3366050524526734E-2</v>
      </c>
      <c r="Z72" s="151" t="s">
        <v>44</v>
      </c>
      <c r="AA72" s="152">
        <f t="shared" si="0"/>
        <v>0.13097351391766798</v>
      </c>
      <c r="AB72" s="152">
        <f t="shared" si="1"/>
        <v>0.41992632895332455</v>
      </c>
      <c r="AC72" s="152">
        <f t="shared" si="2"/>
        <v>0.44910015712900747</v>
      </c>
      <c r="AD72" s="152">
        <f t="shared" si="3"/>
        <v>0.12477670877461461</v>
      </c>
      <c r="AE72" s="152">
        <f t="shared" si="4"/>
        <v>0.38469119843306332</v>
      </c>
      <c r="AF72" s="152">
        <f t="shared" si="5"/>
        <v>0.49053209279232213</v>
      </c>
    </row>
    <row r="73" spans="1:32" x14ac:dyDescent="0.25">
      <c r="A73" s="35" t="s">
        <v>45</v>
      </c>
      <c r="B73" s="40">
        <v>4.3246823064062412E-2</v>
      </c>
      <c r="C73" s="40">
        <v>8.388390938950703E-2</v>
      </c>
      <c r="D73" s="40">
        <v>0.10472410939882638</v>
      </c>
      <c r="E73" s="40">
        <v>0.19650613798782232</v>
      </c>
      <c r="F73" s="40">
        <v>9.2250492331382647E-2</v>
      </c>
      <c r="G73" s="40">
        <v>9.4308211726858604E-2</v>
      </c>
      <c r="H73" s="40">
        <v>8.1253261552165584E-2</v>
      </c>
      <c r="I73" s="40">
        <v>8.2930166460257221E-2</v>
      </c>
      <c r="J73" s="40">
        <v>7.4149691254940489E-2</v>
      </c>
      <c r="K73" s="40">
        <v>5.530655732624145E-2</v>
      </c>
      <c r="L73" s="40">
        <v>0.10046724240228715</v>
      </c>
      <c r="M73" s="35" t="s">
        <v>45</v>
      </c>
      <c r="N73" s="40">
        <v>4.7510224060629595E-2</v>
      </c>
      <c r="O73" s="40">
        <v>7.4333647926742186E-2</v>
      </c>
      <c r="P73" s="40">
        <v>7.7979557082594297E-2</v>
      </c>
      <c r="Q73" s="40">
        <v>0.16913241782134086</v>
      </c>
      <c r="R73" s="40">
        <v>0.10204857112151261</v>
      </c>
      <c r="S73" s="40">
        <v>0.10857056913646204</v>
      </c>
      <c r="T73" s="40">
        <v>9.2852793249179805E-2</v>
      </c>
      <c r="U73" s="40">
        <v>9.120876902834392E-2</v>
      </c>
      <c r="V73" s="40">
        <v>7.4703008746935695E-2</v>
      </c>
      <c r="W73" s="40">
        <v>5.7170482529183782E-2</v>
      </c>
      <c r="X73" s="40">
        <v>0.10448995929707544</v>
      </c>
      <c r="Z73" s="151" t="s">
        <v>45</v>
      </c>
      <c r="AA73" s="152">
        <f t="shared" si="0"/>
        <v>0.12713073245356943</v>
      </c>
      <c r="AB73" s="152">
        <f t="shared" si="1"/>
        <v>0.39348073971803138</v>
      </c>
      <c r="AC73" s="152">
        <f t="shared" si="2"/>
        <v>0.47938852782839919</v>
      </c>
      <c r="AD73" s="152">
        <f t="shared" si="3"/>
        <v>0.12184387198737179</v>
      </c>
      <c r="AE73" s="152">
        <f t="shared" si="4"/>
        <v>0.34916054602544777</v>
      </c>
      <c r="AF73" s="152">
        <f t="shared" si="5"/>
        <v>0.52899558198718044</v>
      </c>
    </row>
    <row r="74" spans="1:32" x14ac:dyDescent="0.25">
      <c r="A74" s="35" t="s">
        <v>46</v>
      </c>
      <c r="B74" s="40">
        <v>3.9267767938262969E-2</v>
      </c>
      <c r="C74" s="40">
        <v>6.6261944426703023E-2</v>
      </c>
      <c r="D74" s="40">
        <v>9.3422231770700762E-2</v>
      </c>
      <c r="E74" s="40">
        <v>0.18626923554126337</v>
      </c>
      <c r="F74" s="40">
        <v>9.610730698421846E-2</v>
      </c>
      <c r="G74" s="40">
        <v>9.1876664916243633E-2</v>
      </c>
      <c r="H74" s="40">
        <v>9.8029453670117631E-2</v>
      </c>
      <c r="I74" s="40">
        <v>8.1362360621189567E-2</v>
      </c>
      <c r="J74" s="40">
        <v>7.9571469555139551E-2</v>
      </c>
      <c r="K74" s="40">
        <v>6.4463458068447027E-2</v>
      </c>
      <c r="L74" s="40">
        <v>0.10180030066864626</v>
      </c>
      <c r="M74" s="35" t="s">
        <v>46</v>
      </c>
      <c r="N74" s="40">
        <v>4.2842123120273787E-2</v>
      </c>
      <c r="O74" s="40">
        <v>6.5364574084482985E-2</v>
      </c>
      <c r="P74" s="40">
        <v>6.5918603618229293E-2</v>
      </c>
      <c r="Q74" s="40">
        <v>0.1571037394888129</v>
      </c>
      <c r="R74" s="40">
        <v>0.10232351358655259</v>
      </c>
      <c r="S74" s="40">
        <v>0.121697870023756</v>
      </c>
      <c r="T74" s="40">
        <v>8.2527109128088999E-2</v>
      </c>
      <c r="U74" s="40">
        <v>9.2856411969176808E-2</v>
      </c>
      <c r="V74" s="40">
        <v>9.6292763512060647E-2</v>
      </c>
      <c r="W74" s="40">
        <v>6.4018884002501636E-2</v>
      </c>
      <c r="X74" s="40">
        <v>0.10905440746606458</v>
      </c>
      <c r="Z74" s="151" t="s">
        <v>46</v>
      </c>
      <c r="AA74" s="152">
        <f t="shared" si="0"/>
        <v>0.105529712364966</v>
      </c>
      <c r="AB74" s="152">
        <f t="shared" si="1"/>
        <v>0.37579877429618258</v>
      </c>
      <c r="AC74" s="152">
        <f t="shared" si="2"/>
        <v>0.51867151333885142</v>
      </c>
      <c r="AD74" s="152">
        <f t="shared" si="3"/>
        <v>0.10820669720475677</v>
      </c>
      <c r="AE74" s="152">
        <f t="shared" si="4"/>
        <v>0.32534585669359478</v>
      </c>
      <c r="AF74" s="152">
        <f t="shared" si="5"/>
        <v>0.56644744610164843</v>
      </c>
    </row>
    <row r="75" spans="1:32" x14ac:dyDescent="0.25">
      <c r="A75" s="35" t="s">
        <v>47</v>
      </c>
      <c r="B75" s="40">
        <v>4.0802423914116003E-2</v>
      </c>
      <c r="C75" s="40">
        <v>7.0265307359013596E-2</v>
      </c>
      <c r="D75" s="40">
        <v>8.8425172496087417E-2</v>
      </c>
      <c r="E75" s="40">
        <v>0.17569719061738867</v>
      </c>
      <c r="F75" s="40">
        <v>7.819054346852182E-2</v>
      </c>
      <c r="G75" s="40">
        <v>0.11406248697254455</v>
      </c>
      <c r="H75" s="40">
        <v>9.3796722811870015E-2</v>
      </c>
      <c r="I75" s="40">
        <v>9.7718207600933332E-2</v>
      </c>
      <c r="J75" s="40">
        <v>8.4976132317312339E-2</v>
      </c>
      <c r="K75" s="40">
        <v>6.9055466201951118E-2</v>
      </c>
      <c r="L75" s="40">
        <v>0.10336619322000484</v>
      </c>
      <c r="M75" s="35" t="s">
        <v>47</v>
      </c>
      <c r="N75" s="40">
        <v>3.7995565370584398E-2</v>
      </c>
      <c r="O75" s="40">
        <v>6.1021374556007472E-2</v>
      </c>
      <c r="P75" s="40">
        <v>6.727106009431115E-2</v>
      </c>
      <c r="Q75" s="40">
        <v>0.14322228621295258</v>
      </c>
      <c r="R75" s="40">
        <v>9.2748951961300827E-2</v>
      </c>
      <c r="S75" s="40">
        <v>0.12503468196778067</v>
      </c>
      <c r="T75" s="40">
        <v>9.6245152229878062E-2</v>
      </c>
      <c r="U75" s="40">
        <v>0.10108221656083008</v>
      </c>
      <c r="V75" s="40">
        <v>9.1567941539362221E-2</v>
      </c>
      <c r="W75" s="40">
        <v>7.2177212347725492E-2</v>
      </c>
      <c r="X75" s="40">
        <v>0.11163355715926718</v>
      </c>
      <c r="Z75" s="151" t="s">
        <v>47</v>
      </c>
      <c r="AA75" s="152">
        <f t="shared" si="0"/>
        <v>0.11106773127312961</v>
      </c>
      <c r="AB75" s="152">
        <f t="shared" si="1"/>
        <v>0.34231290658199792</v>
      </c>
      <c r="AC75" s="152">
        <f t="shared" si="2"/>
        <v>0.5466193621448725</v>
      </c>
      <c r="AD75" s="152">
        <f t="shared" si="3"/>
        <v>9.9016939926591871E-2</v>
      </c>
      <c r="AE75" s="152">
        <f t="shared" si="4"/>
        <v>0.30324229826856458</v>
      </c>
      <c r="AF75" s="152">
        <f t="shared" si="5"/>
        <v>0.59774076180484359</v>
      </c>
    </row>
    <row r="76" spans="1:32" x14ac:dyDescent="0.25">
      <c r="A76" s="35" t="s">
        <v>48</v>
      </c>
      <c r="B76" s="40">
        <v>3.2457170465677893E-2</v>
      </c>
      <c r="C76" s="40">
        <v>6.08185919785314E-2</v>
      </c>
      <c r="D76" s="40">
        <v>7.4403022006542932E-2</v>
      </c>
      <c r="E76" s="40">
        <v>0.15864506133566053</v>
      </c>
      <c r="F76" s="40">
        <v>9.9929074917789726E-2</v>
      </c>
      <c r="G76" s="40">
        <v>0.11634549057163387</v>
      </c>
      <c r="H76" s="40">
        <v>8.6314170500191273E-2</v>
      </c>
      <c r="I76" s="40">
        <v>8.4888021195016622E-2</v>
      </c>
      <c r="J76" s="40">
        <v>8.6017751804753989E-2</v>
      </c>
      <c r="K76" s="40">
        <v>7.2566401132991801E-2</v>
      </c>
      <c r="L76" s="40">
        <v>0.11478505768529326</v>
      </c>
      <c r="M76" s="35" t="s">
        <v>48</v>
      </c>
      <c r="N76" s="40">
        <v>3.7537330324394019E-2</v>
      </c>
      <c r="O76" s="40">
        <v>5.3719529531550118E-2</v>
      </c>
      <c r="P76" s="40">
        <v>5.5188828672859763E-2</v>
      </c>
      <c r="Q76" s="40">
        <v>0.13067934381683899</v>
      </c>
      <c r="R76" s="40">
        <v>0.10254278607120851</v>
      </c>
      <c r="S76" s="40">
        <v>0.11317981120752282</v>
      </c>
      <c r="T76" s="40">
        <v>0.10510709759551154</v>
      </c>
      <c r="U76" s="40">
        <v>0.11216646269975566</v>
      </c>
      <c r="V76" s="40">
        <v>0.10350816151932678</v>
      </c>
      <c r="W76" s="40">
        <v>6.7076731354709443E-2</v>
      </c>
      <c r="X76" s="40">
        <v>0.11929391720632239</v>
      </c>
      <c r="Z76" s="151" t="s">
        <v>48</v>
      </c>
      <c r="AA76" s="152">
        <f t="shared" si="0"/>
        <v>9.3275762444209293E-2</v>
      </c>
      <c r="AB76" s="152">
        <f t="shared" si="1"/>
        <v>0.33297715825999319</v>
      </c>
      <c r="AC76" s="152">
        <f t="shared" si="2"/>
        <v>0.57374707929579749</v>
      </c>
      <c r="AD76" s="152">
        <f t="shared" si="3"/>
        <v>9.1256859855944145E-2</v>
      </c>
      <c r="AE76" s="152">
        <f t="shared" si="4"/>
        <v>0.28841095856090726</v>
      </c>
      <c r="AF76" s="152">
        <f t="shared" si="5"/>
        <v>0.62033218158314862</v>
      </c>
    </row>
    <row r="77" spans="1:32" x14ac:dyDescent="0.25">
      <c r="A77" s="35" t="s">
        <v>49</v>
      </c>
      <c r="B77" s="40">
        <v>4.0607071492567405E-2</v>
      </c>
      <c r="C77" s="40">
        <v>5.6167809964921288E-2</v>
      </c>
      <c r="D77" s="40">
        <v>7.6200868397318683E-2</v>
      </c>
      <c r="E77" s="40">
        <v>0.15515471874718453</v>
      </c>
      <c r="F77" s="40">
        <v>8.4732738849598505E-2</v>
      </c>
      <c r="G77" s="40">
        <v>0.12687279980537283</v>
      </c>
      <c r="H77" s="40">
        <v>9.273925643033934E-2</v>
      </c>
      <c r="I77" s="40">
        <v>9.0938689593074606E-2</v>
      </c>
      <c r="J77" s="40">
        <v>8.9679760735340203E-2</v>
      </c>
      <c r="K77" s="40">
        <v>7.1161510341837861E-2</v>
      </c>
      <c r="L77" s="40">
        <v>0.12179544404050267</v>
      </c>
      <c r="M77" s="35" t="s">
        <v>49</v>
      </c>
      <c r="N77" s="40">
        <v>3.4821269104679843E-2</v>
      </c>
      <c r="O77" s="40">
        <v>4.914084797595749E-2</v>
      </c>
      <c r="P77" s="40">
        <v>5.5867550176127601E-2</v>
      </c>
      <c r="Q77" s="40">
        <v>0.13143033254786193</v>
      </c>
      <c r="R77" s="40">
        <v>8.0873853467719747E-2</v>
      </c>
      <c r="S77" s="40">
        <v>0.11220369909087233</v>
      </c>
      <c r="T77" s="40">
        <v>0.10764380120693001</v>
      </c>
      <c r="U77" s="40">
        <v>0.10884823994179219</v>
      </c>
      <c r="V77" s="40">
        <v>0.11430999690582443</v>
      </c>
      <c r="W77" s="40">
        <v>7.5527349476713843E-2</v>
      </c>
      <c r="X77" s="40">
        <v>0.12933306010552054</v>
      </c>
      <c r="Z77" s="151" t="s">
        <v>49</v>
      </c>
      <c r="AA77" s="152">
        <f t="shared" si="0"/>
        <v>9.6774881457488693E-2</v>
      </c>
      <c r="AB77" s="152">
        <f t="shared" si="1"/>
        <v>0.31608832599410175</v>
      </c>
      <c r="AC77" s="152">
        <f t="shared" si="2"/>
        <v>0.58713679254840956</v>
      </c>
      <c r="AD77" s="152">
        <f t="shared" si="3"/>
        <v>8.3962117080637333E-2</v>
      </c>
      <c r="AE77" s="152">
        <f t="shared" si="4"/>
        <v>0.26817173619170931</v>
      </c>
      <c r="AF77" s="152">
        <f t="shared" si="5"/>
        <v>0.64786614672765341</v>
      </c>
    </row>
    <row r="78" spans="1:32" x14ac:dyDescent="0.25">
      <c r="A78" s="35" t="s">
        <v>50</v>
      </c>
      <c r="B78" s="40">
        <v>3.5073729637400956E-2</v>
      </c>
      <c r="C78" s="40">
        <v>4.4012209655968235E-2</v>
      </c>
      <c r="D78" s="40">
        <v>7.1476222102133599E-2</v>
      </c>
      <c r="E78" s="40">
        <v>0.14801971534205896</v>
      </c>
      <c r="F78" s="40">
        <v>8.4488738430238297E-2</v>
      </c>
      <c r="G78" s="40">
        <v>0.13567282790436558</v>
      </c>
      <c r="H78" s="40">
        <v>9.5572265968904904E-2</v>
      </c>
      <c r="I78" s="40">
        <v>9.1910080102511338E-2</v>
      </c>
      <c r="J78" s="40">
        <v>9.5437381763196105E-2</v>
      </c>
      <c r="K78" s="40">
        <v>7.0951567465085644E-2</v>
      </c>
      <c r="L78" s="40">
        <v>0.12835665213757344</v>
      </c>
      <c r="M78" s="35" t="s">
        <v>50</v>
      </c>
      <c r="N78" s="40">
        <v>4.2641386700009505E-2</v>
      </c>
      <c r="O78" s="40">
        <v>4.5482353238781144E-2</v>
      </c>
      <c r="P78" s="40">
        <v>4.6587343141762626E-2</v>
      </c>
      <c r="Q78" s="40">
        <v>0.12843439043013513</v>
      </c>
      <c r="R78" s="40">
        <v>8.5487278367989361E-2</v>
      </c>
      <c r="S78" s="40">
        <v>0.11505184971514279</v>
      </c>
      <c r="T78" s="40">
        <v>0.11219100967299189</v>
      </c>
      <c r="U78" s="40">
        <v>0.10696310841506503</v>
      </c>
      <c r="V78" s="40">
        <v>0.10809470627699581</v>
      </c>
      <c r="W78" s="40">
        <v>7.4285320745702044E-2</v>
      </c>
      <c r="X78" s="40">
        <v>0.1347812532954247</v>
      </c>
      <c r="Z78" s="151" t="s">
        <v>50</v>
      </c>
      <c r="AA78" s="152">
        <f t="shared" si="0"/>
        <v>7.9085939293369184E-2</v>
      </c>
      <c r="AB78" s="152">
        <f t="shared" si="1"/>
        <v>0.30398467587443084</v>
      </c>
      <c r="AC78" s="152">
        <f t="shared" si="2"/>
        <v>0.61692938483219995</v>
      </c>
      <c r="AD78" s="152">
        <f t="shared" si="3"/>
        <v>8.8123739938790649E-2</v>
      </c>
      <c r="AE78" s="152">
        <f t="shared" si="4"/>
        <v>0.26050901193988713</v>
      </c>
      <c r="AF78" s="152">
        <f t="shared" si="5"/>
        <v>0.65136724812132218</v>
      </c>
    </row>
    <row r="79" spans="1:32" x14ac:dyDescent="0.25">
      <c r="A79" s="35" t="s">
        <v>51</v>
      </c>
      <c r="B79" s="40">
        <v>4.2641627949254829E-2</v>
      </c>
      <c r="C79" s="40">
        <v>4.8133832757872745E-2</v>
      </c>
      <c r="D79" s="40">
        <v>5.7298189143482559E-2</v>
      </c>
      <c r="E79" s="40">
        <v>0.14790502195478172</v>
      </c>
      <c r="F79" s="40">
        <v>9.2601166483222891E-2</v>
      </c>
      <c r="G79" s="40">
        <v>0.12781266392335483</v>
      </c>
      <c r="H79" s="40">
        <v>0.11146475089269221</v>
      </c>
      <c r="I79" s="40">
        <v>8.1384224765357546E-2</v>
      </c>
      <c r="J79" s="40">
        <v>8.1992175027474717E-2</v>
      </c>
      <c r="K79" s="40">
        <v>6.4170854776923164E-2</v>
      </c>
      <c r="L79" s="40">
        <v>0.13406963698842925</v>
      </c>
      <c r="M79" s="35" t="s">
        <v>51</v>
      </c>
      <c r="N79" s="40">
        <v>3.0140817721193845E-2</v>
      </c>
      <c r="O79" s="40">
        <v>3.5719631942704513E-2</v>
      </c>
      <c r="P79" s="40">
        <v>4.1320842849611593E-2</v>
      </c>
      <c r="Q79" s="40">
        <v>0.11680278313418301</v>
      </c>
      <c r="R79" s="40">
        <v>8.9295861921014907E-2</v>
      </c>
      <c r="S79" s="40">
        <v>0.12316019851255436</v>
      </c>
      <c r="T79" s="40">
        <v>0.11947826518189703</v>
      </c>
      <c r="U79" s="40">
        <v>0.12641708894496223</v>
      </c>
      <c r="V79" s="40">
        <v>9.7615539740582985E-2</v>
      </c>
      <c r="W79" s="40">
        <v>8.4345408921869008E-2</v>
      </c>
      <c r="X79" s="40">
        <v>0.13570356112942664</v>
      </c>
      <c r="Z79" s="151" t="s">
        <v>51</v>
      </c>
      <c r="AA79" s="152">
        <f t="shared" si="0"/>
        <v>9.0775460707127581E-2</v>
      </c>
      <c r="AB79" s="152">
        <f t="shared" si="1"/>
        <v>0.29780437758148715</v>
      </c>
      <c r="AC79" s="152">
        <f t="shared" si="2"/>
        <v>0.61142016171138525</v>
      </c>
      <c r="AD79" s="152">
        <f t="shared" si="3"/>
        <v>6.5860449663898354E-2</v>
      </c>
      <c r="AE79" s="152">
        <f t="shared" si="4"/>
        <v>0.2474194879048095</v>
      </c>
      <c r="AF79" s="152">
        <f t="shared" si="5"/>
        <v>0.68672006243129213</v>
      </c>
    </row>
    <row r="80" spans="1:32" x14ac:dyDescent="0.25">
      <c r="A80" s="35" t="s">
        <v>52</v>
      </c>
      <c r="B80" s="40">
        <v>3.150048522243333E-2</v>
      </c>
      <c r="C80" s="40">
        <v>4.9927855741381755E-2</v>
      </c>
      <c r="D80" s="40">
        <v>5.8968267999227629E-2</v>
      </c>
      <c r="E80" s="40">
        <v>0.14295459096812493</v>
      </c>
      <c r="F80" s="40">
        <v>9.5446483479346367E-2</v>
      </c>
      <c r="G80" s="40">
        <v>0.13368553484184051</v>
      </c>
      <c r="H80" s="40">
        <v>0.11292366485550322</v>
      </c>
      <c r="I80" s="40">
        <v>8.962931266212365E-2</v>
      </c>
      <c r="J80" s="40">
        <v>9.3189295466962557E-2</v>
      </c>
      <c r="K80" s="40">
        <v>7.6772874111683681E-2</v>
      </c>
      <c r="L80" s="40">
        <v>0.12324672254813862</v>
      </c>
      <c r="M80" s="35" t="s">
        <v>52</v>
      </c>
      <c r="N80" s="40">
        <v>3.8096857860800172E-2</v>
      </c>
      <c r="O80" s="40">
        <v>3.6196292452140927E-2</v>
      </c>
      <c r="P80" s="40">
        <v>4.9446851551787088E-2</v>
      </c>
      <c r="Q80" s="40">
        <v>0.11398649044976611</v>
      </c>
      <c r="R80" s="40">
        <v>8.8129649025508974E-2</v>
      </c>
      <c r="S80" s="40">
        <v>0.125263033971661</v>
      </c>
      <c r="T80" s="40">
        <v>0.11658979294281478</v>
      </c>
      <c r="U80" s="40">
        <v>0.11493520131643413</v>
      </c>
      <c r="V80" s="40">
        <v>0.1051813266150446</v>
      </c>
      <c r="W80" s="40">
        <v>7.954289322675745E-2</v>
      </c>
      <c r="X80" s="40">
        <v>0.13263161058728468</v>
      </c>
      <c r="Z80" s="151" t="s">
        <v>52</v>
      </c>
      <c r="AA80" s="152">
        <f t="shared" si="0"/>
        <v>8.1428340963815085E-2</v>
      </c>
      <c r="AB80" s="152">
        <f t="shared" si="1"/>
        <v>0.29736934244669894</v>
      </c>
      <c r="AC80" s="152">
        <f t="shared" si="2"/>
        <v>0.62120231658948599</v>
      </c>
      <c r="AD80" s="152">
        <f t="shared" si="3"/>
        <v>7.4293150312941092E-2</v>
      </c>
      <c r="AE80" s="152">
        <f t="shared" si="4"/>
        <v>0.25156299102706214</v>
      </c>
      <c r="AF80" s="152">
        <f t="shared" si="5"/>
        <v>0.67414385865999671</v>
      </c>
    </row>
    <row r="81" spans="1:33" x14ac:dyDescent="0.25">
      <c r="A81" s="35" t="s">
        <v>53</v>
      </c>
      <c r="B81" s="40">
        <v>2.9349470524040088E-2</v>
      </c>
      <c r="C81" s="40">
        <v>4.3999970039161236E-2</v>
      </c>
      <c r="D81" s="40">
        <v>6.7208214618778891E-2</v>
      </c>
      <c r="E81" s="40">
        <v>0.1475473051630852</v>
      </c>
      <c r="F81" s="40">
        <v>0.10782715115346413</v>
      </c>
      <c r="G81" s="40">
        <v>0.1312781311335996</v>
      </c>
      <c r="H81" s="40">
        <v>0.1070368420954054</v>
      </c>
      <c r="I81" s="40">
        <v>8.0764773105690482E-2</v>
      </c>
      <c r="J81" s="40">
        <v>8.7027311560972681E-2</v>
      </c>
      <c r="K81" s="40">
        <v>6.3060315018374447E-2</v>
      </c>
      <c r="L81" s="40">
        <v>0.12603597603099465</v>
      </c>
      <c r="M81" s="35" t="s">
        <v>53</v>
      </c>
      <c r="N81" s="40">
        <v>2.6699873854676696E-2</v>
      </c>
      <c r="O81" s="40">
        <v>4.1155308165911439E-2</v>
      </c>
      <c r="P81" s="40">
        <v>4.2250783923218509E-2</v>
      </c>
      <c r="Q81" s="40">
        <v>0.1158631119164457</v>
      </c>
      <c r="R81" s="40">
        <v>8.831733015466614E-2</v>
      </c>
      <c r="S81" s="40">
        <v>0.13955326558686151</v>
      </c>
      <c r="T81" s="40">
        <v>0.11993708012174294</v>
      </c>
      <c r="U81" s="40">
        <v>0.10859957824637875</v>
      </c>
      <c r="V81" s="40">
        <v>0.11267762633623961</v>
      </c>
      <c r="W81" s="40">
        <v>6.3053726117734382E-2</v>
      </c>
      <c r="X81" s="40">
        <v>0.14189231557612419</v>
      </c>
      <c r="Z81" s="151" t="s">
        <v>53</v>
      </c>
      <c r="AA81" s="152">
        <f t="shared" si="0"/>
        <v>7.3349440563201321E-2</v>
      </c>
      <c r="AB81" s="152">
        <f t="shared" si="1"/>
        <v>0.32258267093532822</v>
      </c>
      <c r="AC81" s="152">
        <f t="shared" si="2"/>
        <v>0.60406788850147042</v>
      </c>
      <c r="AD81" s="152">
        <f t="shared" si="3"/>
        <v>6.7855182020588128E-2</v>
      </c>
      <c r="AE81" s="152">
        <f t="shared" si="4"/>
        <v>0.24643122599433034</v>
      </c>
      <c r="AF81" s="152">
        <f t="shared" si="5"/>
        <v>0.68571359198508153</v>
      </c>
    </row>
    <row r="82" spans="1:33" x14ac:dyDescent="0.25">
      <c r="A82" s="35" t="s">
        <v>54</v>
      </c>
      <c r="B82" s="40">
        <v>2.7913786031954803E-2</v>
      </c>
      <c r="C82" s="40">
        <v>4.3433491099601422E-2</v>
      </c>
      <c r="D82" s="40">
        <v>5.9141060073011772E-2</v>
      </c>
      <c r="E82" s="40">
        <v>0.1505409347727116</v>
      </c>
      <c r="F82" s="40">
        <v>0.12307921688618359</v>
      </c>
      <c r="G82" s="40">
        <v>0.13466954025647254</v>
      </c>
      <c r="H82" s="40">
        <v>0.10155052266290192</v>
      </c>
      <c r="I82" s="40">
        <v>8.0998095650126931E-2</v>
      </c>
      <c r="J82" s="40">
        <v>8.3408925386840291E-2</v>
      </c>
      <c r="K82" s="40">
        <v>6.0459039050908957E-2</v>
      </c>
      <c r="L82" s="40">
        <v>0.13503871067372275</v>
      </c>
      <c r="M82" s="35" t="s">
        <v>54</v>
      </c>
      <c r="N82" s="40">
        <v>3.232079432347728E-2</v>
      </c>
      <c r="O82" s="40">
        <v>4.0193830033940586E-2</v>
      </c>
      <c r="P82" s="40">
        <v>4.4167209354898623E-2</v>
      </c>
      <c r="Q82" s="40">
        <v>0.11254293113050565</v>
      </c>
      <c r="R82" s="40">
        <v>9.6753224397094634E-2</v>
      </c>
      <c r="S82" s="40">
        <v>0.12517158766158198</v>
      </c>
      <c r="T82" s="40">
        <v>0.1149266140351896</v>
      </c>
      <c r="U82" s="40">
        <v>0.1217092784768941</v>
      </c>
      <c r="V82" s="40">
        <v>9.8074543527478561E-2</v>
      </c>
      <c r="W82" s="40">
        <v>8.6957431342274683E-2</v>
      </c>
      <c r="X82" s="40">
        <v>0.12718255571666437</v>
      </c>
      <c r="Z82" s="151" t="s">
        <v>54</v>
      </c>
      <c r="AA82" s="152">
        <f t="shared" si="0"/>
        <v>7.1347277131556225E-2</v>
      </c>
      <c r="AB82" s="152">
        <f t="shared" si="1"/>
        <v>0.33276121173190698</v>
      </c>
      <c r="AC82" s="152">
        <f t="shared" si="2"/>
        <v>0.59589151113653682</v>
      </c>
      <c r="AD82" s="152">
        <f t="shared" si="3"/>
        <v>7.2514624357417873E-2</v>
      </c>
      <c r="AE82" s="152">
        <f t="shared" si="4"/>
        <v>0.25346336488249888</v>
      </c>
      <c r="AF82" s="152">
        <f t="shared" si="5"/>
        <v>0.67402201076008328</v>
      </c>
    </row>
    <row r="83" spans="1:33" x14ac:dyDescent="0.25">
      <c r="A83" s="35" t="s">
        <v>55</v>
      </c>
      <c r="B83" s="40">
        <v>3.5809781263675879E-2</v>
      </c>
      <c r="C83" s="40">
        <v>4.6274913604617579E-2</v>
      </c>
      <c r="D83" s="40">
        <v>6.4254460107811481E-2</v>
      </c>
      <c r="E83" s="40">
        <v>0.15812259606795342</v>
      </c>
      <c r="F83" s="40">
        <v>0.10378179429278861</v>
      </c>
      <c r="G83" s="40">
        <v>0.12672503190609885</v>
      </c>
      <c r="H83" s="40">
        <v>0.10044934473301949</v>
      </c>
      <c r="I83" s="40">
        <v>7.9562712684258768E-2</v>
      </c>
      <c r="J83" s="40">
        <v>9.5391801314044011E-2</v>
      </c>
      <c r="K83" s="40">
        <v>6.8588833192770898E-2</v>
      </c>
      <c r="L83" s="40">
        <v>0.11960334786709295</v>
      </c>
      <c r="M83" s="35" t="s">
        <v>55</v>
      </c>
      <c r="N83" s="40">
        <v>2.2618448002540488E-2</v>
      </c>
      <c r="O83" s="40">
        <v>3.5346569990624251E-2</v>
      </c>
      <c r="P83" s="40">
        <v>4.3955494096051928E-2</v>
      </c>
      <c r="Q83" s="40">
        <v>0.12366328097560958</v>
      </c>
      <c r="R83" s="40">
        <v>9.4491159069263225E-2</v>
      </c>
      <c r="S83" s="40">
        <v>0.13838674529582076</v>
      </c>
      <c r="T83" s="40">
        <v>0.11332805611580106</v>
      </c>
      <c r="U83" s="40">
        <v>0.10635635082626611</v>
      </c>
      <c r="V83" s="40">
        <v>0.12095295267001177</v>
      </c>
      <c r="W83" s="40">
        <v>7.1719823343958142E-2</v>
      </c>
      <c r="X83" s="40">
        <v>0.12918111961405265</v>
      </c>
      <c r="Z83" s="151" t="s">
        <v>55</v>
      </c>
      <c r="AA83" s="152">
        <f t="shared" si="0"/>
        <v>8.2084694868293451E-2</v>
      </c>
      <c r="AB83" s="152">
        <f t="shared" si="1"/>
        <v>0.32615885046855353</v>
      </c>
      <c r="AC83" s="152">
        <f t="shared" si="2"/>
        <v>0.59175645466315308</v>
      </c>
      <c r="AD83" s="152">
        <f t="shared" si="3"/>
        <v>5.7965017993164739E-2</v>
      </c>
      <c r="AE83" s="152">
        <f t="shared" si="4"/>
        <v>0.26210993414092476</v>
      </c>
      <c r="AF83" s="152">
        <f t="shared" si="5"/>
        <v>0.67992504786591046</v>
      </c>
    </row>
    <row r="84" spans="1:33" x14ac:dyDescent="0.25">
      <c r="A84" s="35" t="s">
        <v>56</v>
      </c>
      <c r="B84" s="40">
        <v>3.2238099309340469E-2</v>
      </c>
      <c r="C84" s="40">
        <v>5.5298162330044157E-2</v>
      </c>
      <c r="D84" s="40">
        <v>7.2937469757454201E-2</v>
      </c>
      <c r="E84" s="40">
        <v>0.15122386820833286</v>
      </c>
      <c r="F84" s="40">
        <v>0.11563631408836988</v>
      </c>
      <c r="G84" s="40">
        <v>0.11680616432081586</v>
      </c>
      <c r="H84" s="40">
        <v>9.7578844912466864E-2</v>
      </c>
      <c r="I84" s="40">
        <v>7.4388385035391136E-2</v>
      </c>
      <c r="J84" s="40">
        <v>7.9019634775961495E-2</v>
      </c>
      <c r="K84" s="40">
        <v>7.5210901602751873E-2</v>
      </c>
      <c r="L84" s="40">
        <v>0.12448782801020322</v>
      </c>
      <c r="M84" s="35" t="s">
        <v>56</v>
      </c>
      <c r="N84" s="40">
        <v>3.0975777508900029E-2</v>
      </c>
      <c r="O84" s="40">
        <v>3.4847162252609115E-2</v>
      </c>
      <c r="P84" s="40">
        <v>5.5882639094396065E-2</v>
      </c>
      <c r="Q84" s="40">
        <v>0.1126512356146477</v>
      </c>
      <c r="R84" s="40">
        <v>0.10504967308582185</v>
      </c>
      <c r="S84" s="40">
        <v>0.12117865604606881</v>
      </c>
      <c r="T84" s="40">
        <v>0.10980964583398634</v>
      </c>
      <c r="U84" s="40">
        <v>0.10490640464958823</v>
      </c>
      <c r="V84" s="40">
        <v>0.10734405430414307</v>
      </c>
      <c r="W84" s="40">
        <v>7.2788718085482831E-2</v>
      </c>
      <c r="X84" s="40">
        <v>0.14456603352435612</v>
      </c>
      <c r="Z84" s="151" t="s">
        <v>56</v>
      </c>
      <c r="AA84" s="152">
        <f t="shared" si="0"/>
        <v>8.7536261639384633E-2</v>
      </c>
      <c r="AB84" s="152">
        <f t="shared" si="1"/>
        <v>0.33979765205415696</v>
      </c>
      <c r="AC84" s="152">
        <f t="shared" si="2"/>
        <v>0.57266608630645832</v>
      </c>
      <c r="AD84" s="152">
        <f t="shared" si="3"/>
        <v>6.5822939761509144E-2</v>
      </c>
      <c r="AE84" s="152">
        <f t="shared" si="4"/>
        <v>0.2735835477948656</v>
      </c>
      <c r="AF84" s="152">
        <f t="shared" si="5"/>
        <v>0.6605935124436253</v>
      </c>
    </row>
    <row r="85" spans="1:33" x14ac:dyDescent="0.25">
      <c r="A85" s="35" t="s">
        <v>57</v>
      </c>
      <c r="B85" s="40">
        <v>2.7488575392803125E-2</v>
      </c>
      <c r="C85" s="40">
        <v>5.7873623158715325E-2</v>
      </c>
      <c r="D85" s="40">
        <v>6.3776775180074477E-2</v>
      </c>
      <c r="E85" s="40">
        <v>0.1744204129779191</v>
      </c>
      <c r="F85" s="40">
        <v>0.10015107677231444</v>
      </c>
      <c r="G85" s="40">
        <v>0.13548806919506218</v>
      </c>
      <c r="H85" s="40">
        <v>8.9531156430020201E-2</v>
      </c>
      <c r="I85" s="40">
        <v>7.3841522058149936E-2</v>
      </c>
      <c r="J85" s="40">
        <v>8.0348926117292885E-2</v>
      </c>
      <c r="K85" s="40">
        <v>7.0674324504008595E-2</v>
      </c>
      <c r="L85" s="40">
        <v>0.12585867523639832</v>
      </c>
      <c r="M85" s="35" t="s">
        <v>57</v>
      </c>
      <c r="N85" s="40">
        <v>2.8212524811335623E-2</v>
      </c>
      <c r="O85" s="40">
        <v>4.0879903526791973E-2</v>
      </c>
      <c r="P85" s="40">
        <v>4.8042558943935616E-2</v>
      </c>
      <c r="Q85" s="40">
        <v>0.13340271789725661</v>
      </c>
      <c r="R85" s="40">
        <v>9.703831194406784E-2</v>
      </c>
      <c r="S85" s="40">
        <v>0.12304610596595726</v>
      </c>
      <c r="T85" s="40">
        <v>9.7489791255454011E-2</v>
      </c>
      <c r="U85" s="40">
        <v>0.10677588656833496</v>
      </c>
      <c r="V85" s="40">
        <v>0.10917931233915315</v>
      </c>
      <c r="W85" s="40">
        <v>8.1032965999238343E-2</v>
      </c>
      <c r="X85" s="40">
        <v>0.13489992074847459</v>
      </c>
      <c r="Z85" s="151" t="s">
        <v>57</v>
      </c>
      <c r="AA85" s="152">
        <f t="shared" si="0"/>
        <v>8.5362198551518442E-2</v>
      </c>
      <c r="AB85" s="152">
        <f t="shared" si="1"/>
        <v>0.33834826493030801</v>
      </c>
      <c r="AC85" s="152">
        <f t="shared" si="2"/>
        <v>0.5762895365181735</v>
      </c>
      <c r="AD85" s="152">
        <f t="shared" si="3"/>
        <v>6.9092428338127593E-2</v>
      </c>
      <c r="AE85" s="152">
        <f t="shared" si="4"/>
        <v>0.27848358878526003</v>
      </c>
      <c r="AF85" s="152">
        <f t="shared" si="5"/>
        <v>0.65242398287661241</v>
      </c>
    </row>
    <row r="86" spans="1:33" x14ac:dyDescent="0.25">
      <c r="A86" s="35" t="s">
        <v>58</v>
      </c>
      <c r="B86" s="40">
        <v>2.9301933916851722E-2</v>
      </c>
      <c r="C86" s="40">
        <v>4.7144893874472779E-2</v>
      </c>
      <c r="D86" s="40">
        <v>7.5039174121357841E-2</v>
      </c>
      <c r="E86" s="40">
        <v>0.16350406152732858</v>
      </c>
      <c r="F86" s="40">
        <v>0.11252587180979585</v>
      </c>
      <c r="G86" s="40">
        <v>0.13626187442625626</v>
      </c>
      <c r="H86" s="40">
        <v>9.5345201658169079E-2</v>
      </c>
      <c r="I86" s="40">
        <v>8.2713633835474698E-2</v>
      </c>
      <c r="J86" s="40">
        <v>8.518387329097879E-2</v>
      </c>
      <c r="K86" s="40">
        <v>6.1571393182518835E-2</v>
      </c>
      <c r="L86" s="40">
        <v>0.12028020013412016</v>
      </c>
      <c r="M86" s="35" t="s">
        <v>58</v>
      </c>
      <c r="N86" s="40">
        <v>2.6935045460873309E-2</v>
      </c>
      <c r="O86" s="40">
        <v>4.053835809272905E-2</v>
      </c>
      <c r="P86" s="40">
        <v>5.4030081690379206E-2</v>
      </c>
      <c r="Q86" s="40">
        <v>0.12825034176971473</v>
      </c>
      <c r="R86" s="40">
        <v>8.3179223895474358E-2</v>
      </c>
      <c r="S86" s="40">
        <v>0.10937778109594073</v>
      </c>
      <c r="T86" s="40">
        <v>9.8734907046535952E-2</v>
      </c>
      <c r="U86" s="40">
        <v>0.11418776110797428</v>
      </c>
      <c r="V86" s="40">
        <v>0.11996725409676599</v>
      </c>
      <c r="W86" s="40">
        <v>7.972307285649273E-2</v>
      </c>
      <c r="X86" s="40">
        <v>0.14507617288711969</v>
      </c>
      <c r="Z86" s="151" t="s">
        <v>58</v>
      </c>
      <c r="AA86" s="152">
        <f t="shared" si="0"/>
        <v>7.6446827791324501E-2</v>
      </c>
      <c r="AB86" s="152">
        <f t="shared" si="1"/>
        <v>0.35106910745848224</v>
      </c>
      <c r="AC86" s="152">
        <f t="shared" si="2"/>
        <v>0.5724840647501932</v>
      </c>
      <c r="AD86" s="152">
        <f t="shared" si="3"/>
        <v>6.747340355360236E-2</v>
      </c>
      <c r="AE86" s="152">
        <f t="shared" si="4"/>
        <v>0.26545964735556826</v>
      </c>
      <c r="AF86" s="152">
        <f t="shared" si="5"/>
        <v>0.66706694909082942</v>
      </c>
    </row>
    <row r="87" spans="1:33" x14ac:dyDescent="0.25">
      <c r="A87" s="35" t="s">
        <v>59</v>
      </c>
      <c r="B87" s="40">
        <v>2.0502359480138885E-2</v>
      </c>
      <c r="C87" s="40">
        <v>5.3819328207091184E-2</v>
      </c>
      <c r="D87" s="40">
        <v>6.0655362981320564E-2</v>
      </c>
      <c r="E87" s="40">
        <v>0.15857618832191864</v>
      </c>
      <c r="F87" s="40">
        <v>0.10723883618610609</v>
      </c>
      <c r="G87" s="40">
        <v>0.12461463275828179</v>
      </c>
      <c r="H87" s="40">
        <v>0.10462173060775883</v>
      </c>
      <c r="I87" s="40">
        <v>9.0780539928872972E-2</v>
      </c>
      <c r="J87" s="40">
        <v>8.4089539489849915E-2</v>
      </c>
      <c r="K87" s="40">
        <v>7.1623261237289931E-2</v>
      </c>
      <c r="L87" s="40">
        <v>0.13154512689476944</v>
      </c>
      <c r="M87" s="35" t="s">
        <v>59</v>
      </c>
      <c r="N87" s="40">
        <v>3.0745524205943658E-2</v>
      </c>
      <c r="O87" s="40">
        <v>3.6461684015903405E-2</v>
      </c>
      <c r="P87" s="40">
        <v>4.5657971842290403E-2</v>
      </c>
      <c r="Q87" s="40">
        <v>0.12650465239189096</v>
      </c>
      <c r="R87" s="40">
        <v>8.8382858000325082E-2</v>
      </c>
      <c r="S87" s="40">
        <v>0.11713682655397688</v>
      </c>
      <c r="T87" s="40">
        <v>0.105886875941112</v>
      </c>
      <c r="U87" s="40">
        <v>0.11044668091494039</v>
      </c>
      <c r="V87" s="40">
        <v>0.11342019074512888</v>
      </c>
      <c r="W87" s="40">
        <v>8.4603761431102348E-2</v>
      </c>
      <c r="X87" s="40">
        <v>0.1407529739573859</v>
      </c>
      <c r="Z87" s="151" t="s">
        <v>59</v>
      </c>
      <c r="AA87" s="152">
        <f t="shared" si="0"/>
        <v>7.4321687687230076E-2</v>
      </c>
      <c r="AB87" s="152">
        <f t="shared" si="1"/>
        <v>0.32647038748934532</v>
      </c>
      <c r="AC87" s="152">
        <f t="shared" si="2"/>
        <v>0.59920792482342455</v>
      </c>
      <c r="AD87" s="152">
        <f t="shared" si="3"/>
        <v>6.7207208221847059E-2</v>
      </c>
      <c r="AE87" s="152">
        <f t="shared" si="4"/>
        <v>0.26054548223450646</v>
      </c>
      <c r="AF87" s="152">
        <f t="shared" si="5"/>
        <v>0.67224730954364642</v>
      </c>
    </row>
    <row r="88" spans="1:33" x14ac:dyDescent="0.25">
      <c r="A88" s="35" t="s">
        <v>60</v>
      </c>
      <c r="B88" s="40">
        <v>2.4369197276518897E-2</v>
      </c>
      <c r="C88" s="40">
        <v>4.9360327151271866E-2</v>
      </c>
      <c r="D88" s="40">
        <v>6.9009892161346897E-2</v>
      </c>
      <c r="E88" s="40">
        <v>0.15741730080251229</v>
      </c>
      <c r="F88" s="40">
        <v>0.10448392905452415</v>
      </c>
      <c r="G88" s="40">
        <v>0.11937283873363903</v>
      </c>
      <c r="H88" s="40">
        <v>0.10239679751231934</v>
      </c>
      <c r="I88" s="40">
        <v>7.8930937663411638E-2</v>
      </c>
      <c r="J88" s="40">
        <v>7.920020985121301E-2</v>
      </c>
      <c r="K88" s="40">
        <v>8.0239140686082427E-2</v>
      </c>
      <c r="L88" s="40">
        <v>0.12336982684169903</v>
      </c>
      <c r="M88" s="35" t="s">
        <v>60</v>
      </c>
      <c r="N88" s="40">
        <v>3.0151766030177826E-2</v>
      </c>
      <c r="O88" s="40">
        <v>3.5755897812389352E-2</v>
      </c>
      <c r="P88" s="40">
        <v>4.7083668016759915E-2</v>
      </c>
      <c r="Q88" s="40">
        <v>0.10943959642930327</v>
      </c>
      <c r="R88" s="40">
        <v>7.8854154854166719E-2</v>
      </c>
      <c r="S88" s="40">
        <v>0.12559681058621305</v>
      </c>
      <c r="T88" s="40">
        <v>0.11653916654833993</v>
      </c>
      <c r="U88" s="40">
        <v>0.10771022363965095</v>
      </c>
      <c r="V88" s="40">
        <v>0.12108247665351574</v>
      </c>
      <c r="W88" s="40">
        <v>8.950833520696963E-2</v>
      </c>
      <c r="X88" s="40">
        <v>0.13827790422251357</v>
      </c>
      <c r="Z88" s="151" t="s">
        <v>60</v>
      </c>
      <c r="AA88" s="152">
        <f t="shared" si="0"/>
        <v>7.3729524427790766E-2</v>
      </c>
      <c r="AB88" s="152">
        <f t="shared" si="1"/>
        <v>0.33091112201838335</v>
      </c>
      <c r="AC88" s="152">
        <f t="shared" si="2"/>
        <v>0.59535935355382585</v>
      </c>
      <c r="AD88" s="152">
        <f t="shared" si="3"/>
        <v>6.5907663842567174E-2</v>
      </c>
      <c r="AE88" s="152">
        <f t="shared" si="4"/>
        <v>0.2353774193002299</v>
      </c>
      <c r="AF88" s="152">
        <f t="shared" si="5"/>
        <v>0.69871491685720288</v>
      </c>
    </row>
    <row r="89" spans="1:33" x14ac:dyDescent="0.25">
      <c r="A89" s="35" t="s">
        <v>61</v>
      </c>
      <c r="B89" s="40">
        <v>2.4611038489928905E-2</v>
      </c>
      <c r="C89" s="40">
        <v>4.6699187788637582E-2</v>
      </c>
      <c r="D89" s="40">
        <v>6.7363575329585798E-2</v>
      </c>
      <c r="E89" s="40">
        <v>0.16813563851123206</v>
      </c>
      <c r="F89" s="40">
        <v>0.11040847710781662</v>
      </c>
      <c r="G89" s="40">
        <v>0.1197586511532459</v>
      </c>
      <c r="H89" s="40">
        <v>9.6010740284060564E-2</v>
      </c>
      <c r="I89" s="40">
        <v>9.2207075447361508E-2</v>
      </c>
      <c r="J89" s="40">
        <v>8.8834503730874842E-2</v>
      </c>
      <c r="K89" s="40">
        <v>7.111638524482608E-2</v>
      </c>
      <c r="L89" s="40">
        <v>0.12813086469638008</v>
      </c>
      <c r="M89" s="35" t="s">
        <v>61</v>
      </c>
      <c r="N89" s="40">
        <v>2.5859104609954768E-2</v>
      </c>
      <c r="O89" s="40">
        <v>3.4048687640019691E-2</v>
      </c>
      <c r="P89" s="40">
        <v>4.8283581969121844E-2</v>
      </c>
      <c r="Q89" s="40">
        <v>0.11868962388263374</v>
      </c>
      <c r="R89" s="40">
        <v>9.4981760116041383E-2</v>
      </c>
      <c r="S89" s="40">
        <v>0.1204368192043113</v>
      </c>
      <c r="T89" s="40">
        <v>0.1038606997305422</v>
      </c>
      <c r="U89" s="40">
        <v>0.10693828391264594</v>
      </c>
      <c r="V89" s="40">
        <v>0.11033727762897529</v>
      </c>
      <c r="W89" s="40">
        <v>8.3718808011991733E-2</v>
      </c>
      <c r="X89" s="40">
        <v>0.15284535329376195</v>
      </c>
      <c r="Z89" s="151" t="s">
        <v>61</v>
      </c>
      <c r="AA89" s="152">
        <f t="shared" si="0"/>
        <v>7.131022627856648E-2</v>
      </c>
      <c r="AB89" s="152">
        <f t="shared" si="1"/>
        <v>0.34590769094863449</v>
      </c>
      <c r="AC89" s="152">
        <f t="shared" si="2"/>
        <v>0.58278208277279897</v>
      </c>
      <c r="AD89" s="152">
        <f t="shared" si="3"/>
        <v>5.9907792249974459E-2</v>
      </c>
      <c r="AE89" s="152">
        <f t="shared" si="4"/>
        <v>0.26195496596779694</v>
      </c>
      <c r="AF89" s="152">
        <f t="shared" si="5"/>
        <v>0.67813724178222867</v>
      </c>
    </row>
    <row r="90" spans="1:33" x14ac:dyDescent="0.25">
      <c r="A90" s="35" t="s">
        <v>62</v>
      </c>
      <c r="B90" s="40">
        <v>2.0690384033663328E-2</v>
      </c>
      <c r="C90" s="40">
        <v>4.4966355085715511E-2</v>
      </c>
      <c r="D90" s="40">
        <v>6.3829760665964741E-2</v>
      </c>
      <c r="E90" s="40">
        <v>0.15416091762194761</v>
      </c>
      <c r="F90" s="40">
        <v>0.11166057682131764</v>
      </c>
      <c r="G90" s="40">
        <v>0.13396377811862945</v>
      </c>
      <c r="H90" s="40">
        <v>9.9229685133930198E-2</v>
      </c>
      <c r="I90" s="40">
        <v>7.5999668053192693E-2</v>
      </c>
      <c r="J90" s="40">
        <v>9.4025707968493188E-2</v>
      </c>
      <c r="K90" s="40">
        <v>7.2576277802312988E-2</v>
      </c>
      <c r="L90" s="40">
        <v>0.11268948130066381</v>
      </c>
      <c r="M90" s="35" t="s">
        <v>62</v>
      </c>
      <c r="N90" s="40">
        <v>2.0991241070579463E-2</v>
      </c>
      <c r="O90" s="40">
        <v>3.0641153834229436E-2</v>
      </c>
      <c r="P90" s="40">
        <v>4.5533624511483503E-2</v>
      </c>
      <c r="Q90" s="40">
        <v>0.10646379431061156</v>
      </c>
      <c r="R90" s="40">
        <v>0.10407112630621244</v>
      </c>
      <c r="S90" s="40">
        <v>0.12510545388816421</v>
      </c>
      <c r="T90" s="40">
        <v>0.11703291324034516</v>
      </c>
      <c r="U90" s="40">
        <v>9.5707749631992273E-2</v>
      </c>
      <c r="V90" s="40">
        <v>0.11632378432985573</v>
      </c>
      <c r="W90" s="40">
        <v>9.286039589476526E-2</v>
      </c>
      <c r="X90" s="40">
        <v>0.14526876298176092</v>
      </c>
      <c r="Z90" s="151" t="s">
        <v>62</v>
      </c>
      <c r="AA90" s="152">
        <f t="shared" si="0"/>
        <v>6.5656739119378832E-2</v>
      </c>
      <c r="AB90" s="152">
        <f t="shared" si="1"/>
        <v>0.32965125510922999</v>
      </c>
      <c r="AC90" s="152">
        <f t="shared" si="2"/>
        <v>0.60469200577139115</v>
      </c>
      <c r="AD90" s="152">
        <f t="shared" si="3"/>
        <v>5.16323949048089E-2</v>
      </c>
      <c r="AE90" s="152">
        <f t="shared" si="4"/>
        <v>0.25606854512830751</v>
      </c>
      <c r="AF90" s="152">
        <f t="shared" si="5"/>
        <v>0.69229905996688368</v>
      </c>
    </row>
    <row r="91" spans="1:33" x14ac:dyDescent="0.25">
      <c r="A91" s="35" t="s">
        <v>63</v>
      </c>
      <c r="B91" s="40">
        <v>2.1386839080682833E-2</v>
      </c>
      <c r="C91" s="40">
        <v>5.218254864692505E-2</v>
      </c>
      <c r="D91" s="40">
        <v>6.2278192588054802E-2</v>
      </c>
      <c r="E91" s="40">
        <v>0.16239709911944744</v>
      </c>
      <c r="F91" s="40">
        <v>0.11617080457868197</v>
      </c>
      <c r="G91" s="40">
        <v>0.12805848541245898</v>
      </c>
      <c r="H91" s="40">
        <v>9.4559928976223603E-2</v>
      </c>
      <c r="I91" s="40">
        <v>8.5700690125642728E-2</v>
      </c>
      <c r="J91" s="40">
        <v>8.6330932982830316E-2</v>
      </c>
      <c r="K91" s="40">
        <v>8.4251846848791695E-2</v>
      </c>
      <c r="L91" s="40">
        <v>0.11638365371271052</v>
      </c>
      <c r="M91" s="35" t="s">
        <v>63</v>
      </c>
      <c r="N91" s="40">
        <v>1.8406817429792478E-2</v>
      </c>
      <c r="O91" s="40">
        <v>3.1682492798256787E-2</v>
      </c>
      <c r="P91" s="40">
        <v>4.8762118912302206E-2</v>
      </c>
      <c r="Q91" s="40">
        <v>0.13717705168513425</v>
      </c>
      <c r="R91" s="40">
        <v>9.2821616946995367E-2</v>
      </c>
      <c r="S91" s="40">
        <v>0.11121364442890401</v>
      </c>
      <c r="T91" s="40">
        <v>0.11312139687682291</v>
      </c>
      <c r="U91" s="40">
        <v>9.7629585798465437E-2</v>
      </c>
      <c r="V91" s="40">
        <v>0.11487796993836985</v>
      </c>
      <c r="W91" s="40">
        <v>9.5693393675387761E-2</v>
      </c>
      <c r="X91" s="40">
        <v>0.13861391150956889</v>
      </c>
      <c r="Z91" s="151" t="s">
        <v>63</v>
      </c>
      <c r="AA91" s="152">
        <f t="shared" si="0"/>
        <v>7.3569387727607877E-2</v>
      </c>
      <c r="AB91" s="152">
        <f t="shared" si="1"/>
        <v>0.34084609628618423</v>
      </c>
      <c r="AC91" s="152">
        <f t="shared" si="2"/>
        <v>0.58558451598620787</v>
      </c>
      <c r="AD91" s="152">
        <f t="shared" si="3"/>
        <v>5.0089310228049265E-2</v>
      </c>
      <c r="AE91" s="152">
        <f t="shared" si="4"/>
        <v>0.27876078754443179</v>
      </c>
      <c r="AF91" s="152">
        <f t="shared" si="5"/>
        <v>0.67114990222751891</v>
      </c>
    </row>
    <row r="92" spans="1:33" x14ac:dyDescent="0.25">
      <c r="A92" s="35" t="s">
        <v>64</v>
      </c>
      <c r="B92" s="40">
        <v>2.277755456770688E-2</v>
      </c>
      <c r="C92" s="40">
        <v>4.7757768455654583E-2</v>
      </c>
      <c r="D92" s="40">
        <v>6.0603879218876784E-2</v>
      </c>
      <c r="E92" s="40">
        <v>0.15261051660891736</v>
      </c>
      <c r="F92" s="40">
        <v>0.1045511867036803</v>
      </c>
      <c r="G92" s="40">
        <v>0.11927509357054973</v>
      </c>
      <c r="H92" s="40">
        <v>0.10996664125590296</v>
      </c>
      <c r="I92" s="40">
        <v>8.1322392988241857E-2</v>
      </c>
      <c r="J92" s="40">
        <v>9.7867195219390232E-2</v>
      </c>
      <c r="K92" s="40">
        <v>8.969079302706362E-2</v>
      </c>
      <c r="L92" s="40">
        <v>0.10919868124661494</v>
      </c>
      <c r="M92" s="35" t="s">
        <v>64</v>
      </c>
      <c r="N92" s="40">
        <v>1.7692542454535772E-2</v>
      </c>
      <c r="O92" s="40">
        <v>2.7812701843454708E-2</v>
      </c>
      <c r="P92" s="40">
        <v>5.6143479380644776E-2</v>
      </c>
      <c r="Q92" s="40">
        <v>0.10788105717240692</v>
      </c>
      <c r="R92" s="40">
        <v>0.10687487001922302</v>
      </c>
      <c r="S92" s="40">
        <v>0.11437048385701072</v>
      </c>
      <c r="T92" s="40">
        <v>9.8335143115958576E-2</v>
      </c>
      <c r="U92" s="40">
        <v>0.10237013470686582</v>
      </c>
      <c r="V92" s="40">
        <v>0.14689066984106652</v>
      </c>
      <c r="W92" s="40">
        <v>0.10408948707110001</v>
      </c>
      <c r="X92" s="40">
        <v>0.11753943053773322</v>
      </c>
      <c r="Z92" s="151" t="s">
        <v>64</v>
      </c>
      <c r="AA92" s="152">
        <f t="shared" si="0"/>
        <v>7.0535323023361463E-2</v>
      </c>
      <c r="AB92" s="152">
        <f t="shared" si="1"/>
        <v>0.31776558253147447</v>
      </c>
      <c r="AC92" s="152">
        <f t="shared" si="2"/>
        <v>0.61169909444516413</v>
      </c>
      <c r="AD92" s="152">
        <f t="shared" si="3"/>
        <v>4.550524429799048E-2</v>
      </c>
      <c r="AE92" s="152">
        <f t="shared" si="4"/>
        <v>0.27089940657227474</v>
      </c>
      <c r="AF92" s="152">
        <f t="shared" si="5"/>
        <v>0.68359534912973474</v>
      </c>
    </row>
    <row r="93" spans="1:33" x14ac:dyDescent="0.25">
      <c r="A93" s="35" t="s">
        <v>65</v>
      </c>
      <c r="B93" s="40">
        <v>2.4153195125067806E-2</v>
      </c>
      <c r="C93" s="40">
        <v>4.7081597003252595E-2</v>
      </c>
      <c r="D93" s="40">
        <v>6.1862480801992158E-2</v>
      </c>
      <c r="E93" s="40">
        <v>0.14815729744427833</v>
      </c>
      <c r="F93" s="40">
        <v>0.11178933975937097</v>
      </c>
      <c r="G93" s="40">
        <v>0.12945696913109836</v>
      </c>
      <c r="H93" s="40">
        <v>0.11473631972637581</v>
      </c>
      <c r="I93" s="32"/>
      <c r="J93" s="40">
        <v>9.7096189081219558E-2</v>
      </c>
      <c r="K93" s="40">
        <v>7.6686041725131882E-2</v>
      </c>
      <c r="L93" s="40">
        <v>0.10765817721397102</v>
      </c>
      <c r="M93" s="35" t="s">
        <v>65</v>
      </c>
      <c r="N93" s="40">
        <v>2.0380495926801183E-2</v>
      </c>
      <c r="O93" s="40">
        <v>3.4221697699313221E-2</v>
      </c>
      <c r="P93" s="40">
        <v>4.1513871356167319E-2</v>
      </c>
      <c r="Q93" s="40">
        <v>0.1220415523326938</v>
      </c>
      <c r="R93" s="40">
        <v>0.10683612745772349</v>
      </c>
      <c r="S93" s="40">
        <v>0.11539499839769285</v>
      </c>
      <c r="T93" s="40">
        <v>0.12393551583219999</v>
      </c>
      <c r="U93" s="40">
        <v>0.11858581920373595</v>
      </c>
      <c r="V93" s="40">
        <v>0.1158468897597944</v>
      </c>
      <c r="W93" s="40">
        <v>9.062065074397975E-2</v>
      </c>
      <c r="X93" s="40">
        <v>0.110622381289898</v>
      </c>
      <c r="Z93" s="151" t="s">
        <v>65</v>
      </c>
      <c r="AA93" s="152">
        <f t="shared" si="0"/>
        <v>7.1234792128320401E-2</v>
      </c>
      <c r="AB93" s="152">
        <f t="shared" si="1"/>
        <v>0.32180911800564149</v>
      </c>
      <c r="AC93" s="152">
        <f t="shared" si="2"/>
        <v>0.60695608986603811</v>
      </c>
      <c r="AD93" s="152">
        <f t="shared" si="3"/>
        <v>5.4602193626114404E-2</v>
      </c>
      <c r="AE93" s="152">
        <f t="shared" si="4"/>
        <v>0.27039155114658459</v>
      </c>
      <c r="AF93" s="152">
        <f t="shared" si="5"/>
        <v>0.67500625522730107</v>
      </c>
    </row>
    <row r="94" spans="1:33" x14ac:dyDescent="0.25">
      <c r="A94" s="32"/>
      <c r="B94" s="32"/>
      <c r="C94" s="32"/>
      <c r="D94" s="32"/>
      <c r="E94" s="32"/>
      <c r="F94" s="32"/>
      <c r="G94" s="32"/>
      <c r="H94" s="32"/>
      <c r="J94" s="32"/>
      <c r="K94" s="32"/>
      <c r="L94" s="32"/>
      <c r="M94" s="32"/>
      <c r="N94" s="32"/>
      <c r="O94" s="32"/>
      <c r="P94" s="32"/>
      <c r="Q94" s="32"/>
    </row>
    <row r="95" spans="1:33" x14ac:dyDescent="0.25">
      <c r="I95" s="157"/>
    </row>
    <row r="96" spans="1:33" x14ac:dyDescent="0.25">
      <c r="B96" s="157" t="s">
        <v>105</v>
      </c>
      <c r="C96" s="157"/>
      <c r="D96" s="157"/>
      <c r="E96" s="157"/>
      <c r="F96" s="157"/>
      <c r="G96" s="157"/>
      <c r="H96" s="157"/>
      <c r="I96" s="34">
        <v>22</v>
      </c>
      <c r="J96" s="157"/>
      <c r="K96" s="157"/>
      <c r="L96" s="157"/>
      <c r="M96" s="157"/>
      <c r="N96" s="157"/>
      <c r="O96" s="157"/>
      <c r="P96" s="157"/>
      <c r="Q96" s="157"/>
      <c r="R96" s="170" t="s">
        <v>106</v>
      </c>
      <c r="S96" s="170"/>
      <c r="T96" s="170"/>
      <c r="U96" s="170"/>
      <c r="V96" s="170"/>
      <c r="W96" s="170"/>
      <c r="X96" s="170"/>
      <c r="Y96" s="170"/>
      <c r="Z96" s="170"/>
      <c r="AA96" s="170"/>
      <c r="AB96" s="170"/>
      <c r="AC96" s="170"/>
      <c r="AD96" s="170"/>
      <c r="AE96" s="170"/>
      <c r="AF96" s="170"/>
      <c r="AG96" s="170"/>
    </row>
    <row r="97" spans="1:33" ht="30.75" customHeight="1" x14ac:dyDescent="0.25">
      <c r="A97" s="33" t="s">
        <v>8</v>
      </c>
      <c r="B97" s="34" t="s">
        <v>67</v>
      </c>
      <c r="C97" s="34">
        <v>16</v>
      </c>
      <c r="D97" s="34">
        <v>17</v>
      </c>
      <c r="E97" s="34">
        <v>18</v>
      </c>
      <c r="F97" s="34">
        <v>19</v>
      </c>
      <c r="G97" s="34">
        <v>20</v>
      </c>
      <c r="H97" s="34">
        <v>21</v>
      </c>
      <c r="I97" s="36">
        <v>1.2408398079280205E-2</v>
      </c>
      <c r="J97" s="34">
        <v>23</v>
      </c>
      <c r="K97" s="34">
        <v>24</v>
      </c>
      <c r="L97" s="34">
        <v>25</v>
      </c>
      <c r="M97" s="34">
        <v>26</v>
      </c>
      <c r="N97" s="34">
        <v>27</v>
      </c>
      <c r="O97" s="34">
        <v>28</v>
      </c>
      <c r="P97" s="34">
        <v>29</v>
      </c>
      <c r="Q97" s="34" t="s">
        <v>68</v>
      </c>
      <c r="R97" s="34" t="s">
        <v>67</v>
      </c>
      <c r="S97" s="34">
        <v>16</v>
      </c>
      <c r="T97" s="34">
        <v>17</v>
      </c>
      <c r="U97" s="34">
        <v>18</v>
      </c>
      <c r="V97" s="34">
        <v>19</v>
      </c>
      <c r="W97" s="34">
        <v>20</v>
      </c>
      <c r="X97" s="34">
        <v>21</v>
      </c>
      <c r="Y97" s="34">
        <v>22</v>
      </c>
      <c r="Z97" s="34">
        <v>23</v>
      </c>
      <c r="AA97" s="34">
        <v>24</v>
      </c>
      <c r="AB97" s="34">
        <v>25</v>
      </c>
      <c r="AC97" s="34">
        <v>26</v>
      </c>
      <c r="AD97" s="34">
        <v>27</v>
      </c>
      <c r="AE97" s="34">
        <v>28</v>
      </c>
      <c r="AF97" s="34">
        <v>29</v>
      </c>
      <c r="AG97" s="34" t="s">
        <v>68</v>
      </c>
    </row>
    <row r="98" spans="1:33" x14ac:dyDescent="0.25">
      <c r="A98" s="35" t="s">
        <v>10</v>
      </c>
      <c r="B98" s="36">
        <v>0.48771021237741718</v>
      </c>
      <c r="C98" s="36">
        <v>6.1945747615435316E-2</v>
      </c>
      <c r="D98" s="36">
        <v>0.1329697948573946</v>
      </c>
      <c r="E98" s="36">
        <v>0.12165060104257291</v>
      </c>
      <c r="F98" s="36">
        <v>2.7864330714661094E-2</v>
      </c>
      <c r="G98" s="36">
        <v>2.6532818360070005E-2</v>
      </c>
      <c r="H98" s="36">
        <v>3.0692057796570114E-2</v>
      </c>
      <c r="I98" s="36">
        <v>2.7988565525463322E-2</v>
      </c>
      <c r="J98" s="36">
        <v>1.8672575865793579E-2</v>
      </c>
      <c r="K98" s="36">
        <v>1.9929091076433741E-2</v>
      </c>
      <c r="L98" s="36">
        <v>1.6796591486473784E-2</v>
      </c>
      <c r="M98" s="36">
        <v>9.1386524105451609E-3</v>
      </c>
      <c r="N98" s="36">
        <v>8.1035282549011597E-3</v>
      </c>
      <c r="O98" s="36">
        <v>5.8172343678552117E-3</v>
      </c>
      <c r="P98" s="36">
        <v>3.3783141145679379E-3</v>
      </c>
      <c r="Q98" s="36">
        <v>1.6390051580027723E-2</v>
      </c>
      <c r="R98" s="40">
        <v>0.58531766396323415</v>
      </c>
      <c r="S98" s="40">
        <v>9.7313410433051251E-2</v>
      </c>
      <c r="T98" s="40">
        <v>0.1015684298820814</v>
      </c>
      <c r="U98" s="40">
        <v>8.8822185300340792E-2</v>
      </c>
      <c r="V98" s="40">
        <v>3.315320693433977E-2</v>
      </c>
      <c r="W98" s="40">
        <v>3.5033091925976957E-2</v>
      </c>
      <c r="X98" s="40">
        <v>1.5552168658917773E-2</v>
      </c>
      <c r="Y98" s="40">
        <v>1.07608860317682E-2</v>
      </c>
      <c r="Z98" s="40">
        <v>8.8925471761818822E-3</v>
      </c>
      <c r="AA98" s="40">
        <v>6.2553537246276729E-3</v>
      </c>
      <c r="AB98" s="40">
        <v>7.9784582220641109E-3</v>
      </c>
      <c r="AC98" s="40">
        <v>4.0284091224316908E-3</v>
      </c>
      <c r="AD98" s="40">
        <v>7.8785000969583603E-4</v>
      </c>
      <c r="AE98" s="40">
        <v>2.9899193691526583E-3</v>
      </c>
      <c r="AF98" s="40">
        <v>8.7940061286017853E-4</v>
      </c>
      <c r="AG98" s="40">
        <v>6.6701863327562553E-4</v>
      </c>
    </row>
    <row r="99" spans="1:33" x14ac:dyDescent="0.25">
      <c r="A99" s="35" t="s">
        <v>11</v>
      </c>
      <c r="B99" s="36">
        <v>0.46004674822741742</v>
      </c>
      <c r="C99" s="36">
        <v>7.2551529804738391E-2</v>
      </c>
      <c r="D99" s="36">
        <v>0.14656287546348187</v>
      </c>
      <c r="E99" s="36">
        <v>0.11497036385378578</v>
      </c>
      <c r="F99" s="36">
        <v>3.9426603642095638E-2</v>
      </c>
      <c r="G99" s="36">
        <v>3.5743558341665177E-2</v>
      </c>
      <c r="H99" s="36">
        <v>1.1413844993302412E-2</v>
      </c>
      <c r="I99" s="36">
        <v>2.0413838229062946E-2</v>
      </c>
      <c r="J99" s="36">
        <v>1.4041479184815599E-2</v>
      </c>
      <c r="K99" s="36">
        <v>2.4662053291988117E-2</v>
      </c>
      <c r="L99" s="36">
        <v>1.7949089248563612E-2</v>
      </c>
      <c r="M99" s="36">
        <v>1.0093132268600518E-2</v>
      </c>
      <c r="N99" s="36">
        <v>7.9769394554021159E-3</v>
      </c>
      <c r="O99" s="36">
        <v>2.5107381541911019E-3</v>
      </c>
      <c r="P99" s="36">
        <v>4.1336012042929894E-3</v>
      </c>
      <c r="Q99" s="36">
        <v>9.9288773401959001E-3</v>
      </c>
      <c r="R99" s="40">
        <v>0.54866256347612574</v>
      </c>
      <c r="S99" s="40">
        <v>0.10478093823978221</v>
      </c>
      <c r="T99" s="40">
        <v>0.1103981630489717</v>
      </c>
      <c r="U99" s="40">
        <v>9.3291912247331854E-2</v>
      </c>
      <c r="V99" s="40">
        <v>3.1493565202677078E-2</v>
      </c>
      <c r="W99" s="40">
        <v>3.6214042940107459E-2</v>
      </c>
      <c r="X99" s="40">
        <v>1.7696332757192981E-2</v>
      </c>
      <c r="Y99" s="40">
        <v>1.1200574188790103E-2</v>
      </c>
      <c r="Z99" s="40">
        <v>1.0647475125540677E-2</v>
      </c>
      <c r="AA99" s="40">
        <v>1.2462001966892665E-2</v>
      </c>
      <c r="AB99" s="40">
        <v>6.4059958399455674E-3</v>
      </c>
      <c r="AC99" s="40">
        <v>6.1199881250401647E-3</v>
      </c>
      <c r="AD99" s="40">
        <v>2.6988008345346657E-3</v>
      </c>
      <c r="AE99" s="40">
        <v>1.4599677185344615E-3</v>
      </c>
      <c r="AF99" s="40">
        <v>1.1343279274091489E-3</v>
      </c>
      <c r="AG99" s="40">
        <v>5.3333503611238528E-3</v>
      </c>
    </row>
    <row r="100" spans="1:33" x14ac:dyDescent="0.25">
      <c r="A100" s="35" t="s">
        <v>12</v>
      </c>
      <c r="B100" s="36">
        <v>0.43746524291420913</v>
      </c>
      <c r="C100" s="36">
        <v>6.8581809582554387E-2</v>
      </c>
      <c r="D100" s="36">
        <v>0.15714755413065448</v>
      </c>
      <c r="E100" s="36">
        <v>0.11614574374908712</v>
      </c>
      <c r="F100" s="36">
        <v>3.9247629978889427E-2</v>
      </c>
      <c r="G100" s="36">
        <v>3.6693215363309002E-2</v>
      </c>
      <c r="H100" s="36">
        <v>2.1012544986234276E-2</v>
      </c>
      <c r="I100" s="36">
        <v>2.0693537423618024E-2</v>
      </c>
      <c r="J100" s="36">
        <v>2.5847266734645633E-2</v>
      </c>
      <c r="K100" s="36">
        <v>2.3589533899832926E-2</v>
      </c>
      <c r="L100" s="36">
        <v>1.8820395787758265E-2</v>
      </c>
      <c r="M100" s="36">
        <v>5.825550780143211E-3</v>
      </c>
      <c r="N100" s="36">
        <v>6.0051327495081611E-3</v>
      </c>
      <c r="O100" s="36">
        <v>6.90146523815617E-3</v>
      </c>
      <c r="P100" s="36">
        <v>2.7549168505504001E-3</v>
      </c>
      <c r="Q100" s="36">
        <v>1.3548159025404337E-2</v>
      </c>
      <c r="R100" s="40">
        <v>0.53480304015486702</v>
      </c>
      <c r="S100" s="40">
        <v>8.797847852277918E-2</v>
      </c>
      <c r="T100" s="40">
        <v>0.12060177098743635</v>
      </c>
      <c r="U100" s="40">
        <v>0.10188307786016397</v>
      </c>
      <c r="V100" s="40">
        <v>4.1806313582622504E-2</v>
      </c>
      <c r="W100" s="40">
        <v>3.5157239128045324E-2</v>
      </c>
      <c r="X100" s="40">
        <v>1.9802181775175016E-2</v>
      </c>
      <c r="Y100" s="40">
        <v>1.8319179154387369E-2</v>
      </c>
      <c r="Z100" s="40">
        <v>1.4833621477640953E-2</v>
      </c>
      <c r="AA100" s="40">
        <v>4.0591657919746265E-3</v>
      </c>
      <c r="AB100" s="40">
        <v>9.6916988789372393E-3</v>
      </c>
      <c r="AC100" s="40">
        <v>3.7884022199438025E-3</v>
      </c>
      <c r="AD100" s="40">
        <v>2.3229885459237214E-3</v>
      </c>
      <c r="AE100" s="40">
        <v>1.6564528632326042E-3</v>
      </c>
      <c r="AF100" s="40">
        <v>1.6407211328583909E-3</v>
      </c>
      <c r="AG100" s="40">
        <v>1.6556679240118505E-3</v>
      </c>
    </row>
    <row r="101" spans="1:33" x14ac:dyDescent="0.25">
      <c r="A101" s="35" t="s">
        <v>13</v>
      </c>
      <c r="B101" s="36">
        <v>0.41714619022839572</v>
      </c>
      <c r="C101" s="36">
        <v>7.2219944866062355E-2</v>
      </c>
      <c r="D101" s="36">
        <v>0.13546905196419973</v>
      </c>
      <c r="E101" s="36">
        <v>0.15035497049914573</v>
      </c>
      <c r="F101" s="36">
        <v>3.6591139066150205E-2</v>
      </c>
      <c r="G101" s="36">
        <v>3.975228935230133E-2</v>
      </c>
      <c r="H101" s="36">
        <v>2.1546115509197203E-2</v>
      </c>
      <c r="I101" s="36">
        <v>2.0414722669525126E-2</v>
      </c>
      <c r="J101" s="36">
        <v>2.305238381559592E-2</v>
      </c>
      <c r="K101" s="36">
        <v>2.5390723657482055E-2</v>
      </c>
      <c r="L101" s="36">
        <v>1.6748628350661612E-2</v>
      </c>
      <c r="M101" s="36">
        <v>1.0635658550035313E-2</v>
      </c>
      <c r="N101" s="36">
        <v>8.9309448160780364E-3</v>
      </c>
      <c r="O101" s="36">
        <v>2.476386424682188E-3</v>
      </c>
      <c r="P101" s="36">
        <v>2.4555058829182699E-3</v>
      </c>
      <c r="Q101" s="36">
        <v>1.6536529593476092E-2</v>
      </c>
      <c r="R101" s="40">
        <v>0.52026573910641916</v>
      </c>
      <c r="S101" s="40">
        <v>8.6670681385714599E-2</v>
      </c>
      <c r="T101" s="40">
        <v>0.11508203590228638</v>
      </c>
      <c r="U101" s="40">
        <v>0.11063585383295325</v>
      </c>
      <c r="V101" s="40">
        <v>3.918768046176864E-2</v>
      </c>
      <c r="W101" s="40">
        <v>4.0474097329988488E-2</v>
      </c>
      <c r="X101" s="40">
        <v>2.5755616632591283E-2</v>
      </c>
      <c r="Y101" s="40">
        <v>1.6070862864252741E-2</v>
      </c>
      <c r="Z101" s="40">
        <v>1.1716876076893382E-2</v>
      </c>
      <c r="AA101" s="40">
        <v>1.0775230854648958E-2</v>
      </c>
      <c r="AB101" s="40">
        <v>7.2346105730221088E-3</v>
      </c>
      <c r="AC101" s="40">
        <v>5.4699055342844237E-3</v>
      </c>
      <c r="AD101" s="40">
        <v>1.950921421884263E-3</v>
      </c>
      <c r="AE101" s="40">
        <v>1.1717202183119638E-3</v>
      </c>
      <c r="AF101" s="40">
        <v>8.1720491304782797E-4</v>
      </c>
      <c r="AG101" s="40">
        <v>6.7209628919327009E-3</v>
      </c>
    </row>
    <row r="102" spans="1:33" x14ac:dyDescent="0.25">
      <c r="A102" s="35" t="s">
        <v>14</v>
      </c>
      <c r="B102" s="36">
        <v>0.37659791606757725</v>
      </c>
      <c r="C102" s="36">
        <v>8.9733470250040914E-2</v>
      </c>
      <c r="D102" s="36">
        <v>0.14516151403802782</v>
      </c>
      <c r="E102" s="36">
        <v>0.14234429082547662</v>
      </c>
      <c r="F102" s="36">
        <v>5.9958724052032564E-2</v>
      </c>
      <c r="G102" s="36">
        <v>4.5235597371457645E-2</v>
      </c>
      <c r="H102" s="36">
        <v>2.3232829953846734E-2</v>
      </c>
      <c r="I102" s="36">
        <v>2.7332298382533156E-2</v>
      </c>
      <c r="J102" s="36">
        <v>2.6132148563664141E-2</v>
      </c>
      <c r="K102" s="36">
        <v>1.6024379272503376E-2</v>
      </c>
      <c r="L102" s="36">
        <v>2.0214078311659646E-2</v>
      </c>
      <c r="M102" s="36">
        <v>1.2593731788485163E-2</v>
      </c>
      <c r="N102" s="36">
        <v>6.3832945720901056E-3</v>
      </c>
      <c r="O102" s="36">
        <v>4.5370822926222611E-3</v>
      </c>
      <c r="P102" s="36">
        <v>3.3159510736607218E-3</v>
      </c>
      <c r="Q102" s="36">
        <v>8.1202688973295942E-3</v>
      </c>
      <c r="R102" s="40">
        <v>0.4712864515784374</v>
      </c>
      <c r="S102" s="40">
        <v>9.8119336190734319E-2</v>
      </c>
      <c r="T102" s="40">
        <v>0.13596578442954624</v>
      </c>
      <c r="U102" s="40">
        <v>0.11015989401690145</v>
      </c>
      <c r="V102" s="40">
        <v>4.1490909488756264E-2</v>
      </c>
      <c r="W102" s="40">
        <v>4.0580415422098212E-2</v>
      </c>
      <c r="X102" s="40">
        <v>2.5632320900545531E-2</v>
      </c>
      <c r="Y102" s="40">
        <v>1.9344965419333345E-2</v>
      </c>
      <c r="Z102" s="40">
        <v>1.8370374330561282E-2</v>
      </c>
      <c r="AA102" s="40">
        <v>1.3646690024187596E-2</v>
      </c>
      <c r="AB102" s="40">
        <v>6.5313464758803867E-3</v>
      </c>
      <c r="AC102" s="40">
        <v>4.8625972160111566E-3</v>
      </c>
      <c r="AD102" s="40">
        <v>4.0309764819742282E-3</v>
      </c>
      <c r="AE102" s="40">
        <v>3.4181791272255941E-3</v>
      </c>
      <c r="AF102" s="40">
        <v>1.5844243973025388E-3</v>
      </c>
      <c r="AG102" s="40">
        <v>4.9753345005041387E-3</v>
      </c>
    </row>
    <row r="103" spans="1:33" x14ac:dyDescent="0.25">
      <c r="A103" s="35" t="s">
        <v>15</v>
      </c>
      <c r="B103" s="36">
        <v>0.35088686930491392</v>
      </c>
      <c r="C103" s="36">
        <v>7.8486827095205214E-2</v>
      </c>
      <c r="D103" s="36">
        <v>0.16726631901748906</v>
      </c>
      <c r="E103" s="36">
        <v>0.13765384987546797</v>
      </c>
      <c r="F103" s="36">
        <v>5.1352786461955784E-2</v>
      </c>
      <c r="G103" s="36">
        <v>3.61521599418086E-2</v>
      </c>
      <c r="H103" s="36">
        <v>2.1695822154743815E-2</v>
      </c>
      <c r="I103" s="36">
        <v>2.013200769290048E-2</v>
      </c>
      <c r="J103" s="36">
        <v>2.2017788511550691E-2</v>
      </c>
      <c r="K103" s="36">
        <v>2.5779440234820965E-2</v>
      </c>
      <c r="L103" s="36">
        <v>2.5280575396014623E-2</v>
      </c>
      <c r="M103" s="36">
        <v>1.3357849034147778E-2</v>
      </c>
      <c r="N103" s="36">
        <v>1.2731244162918428E-2</v>
      </c>
      <c r="O103" s="36">
        <v>7.4254395558245494E-3</v>
      </c>
      <c r="P103" s="36">
        <v>5.5997190372383951E-3</v>
      </c>
      <c r="Q103" s="36">
        <v>1.6981011833366824E-2</v>
      </c>
      <c r="R103" s="40">
        <v>0.46404793045115889</v>
      </c>
      <c r="S103" s="40">
        <v>0.10065422483428578</v>
      </c>
      <c r="T103" s="40">
        <v>0.13660802454366228</v>
      </c>
      <c r="U103" s="40">
        <v>0.10950105305854117</v>
      </c>
      <c r="V103" s="40">
        <v>4.5306885151583681E-2</v>
      </c>
      <c r="W103" s="40">
        <v>4.3800644857596764E-2</v>
      </c>
      <c r="X103" s="40">
        <v>2.4498552526262072E-2</v>
      </c>
      <c r="Y103" s="40">
        <v>2.1692280551272147E-2</v>
      </c>
      <c r="Z103" s="40">
        <v>1.4282454078363394E-2</v>
      </c>
      <c r="AA103" s="40">
        <v>9.375759978380676E-3</v>
      </c>
      <c r="AB103" s="40">
        <v>8.7139344696948607E-3</v>
      </c>
      <c r="AC103" s="40">
        <v>5.3827352464543426E-3</v>
      </c>
      <c r="AD103" s="40">
        <v>4.4863521255600778E-3</v>
      </c>
      <c r="AE103" s="40">
        <v>1.5899600465581901E-3</v>
      </c>
      <c r="AF103" s="40">
        <v>3.0125000412674591E-3</v>
      </c>
      <c r="AG103" s="40">
        <v>7.0467080393583053E-3</v>
      </c>
    </row>
    <row r="104" spans="1:33" x14ac:dyDescent="0.25">
      <c r="A104" s="35" t="s">
        <v>16</v>
      </c>
      <c r="B104" s="36">
        <v>0.33658073211154893</v>
      </c>
      <c r="C104" s="36">
        <v>7.9834245024477779E-2</v>
      </c>
      <c r="D104" s="36">
        <v>0.18852918100911201</v>
      </c>
      <c r="E104" s="36">
        <v>0.13831177450032975</v>
      </c>
      <c r="F104" s="36">
        <v>5.3349904499929747E-2</v>
      </c>
      <c r="G104" s="36">
        <v>3.8645465521555761E-2</v>
      </c>
      <c r="H104" s="36">
        <v>2.6185345232864459E-2</v>
      </c>
      <c r="I104" s="36">
        <v>2.5912476465251327E-2</v>
      </c>
      <c r="J104" s="36">
        <v>2.7449329507306254E-2</v>
      </c>
      <c r="K104" s="36">
        <v>2.4563683309345434E-2</v>
      </c>
      <c r="L104" s="36">
        <v>2.2147110531529408E-2</v>
      </c>
      <c r="M104" s="36">
        <v>1.0185969030975425E-2</v>
      </c>
      <c r="N104" s="36">
        <v>9.6107219871573966E-3</v>
      </c>
      <c r="O104" s="36">
        <v>7.4634265794465051E-3</v>
      </c>
      <c r="P104" s="36">
        <v>3.7819605436134594E-3</v>
      </c>
      <c r="Q104" s="36">
        <v>1.3229142917907256E-2</v>
      </c>
      <c r="R104" s="40">
        <v>0.43182215220111703</v>
      </c>
      <c r="S104" s="40">
        <v>9.7601804812172677E-2</v>
      </c>
      <c r="T104" s="40">
        <v>0.1432175901837221</v>
      </c>
      <c r="U104" s="40">
        <v>0.13243322784859862</v>
      </c>
      <c r="V104" s="40">
        <v>3.8823264380671206E-2</v>
      </c>
      <c r="W104" s="40">
        <v>3.8468307787534128E-2</v>
      </c>
      <c r="X104" s="40">
        <v>2.8948247121395529E-2</v>
      </c>
      <c r="Y104" s="40">
        <v>2.7326002503690154E-2</v>
      </c>
      <c r="Z104" s="40">
        <v>2.0256214923297457E-2</v>
      </c>
      <c r="AA104" s="40">
        <v>1.3192784921406429E-2</v>
      </c>
      <c r="AB104" s="40">
        <v>5.621534900690478E-3</v>
      </c>
      <c r="AC104" s="40">
        <v>5.2257241260148029E-3</v>
      </c>
      <c r="AD104" s="40">
        <v>3.6745083277226098E-3</v>
      </c>
      <c r="AE104" s="40">
        <v>5.5771363173413952E-3</v>
      </c>
      <c r="AF104" s="40">
        <v>1.9948421026488327E-3</v>
      </c>
      <c r="AG104" s="40">
        <v>5.8166575419765698E-3</v>
      </c>
    </row>
    <row r="105" spans="1:33" x14ac:dyDescent="0.25">
      <c r="A105" s="35" t="s">
        <v>17</v>
      </c>
      <c r="B105" s="36">
        <v>0.31751507644348492</v>
      </c>
      <c r="C105" s="36">
        <v>8.9351123117770215E-2</v>
      </c>
      <c r="D105" s="36">
        <v>0.14993608508426476</v>
      </c>
      <c r="E105" s="36">
        <v>0.15099198006216122</v>
      </c>
      <c r="F105" s="36">
        <v>5.3981585162249428E-2</v>
      </c>
      <c r="G105" s="36">
        <v>4.8663899544031573E-2</v>
      </c>
      <c r="H105" s="36">
        <v>2.6149370182830284E-2</v>
      </c>
      <c r="I105" s="36">
        <v>2.8684548359907427E-2</v>
      </c>
      <c r="J105" s="36">
        <v>3.4729832553291116E-2</v>
      </c>
      <c r="K105" s="36">
        <v>2.1512096906912359E-2</v>
      </c>
      <c r="L105" s="36">
        <v>2.2704397248663997E-2</v>
      </c>
      <c r="M105" s="36">
        <v>1.6743160664608635E-2</v>
      </c>
      <c r="N105" s="36">
        <v>8.0615112021787585E-3</v>
      </c>
      <c r="O105" s="36">
        <v>1.2872860320002073E-2</v>
      </c>
      <c r="P105" s="36">
        <v>3.0696398765528558E-3</v>
      </c>
      <c r="Q105" s="36">
        <v>1.7804905165746489E-2</v>
      </c>
      <c r="R105" s="40">
        <v>0.38996718925356122</v>
      </c>
      <c r="S105" s="40">
        <v>0.10514773054661761</v>
      </c>
      <c r="T105" s="40">
        <v>0.13089165765378516</v>
      </c>
      <c r="U105" s="40">
        <v>0.13686583480324432</v>
      </c>
      <c r="V105" s="40">
        <v>4.8173878589603508E-2</v>
      </c>
      <c r="W105" s="40">
        <v>5.0596922153981275E-2</v>
      </c>
      <c r="X105" s="40">
        <v>3.5154888734896944E-2</v>
      </c>
      <c r="Y105" s="40">
        <v>2.8408171210978606E-2</v>
      </c>
      <c r="Z105" s="40">
        <v>2.6810880055589754E-2</v>
      </c>
      <c r="AA105" s="40">
        <v>1.0201266386545508E-2</v>
      </c>
      <c r="AB105" s="40">
        <v>1.1854720946711755E-2</v>
      </c>
      <c r="AC105" s="40">
        <v>7.3388974151910539E-3</v>
      </c>
      <c r="AD105" s="40">
        <v>6.0900365264144572E-3</v>
      </c>
      <c r="AE105" s="40">
        <v>3.3493101219408193E-3</v>
      </c>
      <c r="AF105" s="40">
        <v>1.8000938079895412E-3</v>
      </c>
      <c r="AG105" s="40">
        <v>7.348521792948353E-3</v>
      </c>
    </row>
    <row r="106" spans="1:33" x14ac:dyDescent="0.25">
      <c r="A106" s="35" t="s">
        <v>18</v>
      </c>
      <c r="B106" s="36">
        <v>0.29848341084735913</v>
      </c>
      <c r="C106" s="36">
        <v>8.0176718290910234E-2</v>
      </c>
      <c r="D106" s="36">
        <v>0.18500487305783492</v>
      </c>
      <c r="E106" s="36">
        <v>0.13258137810358342</v>
      </c>
      <c r="F106" s="36">
        <v>5.5835572366557958E-2</v>
      </c>
      <c r="G106" s="36">
        <v>5.5979465592148288E-2</v>
      </c>
      <c r="H106" s="36">
        <v>2.5750169445908713E-2</v>
      </c>
      <c r="I106" s="36">
        <v>3.1333206339559383E-2</v>
      </c>
      <c r="J106" s="36">
        <v>2.3194191304155926E-2</v>
      </c>
      <c r="K106" s="36">
        <v>2.9802038484244037E-2</v>
      </c>
      <c r="L106" s="36">
        <v>2.5296072171290797E-2</v>
      </c>
      <c r="M106" s="36">
        <v>1.4463563376476304E-2</v>
      </c>
      <c r="N106" s="36">
        <v>1.0733613805967494E-2</v>
      </c>
      <c r="O106" s="36">
        <v>9.0748755129968928E-3</v>
      </c>
      <c r="P106" s="36">
        <v>6.9248115855266032E-3</v>
      </c>
      <c r="Q106" s="36">
        <v>1.8014697695131476E-2</v>
      </c>
      <c r="R106" s="40">
        <v>0.38634874061761809</v>
      </c>
      <c r="S106" s="40">
        <v>9.2252226391549633E-2</v>
      </c>
      <c r="T106" s="40">
        <v>0.14423188911344897</v>
      </c>
      <c r="U106" s="40">
        <v>0.12902791078610162</v>
      </c>
      <c r="V106" s="40">
        <v>5.6335760659870483E-2</v>
      </c>
      <c r="W106" s="40">
        <v>5.5294240244958194E-2</v>
      </c>
      <c r="X106" s="40">
        <v>2.803461883750883E-2</v>
      </c>
      <c r="Y106" s="40">
        <v>3.4654395607178833E-2</v>
      </c>
      <c r="Z106" s="40">
        <v>1.4589363266283137E-2</v>
      </c>
      <c r="AA106" s="40">
        <v>1.5328879731005491E-2</v>
      </c>
      <c r="AB106" s="40">
        <v>1.5160543568139034E-2</v>
      </c>
      <c r="AC106" s="40">
        <v>6.9327790613743952E-3</v>
      </c>
      <c r="AD106" s="40">
        <v>4.9192010021263432E-3</v>
      </c>
      <c r="AE106" s="40">
        <v>1.9885428651927558E-3</v>
      </c>
      <c r="AF106" s="40">
        <v>6.0017897920239217E-3</v>
      </c>
      <c r="AG106" s="40">
        <v>8.8991184556201572E-3</v>
      </c>
    </row>
    <row r="107" spans="1:33" x14ac:dyDescent="0.25">
      <c r="A107" s="35" t="s">
        <v>19</v>
      </c>
      <c r="B107" s="36">
        <v>0.30664410619621096</v>
      </c>
      <c r="C107" s="36">
        <v>9.0997392607263458E-2</v>
      </c>
      <c r="D107" s="36">
        <v>0.16269741857050032</v>
      </c>
      <c r="E107" s="36">
        <v>0.14405640949927764</v>
      </c>
      <c r="F107" s="36">
        <v>4.5531089740097425E-2</v>
      </c>
      <c r="G107" s="36">
        <v>4.2015408678700919E-2</v>
      </c>
      <c r="H107" s="36">
        <v>3.448442657963037E-2</v>
      </c>
      <c r="I107" s="36">
        <v>2.9886186473597628E-2</v>
      </c>
      <c r="J107" s="36">
        <v>2.8830087136898223E-2</v>
      </c>
      <c r="K107" s="36">
        <v>2.600284804263335E-2</v>
      </c>
      <c r="L107" s="36">
        <v>2.5411956865311502E-2</v>
      </c>
      <c r="M107" s="36">
        <v>2.3308748491229166E-2</v>
      </c>
      <c r="N107" s="36">
        <v>8.9586499294678906E-3</v>
      </c>
      <c r="O107" s="36">
        <v>6.4329257330079615E-3</v>
      </c>
      <c r="P107" s="36">
        <v>2.9943781526464326E-3</v>
      </c>
      <c r="Q107" s="36">
        <v>2.0300947437565064E-2</v>
      </c>
      <c r="R107" s="40">
        <v>0.37845679838504065</v>
      </c>
      <c r="S107" s="40">
        <v>9.2480019328767038E-2</v>
      </c>
      <c r="T107" s="40">
        <v>0.1493557750157502</v>
      </c>
      <c r="U107" s="40">
        <v>0.1271818757762426</v>
      </c>
      <c r="V107" s="40">
        <v>5.0510144554734654E-2</v>
      </c>
      <c r="W107" s="40">
        <v>6.6045599045344655E-2</v>
      </c>
      <c r="X107" s="40">
        <v>3.4335438657569009E-2</v>
      </c>
      <c r="Y107" s="40">
        <v>2.3837030431971443E-2</v>
      </c>
      <c r="Z107" s="40">
        <v>1.9305596798408226E-2</v>
      </c>
      <c r="AA107" s="40">
        <v>1.813741867554618E-2</v>
      </c>
      <c r="AB107" s="40">
        <v>1.4585831641615029E-2</v>
      </c>
      <c r="AC107" s="40">
        <v>1.0581029316444947E-2</v>
      </c>
      <c r="AD107" s="40">
        <v>2.8488475019377724E-3</v>
      </c>
      <c r="AE107" s="40">
        <v>3.9574307420232012E-3</v>
      </c>
      <c r="AF107" s="40">
        <v>2.1881237552799542E-3</v>
      </c>
      <c r="AG107" s="40">
        <v>6.1930403733244377E-3</v>
      </c>
    </row>
    <row r="108" spans="1:33" x14ac:dyDescent="0.25">
      <c r="A108" s="35" t="s">
        <v>20</v>
      </c>
      <c r="B108" s="36">
        <v>0.30140868421283118</v>
      </c>
      <c r="C108" s="36">
        <v>6.7790696912507858E-2</v>
      </c>
      <c r="D108" s="36">
        <v>0.16384225829648288</v>
      </c>
      <c r="E108" s="36">
        <v>0.1424524191496013</v>
      </c>
      <c r="F108" s="36">
        <v>6.8372274012571427E-2</v>
      </c>
      <c r="G108" s="36">
        <v>4.4353556353523158E-2</v>
      </c>
      <c r="H108" s="36">
        <v>2.9939746124274365E-2</v>
      </c>
      <c r="I108" s="36">
        <v>3.4317174596670788E-2</v>
      </c>
      <c r="J108" s="36">
        <v>3.2426784952482454E-2</v>
      </c>
      <c r="K108" s="36">
        <v>3.2471171766155257E-2</v>
      </c>
      <c r="L108" s="36">
        <v>2.4528729818116556E-2</v>
      </c>
      <c r="M108" s="36">
        <v>1.7053048654435313E-2</v>
      </c>
      <c r="N108" s="36">
        <v>1.4356098578036507E-2</v>
      </c>
      <c r="O108" s="36">
        <v>9.0387828858911924E-3</v>
      </c>
      <c r="P108" s="36">
        <v>4.1243884073884352E-3</v>
      </c>
      <c r="Q108" s="36">
        <v>1.7955173402104611E-2</v>
      </c>
      <c r="R108" s="40">
        <v>0.37897622929257457</v>
      </c>
      <c r="S108" s="40">
        <v>9.1833504240161665E-2</v>
      </c>
      <c r="T108" s="40">
        <v>0.13800442264634313</v>
      </c>
      <c r="U108" s="40">
        <v>0.12701705711627495</v>
      </c>
      <c r="V108" s="40">
        <v>6.356608667278929E-2</v>
      </c>
      <c r="W108" s="40">
        <v>5.5307412561229535E-2</v>
      </c>
      <c r="X108" s="40">
        <v>3.3627805496289617E-2</v>
      </c>
      <c r="Y108" s="40">
        <v>2.1899826100866712E-2</v>
      </c>
      <c r="Z108" s="40">
        <v>3.1562826411422398E-2</v>
      </c>
      <c r="AA108" s="40">
        <v>1.9296111160321861E-2</v>
      </c>
      <c r="AB108" s="40">
        <v>1.4933939535333325E-2</v>
      </c>
      <c r="AC108" s="40">
        <v>6.385949395449988E-3</v>
      </c>
      <c r="AD108" s="40">
        <v>2.7174878027401116E-3</v>
      </c>
      <c r="AE108" s="40">
        <v>3.4514308807956249E-3</v>
      </c>
      <c r="AF108" s="40">
        <v>2.9776261674730083E-3</v>
      </c>
      <c r="AG108" s="40">
        <v>8.4422845199342098E-3</v>
      </c>
    </row>
    <row r="109" spans="1:33" x14ac:dyDescent="0.25">
      <c r="A109" s="35" t="s">
        <v>21</v>
      </c>
      <c r="B109" s="36">
        <v>0.26843077833967088</v>
      </c>
      <c r="C109" s="36">
        <v>8.536580660803178E-2</v>
      </c>
      <c r="D109" s="36">
        <v>0.17092843483542838</v>
      </c>
      <c r="E109" s="36">
        <v>0.13650835024695973</v>
      </c>
      <c r="F109" s="36">
        <v>6.2102507137930758E-2</v>
      </c>
      <c r="G109" s="36">
        <v>5.5707130659069397E-2</v>
      </c>
      <c r="H109" s="36">
        <v>3.6599242952038695E-2</v>
      </c>
      <c r="I109" s="36">
        <v>3.0656356473373791E-2</v>
      </c>
      <c r="J109" s="36">
        <v>3.4947610747689331E-2</v>
      </c>
      <c r="K109" s="36">
        <v>3.9444429133628979E-2</v>
      </c>
      <c r="L109" s="36">
        <v>2.4296471026092538E-2</v>
      </c>
      <c r="M109" s="36">
        <v>1.5431012164573413E-2</v>
      </c>
      <c r="N109" s="36">
        <v>7.8892964194007282E-3</v>
      </c>
      <c r="O109" s="36">
        <v>8.0865668696122207E-3</v>
      </c>
      <c r="P109" s="36">
        <v>5.1581579320172889E-3</v>
      </c>
      <c r="Q109" s="36">
        <v>1.478703033118493E-2</v>
      </c>
      <c r="R109" s="40">
        <v>0.34856234762548505</v>
      </c>
      <c r="S109" s="40">
        <v>0.1043351501329547</v>
      </c>
      <c r="T109" s="40">
        <v>0.14635925409733061</v>
      </c>
      <c r="U109" s="40">
        <v>0.13592556719388305</v>
      </c>
      <c r="V109" s="40">
        <v>5.2410857377567802E-2</v>
      </c>
      <c r="W109" s="40">
        <v>5.9344646804091905E-2</v>
      </c>
      <c r="X109" s="40">
        <v>3.5719162235978076E-2</v>
      </c>
      <c r="Y109" s="40">
        <v>3.845230999209772E-2</v>
      </c>
      <c r="Z109" s="40">
        <v>2.8312189140278041E-2</v>
      </c>
      <c r="AA109" s="40">
        <v>1.7780618441137905E-2</v>
      </c>
      <c r="AB109" s="40">
        <v>1.0796283890172424E-2</v>
      </c>
      <c r="AC109" s="40">
        <v>6.7095308249271535E-3</v>
      </c>
      <c r="AD109" s="40">
        <v>2.9912305527906159E-3</v>
      </c>
      <c r="AE109" s="40">
        <v>3.7144939776036718E-3</v>
      </c>
      <c r="AF109" s="40">
        <v>1.5233546948477908E-3</v>
      </c>
      <c r="AG109" s="40">
        <v>7.0630030188532757E-3</v>
      </c>
    </row>
    <row r="110" spans="1:33" x14ac:dyDescent="0.25">
      <c r="A110" s="35" t="s">
        <v>22</v>
      </c>
      <c r="B110" s="36">
        <v>0.25178384642216167</v>
      </c>
      <c r="C110" s="36">
        <v>8.4816988995391959E-2</v>
      </c>
      <c r="D110" s="36">
        <v>0.18397186295640744</v>
      </c>
      <c r="E110" s="36">
        <v>0.13591067584721511</v>
      </c>
      <c r="F110" s="36">
        <v>6.0404615118078119E-2</v>
      </c>
      <c r="G110" s="36">
        <v>5.8839795252619224E-2</v>
      </c>
      <c r="H110" s="36">
        <v>4.0258711068736977E-2</v>
      </c>
      <c r="I110" s="36">
        <v>4.0149873425850822E-2</v>
      </c>
      <c r="J110" s="36">
        <v>3.9796978404637064E-2</v>
      </c>
      <c r="K110" s="36">
        <v>3.0167066311113152E-2</v>
      </c>
      <c r="L110" s="36">
        <v>2.8156132482398573E-2</v>
      </c>
      <c r="M110" s="36">
        <v>1.2208047877904639E-2</v>
      </c>
      <c r="N110" s="36">
        <v>7.3864118461069049E-3</v>
      </c>
      <c r="O110" s="36">
        <v>1.0353429321951109E-2</v>
      </c>
      <c r="P110" s="36">
        <v>7.1447124735245669E-3</v>
      </c>
      <c r="Q110" s="36">
        <v>1.8144369148379785E-2</v>
      </c>
      <c r="R110" s="40">
        <v>0.32821701001398818</v>
      </c>
      <c r="S110" s="40">
        <v>9.4341820442323004E-2</v>
      </c>
      <c r="T110" s="40">
        <v>0.1419973901585454</v>
      </c>
      <c r="U110" s="40">
        <v>0.13263885662525088</v>
      </c>
      <c r="V110" s="40">
        <v>6.2225253693819191E-2</v>
      </c>
      <c r="W110" s="40">
        <v>5.3021736180203845E-2</v>
      </c>
      <c r="X110" s="40">
        <v>4.5475490885720088E-2</v>
      </c>
      <c r="Y110" s="40">
        <v>4.3945031414489272E-2</v>
      </c>
      <c r="Z110" s="40">
        <v>3.2578585092891049E-2</v>
      </c>
      <c r="AA110" s="40">
        <v>2.0815768603377735E-2</v>
      </c>
      <c r="AB110" s="40">
        <v>1.6181396531506496E-2</v>
      </c>
      <c r="AC110" s="40">
        <v>8.6992187209836563E-3</v>
      </c>
      <c r="AD110" s="40">
        <v>5.174141556472227E-3</v>
      </c>
      <c r="AE110" s="40">
        <v>3.7654918229377988E-3</v>
      </c>
      <c r="AF110" s="40">
        <v>2.7299618353882858E-3</v>
      </c>
      <c r="AG110" s="40">
        <v>8.1928464221028736E-3</v>
      </c>
    </row>
    <row r="111" spans="1:33" x14ac:dyDescent="0.25">
      <c r="A111" s="35" t="s">
        <v>23</v>
      </c>
      <c r="B111" s="36">
        <v>0.26145747975045042</v>
      </c>
      <c r="C111" s="36">
        <v>7.6136612325530054E-2</v>
      </c>
      <c r="D111" s="36">
        <v>0.17431939552914966</v>
      </c>
      <c r="E111" s="36">
        <v>0.13913522657710337</v>
      </c>
      <c r="F111" s="36">
        <v>6.200518372654612E-2</v>
      </c>
      <c r="G111" s="36">
        <v>6.0938195505714381E-2</v>
      </c>
      <c r="H111" s="36">
        <v>3.0218231547426345E-2</v>
      </c>
      <c r="I111" s="36">
        <v>3.4213882422296879E-2</v>
      </c>
      <c r="J111" s="36">
        <v>3.5897682769511066E-2</v>
      </c>
      <c r="K111" s="36">
        <v>3.2744266851036277E-2</v>
      </c>
      <c r="L111" s="36">
        <v>2.8555040609279294E-2</v>
      </c>
      <c r="M111" s="36">
        <v>1.3390397187104185E-2</v>
      </c>
      <c r="N111" s="36">
        <v>8.6531870765370229E-3</v>
      </c>
      <c r="O111" s="36">
        <v>9.5260435043689837E-3</v>
      </c>
      <c r="P111" s="36">
        <v>4.1144369517530192E-3</v>
      </c>
      <c r="Q111" s="36">
        <v>2.2758746662639127E-2</v>
      </c>
      <c r="R111" s="40">
        <v>0.31805879442959512</v>
      </c>
      <c r="S111" s="40">
        <v>9.8075960751491498E-2</v>
      </c>
      <c r="T111" s="40">
        <v>0.1364590183534525</v>
      </c>
      <c r="U111" s="40">
        <v>0.13534396381404978</v>
      </c>
      <c r="V111" s="40">
        <v>5.7831510555606182E-2</v>
      </c>
      <c r="W111" s="40">
        <v>6.8793125421006823E-2</v>
      </c>
      <c r="X111" s="40">
        <v>4.6074272722084496E-2</v>
      </c>
      <c r="Y111" s="40">
        <v>4.7105456534230344E-2</v>
      </c>
      <c r="Z111" s="40">
        <v>2.6588515755605599E-2</v>
      </c>
      <c r="AA111" s="40">
        <v>2.3421667823170615E-2</v>
      </c>
      <c r="AB111" s="40">
        <v>1.2745728891773864E-2</v>
      </c>
      <c r="AC111" s="40">
        <v>7.7850611073111186E-3</v>
      </c>
      <c r="AD111" s="40">
        <v>7.3063605314122515E-3</v>
      </c>
      <c r="AE111" s="40">
        <v>4.5920182486309368E-3</v>
      </c>
      <c r="AF111" s="40">
        <v>2.1350648309239949E-3</v>
      </c>
      <c r="AG111" s="40">
        <v>7.6834802296552032E-3</v>
      </c>
    </row>
    <row r="112" spans="1:33" x14ac:dyDescent="0.25">
      <c r="A112" s="35" t="s">
        <v>24</v>
      </c>
      <c r="B112" s="36">
        <v>0.23211774371075344</v>
      </c>
      <c r="C112" s="36">
        <v>7.3905414528346897E-2</v>
      </c>
      <c r="D112" s="36">
        <v>0.17409318179843153</v>
      </c>
      <c r="E112" s="36">
        <v>0.14685488802685243</v>
      </c>
      <c r="F112" s="36">
        <v>7.6036482791660268E-2</v>
      </c>
      <c r="G112" s="36">
        <v>5.6725761588980426E-2</v>
      </c>
      <c r="H112" s="36">
        <v>3.4801860926863548E-2</v>
      </c>
      <c r="I112" s="36">
        <v>3.7663423787299873E-2</v>
      </c>
      <c r="J112" s="36">
        <v>4.2543617616220705E-2</v>
      </c>
      <c r="K112" s="36">
        <v>3.7070036683508653E-2</v>
      </c>
      <c r="L112" s="36">
        <v>3.3166595086538339E-2</v>
      </c>
      <c r="M112" s="36">
        <v>1.4775602193095899E-2</v>
      </c>
      <c r="N112" s="36">
        <v>1.2460933828426066E-2</v>
      </c>
      <c r="O112" s="36">
        <v>8.4114598408848718E-3</v>
      </c>
      <c r="P112" s="36">
        <v>6.8466230166447425E-3</v>
      </c>
      <c r="Q112" s="36">
        <v>1.5975915940495175E-2</v>
      </c>
      <c r="R112" s="40">
        <v>0.29762876583206327</v>
      </c>
      <c r="S112" s="40">
        <v>8.5657988194076023E-2</v>
      </c>
      <c r="T112" s="40">
        <v>0.13662379210288791</v>
      </c>
      <c r="U112" s="40">
        <v>0.138768260622013</v>
      </c>
      <c r="V112" s="40">
        <v>7.8016286773510038E-2</v>
      </c>
      <c r="W112" s="40">
        <v>7.2413407376011901E-2</v>
      </c>
      <c r="X112" s="40">
        <v>5.0694813923284072E-2</v>
      </c>
      <c r="Y112" s="40">
        <v>4.1472187303145398E-2</v>
      </c>
      <c r="Z112" s="40">
        <v>3.6212450334080687E-2</v>
      </c>
      <c r="AA112" s="40">
        <v>2.0639627470991496E-2</v>
      </c>
      <c r="AB112" s="40">
        <v>1.4010407028799353E-2</v>
      </c>
      <c r="AC112" s="40">
        <v>6.6437117876850024E-3</v>
      </c>
      <c r="AD112" s="40">
        <v>4.5039628658920475E-3</v>
      </c>
      <c r="AE112" s="40">
        <v>5.0219527373883723E-3</v>
      </c>
      <c r="AF112" s="40">
        <v>3.8884561906498316E-3</v>
      </c>
      <c r="AG112" s="40">
        <v>7.8039294575215443E-3</v>
      </c>
    </row>
    <row r="113" spans="1:33" x14ac:dyDescent="0.25">
      <c r="A113" s="35" t="s">
        <v>25</v>
      </c>
      <c r="B113" s="36">
        <v>0.23140808102610089</v>
      </c>
      <c r="C113" s="36">
        <v>7.9211728364123477E-2</v>
      </c>
      <c r="D113" s="36">
        <v>0.15964521163960413</v>
      </c>
      <c r="E113" s="36">
        <v>0.17813191362398945</v>
      </c>
      <c r="F113" s="36">
        <v>6.8385697023008993E-2</v>
      </c>
      <c r="G113" s="36">
        <v>5.7698738410727826E-2</v>
      </c>
      <c r="H113" s="36">
        <v>3.634358737494859E-2</v>
      </c>
      <c r="I113" s="36">
        <v>3.5365290409716719E-2</v>
      </c>
      <c r="J113" s="36">
        <v>3.3037525509213919E-2</v>
      </c>
      <c r="K113" s="36">
        <v>3.5886242909658118E-2</v>
      </c>
      <c r="L113" s="36">
        <v>2.7934798053145693E-2</v>
      </c>
      <c r="M113" s="36">
        <v>1.3777800011363712E-2</v>
      </c>
      <c r="N113" s="36">
        <v>1.3224242339398295E-2</v>
      </c>
      <c r="O113" s="36">
        <v>6.7633518806228194E-3</v>
      </c>
      <c r="P113" s="36">
        <v>3.7502093982623333E-3</v>
      </c>
      <c r="Q113" s="36">
        <v>1.7137448648532033E-2</v>
      </c>
      <c r="R113" s="40">
        <v>0.29815654273532438</v>
      </c>
      <c r="S113" s="40">
        <v>8.6950918551918679E-2</v>
      </c>
      <c r="T113" s="40">
        <v>0.13476190978559957</v>
      </c>
      <c r="U113" s="40">
        <v>0.1687168507201913</v>
      </c>
      <c r="V113" s="40">
        <v>6.3704230011407417E-2</v>
      </c>
      <c r="W113" s="40">
        <v>6.9654050034245268E-2</v>
      </c>
      <c r="X113" s="40">
        <v>4.4503086917513604E-2</v>
      </c>
      <c r="Y113" s="40">
        <v>4.7844966810930555E-2</v>
      </c>
      <c r="Z113" s="40">
        <v>2.6292081700576439E-2</v>
      </c>
      <c r="AA113" s="40">
        <v>1.6919749174309072E-2</v>
      </c>
      <c r="AB113" s="40">
        <v>1.34798056405007E-2</v>
      </c>
      <c r="AC113" s="40">
        <v>7.9951301607508116E-3</v>
      </c>
      <c r="AD113" s="40">
        <v>4.5148899266079659E-3</v>
      </c>
      <c r="AE113" s="40">
        <v>4.9034002236810438E-3</v>
      </c>
      <c r="AF113" s="40">
        <v>2.5597946789353522E-3</v>
      </c>
      <c r="AG113" s="40">
        <v>9.042592927507859E-3</v>
      </c>
    </row>
    <row r="114" spans="1:33" x14ac:dyDescent="0.25">
      <c r="A114" s="35" t="s">
        <v>26</v>
      </c>
      <c r="B114" s="36">
        <v>0.22672132096213438</v>
      </c>
      <c r="C114" s="36">
        <v>7.0559599276682913E-2</v>
      </c>
      <c r="D114" s="36">
        <v>0.18077688134064057</v>
      </c>
      <c r="E114" s="36">
        <v>0.16687239952613087</v>
      </c>
      <c r="F114" s="36">
        <v>8.0397223035141643E-2</v>
      </c>
      <c r="G114" s="36">
        <v>5.7425553232632313E-2</v>
      </c>
      <c r="H114" s="36">
        <v>4.2093822408217282E-2</v>
      </c>
      <c r="I114" s="36">
        <v>3.6505423824516874E-2</v>
      </c>
      <c r="J114" s="36">
        <v>2.7852084172086896E-2</v>
      </c>
      <c r="K114" s="36">
        <v>2.6529338603837861E-2</v>
      </c>
      <c r="L114" s="36">
        <v>2.4152778983652558E-2</v>
      </c>
      <c r="M114" s="36">
        <v>1.3751382612786262E-2</v>
      </c>
      <c r="N114" s="36">
        <v>9.8554619263656277E-3</v>
      </c>
      <c r="O114" s="36">
        <v>9.0488809109301183E-3</v>
      </c>
      <c r="P114" s="36">
        <v>7.217731616970818E-3</v>
      </c>
      <c r="Q114" s="36">
        <v>2.1380250982073305E-2</v>
      </c>
      <c r="R114" s="40">
        <v>0.28901191659696196</v>
      </c>
      <c r="S114" s="40">
        <v>8.4346480286361145E-2</v>
      </c>
      <c r="T114" s="40">
        <v>0.13536750289458868</v>
      </c>
      <c r="U114" s="40">
        <v>0.15744155006187202</v>
      </c>
      <c r="V114" s="40">
        <v>8.0622223914371377E-2</v>
      </c>
      <c r="W114" s="40">
        <v>6.7617578058737013E-2</v>
      </c>
      <c r="X114" s="40">
        <v>5.7556560762604556E-2</v>
      </c>
      <c r="Y114" s="40">
        <v>4.1044188887252774E-2</v>
      </c>
      <c r="Z114" s="40">
        <v>2.2449160405146915E-2</v>
      </c>
      <c r="AA114" s="40">
        <v>1.6940153006481554E-2</v>
      </c>
      <c r="AB114" s="40">
        <v>1.733966011471361E-2</v>
      </c>
      <c r="AC114" s="40">
        <v>1.1016056388448294E-2</v>
      </c>
      <c r="AD114" s="40">
        <v>4.2995893990244458E-3</v>
      </c>
      <c r="AE114" s="40">
        <v>4.0785598143587209E-3</v>
      </c>
      <c r="AF114" s="40">
        <v>3.7439587374343761E-3</v>
      </c>
      <c r="AG114" s="40">
        <v>7.1248606716425049E-3</v>
      </c>
    </row>
    <row r="115" spans="1:33" x14ac:dyDescent="0.25">
      <c r="A115" s="35" t="s">
        <v>27</v>
      </c>
      <c r="B115" s="36">
        <v>0.20589925922178071</v>
      </c>
      <c r="C115" s="36">
        <v>9.1049361742308071E-2</v>
      </c>
      <c r="D115" s="36">
        <v>0.17778198239752385</v>
      </c>
      <c r="E115" s="36">
        <v>0.1694698323735698</v>
      </c>
      <c r="F115" s="36">
        <v>6.8187661557037038E-2</v>
      </c>
      <c r="G115" s="36">
        <v>7.2385024854345781E-2</v>
      </c>
      <c r="H115" s="36">
        <v>4.2542165184565571E-2</v>
      </c>
      <c r="I115" s="36">
        <v>4.3006037527778526E-2</v>
      </c>
      <c r="J115" s="36">
        <v>3.0948266526963957E-2</v>
      </c>
      <c r="K115" s="36">
        <v>2.8878337841143936E-2</v>
      </c>
      <c r="L115" s="36">
        <v>2.189884711722612E-2</v>
      </c>
      <c r="M115" s="36">
        <v>1.4832544072088394E-2</v>
      </c>
      <c r="N115" s="36">
        <v>1.133776738259938E-2</v>
      </c>
      <c r="O115" s="36">
        <v>9.4098278126535841E-3</v>
      </c>
      <c r="P115" s="36">
        <v>5.5301791342231843E-3</v>
      </c>
      <c r="Q115" s="36">
        <v>1.3343518957453592E-2</v>
      </c>
      <c r="R115" s="40">
        <v>0.27518165978799641</v>
      </c>
      <c r="S115" s="40">
        <v>0.10242252982501682</v>
      </c>
      <c r="T115" s="40">
        <v>0.13929346491375214</v>
      </c>
      <c r="U115" s="40">
        <v>0.16068858177673093</v>
      </c>
      <c r="V115" s="40">
        <v>7.5213897077923517E-2</v>
      </c>
      <c r="W115" s="40">
        <v>7.6311636180493803E-2</v>
      </c>
      <c r="X115" s="40">
        <v>4.3915469947633484E-2</v>
      </c>
      <c r="Y115" s="40">
        <v>3.2677495014811063E-2</v>
      </c>
      <c r="Z115" s="40">
        <v>3.0105181784310982E-2</v>
      </c>
      <c r="AA115" s="40">
        <v>2.0594747190371836E-2</v>
      </c>
      <c r="AB115" s="40">
        <v>1.0744517717679467E-2</v>
      </c>
      <c r="AC115" s="40">
        <v>8.7803156047192889E-3</v>
      </c>
      <c r="AD115" s="40">
        <v>7.5198402375658861E-3</v>
      </c>
      <c r="AE115" s="40">
        <v>4.0060513861293568E-3</v>
      </c>
      <c r="AF115" s="40">
        <v>4.463434718612911E-3</v>
      </c>
      <c r="AG115" s="40">
        <v>8.0811768362521325E-3</v>
      </c>
    </row>
    <row r="116" spans="1:33" x14ac:dyDescent="0.25">
      <c r="A116" s="35" t="s">
        <v>28</v>
      </c>
      <c r="B116" s="36">
        <v>0.16139865505975703</v>
      </c>
      <c r="C116" s="36">
        <v>0.11391700244704099</v>
      </c>
      <c r="D116" s="36">
        <v>0.18605656644370347</v>
      </c>
      <c r="E116" s="36">
        <v>0.16653532080319869</v>
      </c>
      <c r="F116" s="36">
        <v>9.1826976479326278E-2</v>
      </c>
      <c r="G116" s="36">
        <v>6.4733283810472594E-2</v>
      </c>
      <c r="H116" s="36">
        <v>4.4272250752983147E-2</v>
      </c>
      <c r="I116" s="36">
        <v>4.5903206095241275E-2</v>
      </c>
      <c r="J116" s="36">
        <v>3.2414127798177469E-2</v>
      </c>
      <c r="K116" s="36">
        <v>2.1435523538576706E-2</v>
      </c>
      <c r="L116" s="36">
        <v>2.4913037915204345E-2</v>
      </c>
      <c r="M116" s="36">
        <v>1.2884820933939214E-2</v>
      </c>
      <c r="N116" s="36">
        <v>1.1274359831695854E-2</v>
      </c>
      <c r="O116" s="36">
        <v>7.6468738547557985E-3</v>
      </c>
      <c r="P116" s="36">
        <v>2.7806007817694485E-3</v>
      </c>
      <c r="Q116" s="36">
        <v>1.4904562021620249E-2</v>
      </c>
      <c r="R116" s="40">
        <v>0.19646690587034427</v>
      </c>
      <c r="S116" s="40">
        <v>0.15253923906827002</v>
      </c>
      <c r="T116" s="40">
        <v>0.13762052182533954</v>
      </c>
      <c r="U116" s="40">
        <v>0.16852711984508381</v>
      </c>
      <c r="V116" s="40">
        <v>7.6423909705121182E-2</v>
      </c>
      <c r="W116" s="40">
        <v>6.8784601411018192E-2</v>
      </c>
      <c r="X116" s="40">
        <v>4.8807678155291259E-2</v>
      </c>
      <c r="Y116" s="40">
        <v>5.0416725463821678E-2</v>
      </c>
      <c r="Z116" s="40">
        <v>2.7257594916217688E-2</v>
      </c>
      <c r="AA116" s="40">
        <v>2.2346002713573249E-2</v>
      </c>
      <c r="AB116" s="40">
        <v>1.8323276714823984E-2</v>
      </c>
      <c r="AC116" s="40">
        <v>8.8320262005095792E-3</v>
      </c>
      <c r="AD116" s="40">
        <v>5.3721453483267269E-3</v>
      </c>
      <c r="AE116" s="40">
        <v>5.9493944694127285E-3</v>
      </c>
      <c r="AF116" s="40">
        <v>2.9809831911411728E-3</v>
      </c>
      <c r="AG116" s="40">
        <v>9.3518751017050723E-3</v>
      </c>
    </row>
    <row r="117" spans="1:33" x14ac:dyDescent="0.25">
      <c r="A117" s="35" t="s">
        <v>29</v>
      </c>
      <c r="B117" s="36">
        <v>0.14780008585742346</v>
      </c>
      <c r="C117" s="36">
        <v>0.12620760336219225</v>
      </c>
      <c r="D117" s="36">
        <v>0.1765265220228677</v>
      </c>
      <c r="E117" s="36">
        <v>0.18230587637950627</v>
      </c>
      <c r="F117" s="36">
        <v>9.1735833107393971E-2</v>
      </c>
      <c r="G117" s="36">
        <v>6.5324827459779453E-2</v>
      </c>
      <c r="H117" s="36">
        <v>3.5114265652289235E-2</v>
      </c>
      <c r="I117" s="36">
        <v>4.4791652749066442E-2</v>
      </c>
      <c r="J117" s="36">
        <v>3.2631241789422574E-2</v>
      </c>
      <c r="K117" s="36">
        <v>2.5066204795740333E-2</v>
      </c>
      <c r="L117" s="36">
        <v>1.9408182663202645E-2</v>
      </c>
      <c r="M117" s="36">
        <v>1.3052593317254833E-2</v>
      </c>
      <c r="N117" s="36">
        <v>9.9456982036703404E-3</v>
      </c>
      <c r="O117" s="36">
        <v>9.2285680864832281E-3</v>
      </c>
      <c r="P117" s="36">
        <v>5.7738933731256263E-3</v>
      </c>
      <c r="Q117" s="36">
        <v>1.3975397834407047E-2</v>
      </c>
      <c r="R117" s="40">
        <v>0.17810928484754784</v>
      </c>
      <c r="S117" s="40">
        <v>0.15506993843629463</v>
      </c>
      <c r="T117" s="40">
        <v>0.13968440814538602</v>
      </c>
      <c r="U117" s="40">
        <v>0.17238416979676649</v>
      </c>
      <c r="V117" s="40">
        <v>9.0326484802131332E-2</v>
      </c>
      <c r="W117" s="40">
        <v>6.2916469008968537E-2</v>
      </c>
      <c r="X117" s="40">
        <v>4.9945310552034064E-2</v>
      </c>
      <c r="Y117" s="40">
        <v>4.1663997148957778E-2</v>
      </c>
      <c r="Z117" s="40">
        <v>3.4456429681984271E-2</v>
      </c>
      <c r="AA117" s="40">
        <v>2.3216675937922437E-2</v>
      </c>
      <c r="AB117" s="40">
        <v>1.5139527265320626E-2</v>
      </c>
      <c r="AC117" s="40">
        <v>9.5724695152111759E-3</v>
      </c>
      <c r="AD117" s="40">
        <v>4.4243165615516829E-3</v>
      </c>
      <c r="AE117" s="40">
        <v>7.0191999205418678E-3</v>
      </c>
      <c r="AF117" s="40">
        <v>5.0133040628993911E-3</v>
      </c>
      <c r="AG117" s="40">
        <v>1.1058014316482189E-2</v>
      </c>
    </row>
    <row r="118" spans="1:33" x14ac:dyDescent="0.25">
      <c r="A118" s="35" t="s">
        <v>30</v>
      </c>
      <c r="B118" s="36">
        <v>0.14198679765492381</v>
      </c>
      <c r="C118" s="36">
        <v>0.12765962949965418</v>
      </c>
      <c r="D118" s="36">
        <v>0.18056049190668247</v>
      </c>
      <c r="E118" s="36">
        <v>0.18330109968068239</v>
      </c>
      <c r="F118" s="36">
        <v>8.0658310804852335E-2</v>
      </c>
      <c r="G118" s="36">
        <v>6.3058002866480736E-2</v>
      </c>
      <c r="H118" s="36">
        <v>4.1292478810365574E-2</v>
      </c>
      <c r="I118" s="36">
        <v>3.8132605334825667E-2</v>
      </c>
      <c r="J118" s="36">
        <v>3.2317119434621885E-2</v>
      </c>
      <c r="K118" s="36">
        <v>2.4146625664399707E-2</v>
      </c>
      <c r="L118" s="36">
        <v>2.4531227831940824E-2</v>
      </c>
      <c r="M118" s="36">
        <v>1.5920186698176731E-2</v>
      </c>
      <c r="N118" s="36">
        <v>8.7831068238867511E-3</v>
      </c>
      <c r="O118" s="36">
        <v>1.0777158599367932E-2</v>
      </c>
      <c r="P118" s="36">
        <v>6.3993841177449294E-3</v>
      </c>
      <c r="Q118" s="36">
        <v>1.3816726857153258E-2</v>
      </c>
      <c r="R118" s="40">
        <v>0.17391273279336575</v>
      </c>
      <c r="S118" s="40">
        <v>0.15393936316394979</v>
      </c>
      <c r="T118" s="40">
        <v>0.13504541583734189</v>
      </c>
      <c r="U118" s="40">
        <v>0.17770443811518752</v>
      </c>
      <c r="V118" s="40">
        <v>7.9824974118438474E-2</v>
      </c>
      <c r="W118" s="40">
        <v>7.1274367436143932E-2</v>
      </c>
      <c r="X118" s="40">
        <v>5.9285526680865515E-2</v>
      </c>
      <c r="Y118" s="40">
        <v>3.8390886438342584E-2</v>
      </c>
      <c r="Z118" s="40">
        <v>3.5754290951769151E-2</v>
      </c>
      <c r="AA118" s="40">
        <v>2.2313871921913711E-2</v>
      </c>
      <c r="AB118" s="40">
        <v>1.9465906511404091E-2</v>
      </c>
      <c r="AC118" s="40">
        <v>9.121472944989939E-3</v>
      </c>
      <c r="AD118" s="40">
        <v>5.399951440760103E-3</v>
      </c>
      <c r="AE118" s="40">
        <v>5.6251434240540393E-3</v>
      </c>
      <c r="AF118" s="40">
        <v>2.4011508004105502E-3</v>
      </c>
      <c r="AG118" s="40">
        <v>1.0540507421062752E-2</v>
      </c>
    </row>
    <row r="119" spans="1:33" x14ac:dyDescent="0.25">
      <c r="A119" s="35" t="s">
        <v>31</v>
      </c>
      <c r="B119" s="36">
        <v>0.11625119847179913</v>
      </c>
      <c r="C119" s="36">
        <v>0.14476902067154712</v>
      </c>
      <c r="D119" s="36">
        <v>0.17699817207427168</v>
      </c>
      <c r="E119" s="36">
        <v>0.19881085338538221</v>
      </c>
      <c r="F119" s="36">
        <v>8.2111409597057552E-2</v>
      </c>
      <c r="G119" s="36">
        <v>7.0604490630441455E-2</v>
      </c>
      <c r="H119" s="36">
        <v>4.5735871827380613E-2</v>
      </c>
      <c r="I119" s="36">
        <v>3.9042921496244658E-2</v>
      </c>
      <c r="J119" s="36">
        <v>2.9990369628893423E-2</v>
      </c>
      <c r="K119" s="36">
        <v>2.4040158520639506E-2</v>
      </c>
      <c r="L119" s="36">
        <v>2.0563021797389905E-2</v>
      </c>
      <c r="M119" s="36">
        <v>1.482702875115467E-2</v>
      </c>
      <c r="N119" s="36">
        <v>1.0019519302536849E-2</v>
      </c>
      <c r="O119" s="36">
        <v>7.3025136226717319E-3</v>
      </c>
      <c r="P119" s="36">
        <v>4.6423266278359746E-3</v>
      </c>
      <c r="Q119" s="36">
        <v>1.5201439756172415E-2</v>
      </c>
      <c r="R119" s="40">
        <v>0.14267252842114062</v>
      </c>
      <c r="S119" s="40">
        <v>0.18046797092828609</v>
      </c>
      <c r="T119" s="40">
        <v>0.13460534892524509</v>
      </c>
      <c r="U119" s="40">
        <v>0.18429913030968612</v>
      </c>
      <c r="V119" s="40">
        <v>7.3165426013406504E-2</v>
      </c>
      <c r="W119" s="40">
        <v>7.6980048073321095E-2</v>
      </c>
      <c r="X119" s="40">
        <v>4.8659750468838803E-2</v>
      </c>
      <c r="Y119" s="40">
        <v>5.006522471942712E-2</v>
      </c>
      <c r="Z119" s="40">
        <v>3.0541532916903921E-2</v>
      </c>
      <c r="AA119" s="40">
        <v>2.5986700739134495E-2</v>
      </c>
      <c r="AB119" s="40">
        <v>1.5792426021071566E-2</v>
      </c>
      <c r="AC119" s="40">
        <v>7.3026569021857396E-3</v>
      </c>
      <c r="AD119" s="40">
        <v>7.7939634075834523E-3</v>
      </c>
      <c r="AE119" s="40">
        <v>5.9705044288537465E-3</v>
      </c>
      <c r="AF119" s="40">
        <v>3.3199653729927055E-3</v>
      </c>
      <c r="AG119" s="40">
        <v>1.2376822351922995E-2</v>
      </c>
    </row>
    <row r="120" spans="1:33" x14ac:dyDescent="0.25">
      <c r="A120" s="35" t="s">
        <v>32</v>
      </c>
      <c r="B120" s="36">
        <v>0.11611304305115783</v>
      </c>
      <c r="C120" s="36">
        <v>0.1572721878497115</v>
      </c>
      <c r="D120" s="36">
        <v>0.16867649588688274</v>
      </c>
      <c r="E120" s="36">
        <v>0.19865009480672807</v>
      </c>
      <c r="F120" s="36">
        <v>8.3318900936304313E-2</v>
      </c>
      <c r="G120" s="36">
        <v>6.7683563360675394E-2</v>
      </c>
      <c r="H120" s="36">
        <v>4.6127650265435818E-2</v>
      </c>
      <c r="I120" s="36">
        <v>3.8190006519338147E-2</v>
      </c>
      <c r="J120" s="36">
        <v>3.0887067808048344E-2</v>
      </c>
      <c r="K120" s="36">
        <v>2.1102486109438372E-2</v>
      </c>
      <c r="L120" s="36">
        <v>2.0948702928297588E-2</v>
      </c>
      <c r="M120" s="36">
        <v>1.3196613212883469E-2</v>
      </c>
      <c r="N120" s="36">
        <v>1.0840570538132385E-2</v>
      </c>
      <c r="O120" s="36">
        <v>6.925373263606812E-3</v>
      </c>
      <c r="P120" s="36">
        <v>5.8141571004420326E-3</v>
      </c>
      <c r="Q120" s="36">
        <v>1.3400171386010405E-2</v>
      </c>
      <c r="R120" s="40">
        <v>0.13005120763828529</v>
      </c>
      <c r="S120" s="40">
        <v>0.18400797508669436</v>
      </c>
      <c r="T120" s="40">
        <v>0.1376649948140142</v>
      </c>
      <c r="U120" s="40">
        <v>0.18968932652402146</v>
      </c>
      <c r="V120" s="40">
        <v>9.1438701100664224E-2</v>
      </c>
      <c r="W120" s="40">
        <v>6.83095395956278E-2</v>
      </c>
      <c r="X120" s="40">
        <v>4.7792433923530497E-2</v>
      </c>
      <c r="Y120" s="40">
        <v>4.7618408394607709E-2</v>
      </c>
      <c r="Z120" s="40">
        <v>3.3231798012692174E-2</v>
      </c>
      <c r="AA120" s="40">
        <v>2.1816042077533262E-2</v>
      </c>
      <c r="AB120" s="40">
        <v>1.6556654996607252E-2</v>
      </c>
      <c r="AC120" s="40">
        <v>1.0268017190487772E-2</v>
      </c>
      <c r="AD120" s="40">
        <v>5.7660777211572221E-3</v>
      </c>
      <c r="AE120" s="40">
        <v>4.4576549091035391E-3</v>
      </c>
      <c r="AF120" s="40">
        <v>3.6649738754519511E-3</v>
      </c>
      <c r="AG120" s="40">
        <v>7.666194139521249E-3</v>
      </c>
    </row>
    <row r="121" spans="1:33" x14ac:dyDescent="0.25">
      <c r="A121" s="35" t="s">
        <v>33</v>
      </c>
      <c r="B121" s="36">
        <v>9.7728895294942719E-2</v>
      </c>
      <c r="C121" s="36">
        <v>0.14717453106375558</v>
      </c>
      <c r="D121" s="36">
        <v>0.162044286803771</v>
      </c>
      <c r="E121" s="36">
        <v>0.21624587403043227</v>
      </c>
      <c r="F121" s="36">
        <v>8.7097196113521305E-2</v>
      </c>
      <c r="G121" s="36">
        <v>6.8364550001905999E-2</v>
      </c>
      <c r="H121" s="36">
        <v>4.3532106026820609E-2</v>
      </c>
      <c r="I121" s="36">
        <v>4.3620478653479296E-2</v>
      </c>
      <c r="J121" s="36">
        <v>3.2212458087470128E-2</v>
      </c>
      <c r="K121" s="36">
        <v>2.3078582685934115E-2</v>
      </c>
      <c r="L121" s="36">
        <v>2.0754179486324555E-2</v>
      </c>
      <c r="M121" s="36">
        <v>1.4119869317961085E-2</v>
      </c>
      <c r="N121" s="36">
        <v>1.7829027985832076E-2</v>
      </c>
      <c r="O121" s="36">
        <v>7.8469086961798391E-3</v>
      </c>
      <c r="P121" s="36">
        <v>5.1285668433212334E-3</v>
      </c>
      <c r="Q121" s="36">
        <v>1.8652961042489428E-2</v>
      </c>
      <c r="R121" s="40">
        <v>9.7405876018160975E-2</v>
      </c>
      <c r="S121" s="40">
        <v>0.15856465272594622</v>
      </c>
      <c r="T121" s="40">
        <v>0.13816266269423558</v>
      </c>
      <c r="U121" s="40">
        <v>0.21406129638601831</v>
      </c>
      <c r="V121" s="40">
        <v>9.2399477614810543E-2</v>
      </c>
      <c r="W121" s="40">
        <v>8.0110344259105348E-2</v>
      </c>
      <c r="X121" s="40">
        <v>5.2684666959537392E-2</v>
      </c>
      <c r="Y121" s="40">
        <v>4.61177478806871E-2</v>
      </c>
      <c r="Z121" s="40">
        <v>3.6892766165224536E-2</v>
      </c>
      <c r="AA121" s="40">
        <v>2.6372772893537334E-2</v>
      </c>
      <c r="AB121" s="40">
        <v>1.704602255118029E-2</v>
      </c>
      <c r="AC121" s="40">
        <v>8.7748705633785805E-3</v>
      </c>
      <c r="AD121" s="40">
        <v>1.0707547473458012E-2</v>
      </c>
      <c r="AE121" s="40">
        <v>5.9925510365929999E-3</v>
      </c>
      <c r="AF121" s="40">
        <v>2.1912750929655471E-3</v>
      </c>
      <c r="AG121" s="40">
        <v>1.2515469685161063E-2</v>
      </c>
    </row>
    <row r="122" spans="1:33" x14ac:dyDescent="0.25">
      <c r="A122" s="35" t="s">
        <v>34</v>
      </c>
      <c r="B122" s="36">
        <v>8.5954882084576537E-2</v>
      </c>
      <c r="C122" s="36">
        <v>0.1267016581455527</v>
      </c>
      <c r="D122" s="36">
        <v>0.18940740560479863</v>
      </c>
      <c r="E122" s="36">
        <v>0.21117334695475046</v>
      </c>
      <c r="F122" s="36">
        <v>9.3954566277244217E-2</v>
      </c>
      <c r="G122" s="36">
        <v>6.4957842609261393E-2</v>
      </c>
      <c r="H122" s="36">
        <v>4.2378711853256229E-2</v>
      </c>
      <c r="I122" s="36">
        <v>4.2876572730570613E-2</v>
      </c>
      <c r="J122" s="36">
        <v>3.6136844455018913E-2</v>
      </c>
      <c r="K122" s="36">
        <v>2.4698124709334458E-2</v>
      </c>
      <c r="L122" s="36">
        <v>2.3158891663956294E-2</v>
      </c>
      <c r="M122" s="36">
        <v>1.6210516188452297E-2</v>
      </c>
      <c r="N122" s="36">
        <v>9.1576668370450878E-3</v>
      </c>
      <c r="O122" s="36">
        <v>9.6918545707415128E-3</v>
      </c>
      <c r="P122" s="36">
        <v>6.5433787755303629E-3</v>
      </c>
      <c r="Q122" s="36">
        <v>1.6253830617001527E-2</v>
      </c>
      <c r="R122" s="40">
        <v>9.2012038137171959E-2</v>
      </c>
      <c r="S122" s="40">
        <v>0.15899303443067339</v>
      </c>
      <c r="T122" s="40">
        <v>0.13832337723413859</v>
      </c>
      <c r="U122" s="40">
        <v>0.2108737443450075</v>
      </c>
      <c r="V122" s="40">
        <v>0.10103979313761119</v>
      </c>
      <c r="W122" s="40">
        <v>7.7813183363859506E-2</v>
      </c>
      <c r="X122" s="40">
        <v>5.293803366193657E-2</v>
      </c>
      <c r="Y122" s="40">
        <v>5.6578435806053692E-2</v>
      </c>
      <c r="Z122" s="40">
        <v>3.5354827924452908E-2</v>
      </c>
      <c r="AA122" s="40">
        <v>1.9629322286878709E-2</v>
      </c>
      <c r="AB122" s="40">
        <v>1.6459859865545465E-2</v>
      </c>
      <c r="AC122" s="40">
        <v>1.2409513486257866E-2</v>
      </c>
      <c r="AD122" s="40">
        <v>7.5726179387907615E-3</v>
      </c>
      <c r="AE122" s="40">
        <v>4.3408405697596209E-3</v>
      </c>
      <c r="AF122" s="40">
        <v>4.6863523264822253E-3</v>
      </c>
      <c r="AG122" s="40">
        <v>1.0975025485380013E-2</v>
      </c>
    </row>
    <row r="123" spans="1:33" x14ac:dyDescent="0.25">
      <c r="A123" s="35" t="s">
        <v>35</v>
      </c>
      <c r="B123" s="36">
        <v>6.2734056808136582E-2</v>
      </c>
      <c r="C123" s="36">
        <v>0.13685296765550481</v>
      </c>
      <c r="D123" s="36">
        <v>0.18251616547350089</v>
      </c>
      <c r="E123" s="36">
        <v>0.24946234945327242</v>
      </c>
      <c r="F123" s="36">
        <v>9.6827733372799082E-2</v>
      </c>
      <c r="G123" s="36">
        <v>6.2949041273169609E-2</v>
      </c>
      <c r="H123" s="36">
        <v>4.0767950662276412E-2</v>
      </c>
      <c r="I123" s="36">
        <v>4.6546126208954645E-2</v>
      </c>
      <c r="J123" s="36">
        <v>3.0838538941144567E-2</v>
      </c>
      <c r="K123" s="36">
        <v>2.0856488246115971E-2</v>
      </c>
      <c r="L123" s="36">
        <v>2.4050985832733459E-2</v>
      </c>
      <c r="M123" s="36">
        <v>1.2214448248083079E-2</v>
      </c>
      <c r="N123" s="36">
        <v>1.262082884488018E-2</v>
      </c>
      <c r="O123" s="36">
        <v>6.054612414943511E-3</v>
      </c>
      <c r="P123" s="36">
        <v>7.1397824576837987E-3</v>
      </c>
      <c r="Q123" s="36">
        <v>1.1237477585185214E-2</v>
      </c>
      <c r="R123" s="40">
        <v>8.7098004363502832E-2</v>
      </c>
      <c r="S123" s="40">
        <v>0.14925314851387153</v>
      </c>
      <c r="T123" s="40">
        <v>0.13893810947772103</v>
      </c>
      <c r="U123" s="40">
        <v>0.20993029676811803</v>
      </c>
      <c r="V123" s="40">
        <v>9.6857404149327767E-2</v>
      </c>
      <c r="W123" s="40">
        <v>8.098543612510932E-2</v>
      </c>
      <c r="X123" s="40">
        <v>5.7864843187918943E-2</v>
      </c>
      <c r="Y123" s="40">
        <v>4.9644731148693735E-2</v>
      </c>
      <c r="Z123" s="40">
        <v>3.7176428726668015E-2</v>
      </c>
      <c r="AA123" s="40">
        <v>2.901297772725242E-2</v>
      </c>
      <c r="AB123" s="40">
        <v>1.9315626707801046E-2</v>
      </c>
      <c r="AC123" s="40">
        <v>1.3644164369915989E-2</v>
      </c>
      <c r="AD123" s="40">
        <v>8.1771532984606533E-3</v>
      </c>
      <c r="AE123" s="40">
        <v>6.0222967215421159E-3</v>
      </c>
      <c r="AF123" s="40">
        <v>3.5624840770761665E-3</v>
      </c>
      <c r="AG123" s="40">
        <v>1.2516894637020215E-2</v>
      </c>
    </row>
    <row r="124" spans="1:33" x14ac:dyDescent="0.25">
      <c r="A124" s="35" t="s">
        <v>36</v>
      </c>
      <c r="B124" s="36">
        <v>7.058720346345855E-2</v>
      </c>
      <c r="C124" s="36">
        <v>0.12154599890271504</v>
      </c>
      <c r="D124" s="36">
        <v>0.18071230047551803</v>
      </c>
      <c r="E124" s="36">
        <v>0.24567011206952302</v>
      </c>
      <c r="F124" s="36">
        <v>8.4490583160604413E-2</v>
      </c>
      <c r="G124" s="36">
        <v>6.736585245710941E-2</v>
      </c>
      <c r="H124" s="36">
        <v>4.2870275040423483E-2</v>
      </c>
      <c r="I124" s="36">
        <v>3.7000112306712039E-2</v>
      </c>
      <c r="J124" s="36">
        <v>3.9382977615975555E-2</v>
      </c>
      <c r="K124" s="36">
        <v>3.1966028131604908E-2</v>
      </c>
      <c r="L124" s="36">
        <v>1.8519010917543721E-2</v>
      </c>
      <c r="M124" s="36">
        <v>1.3992799990529157E-2</v>
      </c>
      <c r="N124" s="36">
        <v>6.2406518687482017E-3</v>
      </c>
      <c r="O124" s="36">
        <v>1.0183853322845514E-2</v>
      </c>
      <c r="P124" s="36">
        <v>6.2700064322936903E-3</v>
      </c>
      <c r="Q124" s="36">
        <v>1.3656219942152627E-2</v>
      </c>
      <c r="R124" s="40">
        <v>8.523323411751775E-2</v>
      </c>
      <c r="S124" s="40">
        <v>0.13605218733365945</v>
      </c>
      <c r="T124" s="40">
        <v>0.14412601971404124</v>
      </c>
      <c r="U124" s="40">
        <v>0.2237704186302287</v>
      </c>
      <c r="V124" s="40">
        <v>9.4061308149415837E-2</v>
      </c>
      <c r="W124" s="40">
        <v>8.0074205881852267E-2</v>
      </c>
      <c r="X124" s="40">
        <v>5.7862898022339362E-2</v>
      </c>
      <c r="Y124" s="40">
        <v>4.9588038161735612E-2</v>
      </c>
      <c r="Z124" s="40">
        <v>3.8161886530744656E-2</v>
      </c>
      <c r="AA124" s="40">
        <v>2.8024223566687208E-2</v>
      </c>
      <c r="AB124" s="40">
        <v>1.9623641182353373E-2</v>
      </c>
      <c r="AC124" s="40">
        <v>1.2061624794484953E-2</v>
      </c>
      <c r="AD124" s="40">
        <v>8.1333165029972652E-3</v>
      </c>
      <c r="AE124" s="40">
        <v>8.5184697555258856E-3</v>
      </c>
      <c r="AF124" s="40">
        <v>4.2868832853055127E-3</v>
      </c>
      <c r="AG124" s="40">
        <v>1.0421644371110692E-2</v>
      </c>
    </row>
    <row r="125" spans="1:33" x14ac:dyDescent="0.25">
      <c r="A125" s="35" t="s">
        <v>37</v>
      </c>
      <c r="B125" s="36">
        <v>7.3163686849798876E-2</v>
      </c>
      <c r="C125" s="36">
        <v>0.13295418783775251</v>
      </c>
      <c r="D125" s="36">
        <v>0.18218326931830833</v>
      </c>
      <c r="E125" s="36">
        <v>0.24193996584686525</v>
      </c>
      <c r="F125" s="36">
        <v>8.2093663341930037E-2</v>
      </c>
      <c r="G125" s="36">
        <v>7.0725057053122056E-2</v>
      </c>
      <c r="H125" s="36">
        <v>5.0176964786204231E-2</v>
      </c>
      <c r="I125" s="36">
        <v>4.4778634432581441E-2</v>
      </c>
      <c r="J125" s="36">
        <v>4.1063573571809529E-2</v>
      </c>
      <c r="K125" s="36">
        <v>2.3037507639633859E-2</v>
      </c>
      <c r="L125" s="36">
        <v>1.6438877732674901E-2</v>
      </c>
      <c r="M125" s="36">
        <v>9.4245603036836999E-3</v>
      </c>
      <c r="N125" s="36">
        <v>9.8799396517176494E-3</v>
      </c>
      <c r="O125" s="36">
        <v>8.2372805573845392E-3</v>
      </c>
      <c r="P125" s="36">
        <v>5.3697439170899853E-3</v>
      </c>
      <c r="Q125" s="36">
        <v>1.6311609285312747E-2</v>
      </c>
      <c r="R125" s="40">
        <v>7.8603792135476636E-2</v>
      </c>
      <c r="S125" s="40">
        <v>0.1284088543046758</v>
      </c>
      <c r="T125" s="40">
        <v>0.13324387512725799</v>
      </c>
      <c r="U125" s="40">
        <v>0.22723020982502937</v>
      </c>
      <c r="V125" s="40">
        <v>0.10051900303411287</v>
      </c>
      <c r="W125" s="40">
        <v>9.0529936393724739E-2</v>
      </c>
      <c r="X125" s="40">
        <v>5.5796529167221283E-2</v>
      </c>
      <c r="Y125" s="40">
        <v>5.0931167110861333E-2</v>
      </c>
      <c r="Z125" s="40">
        <v>4.1134171655345962E-2</v>
      </c>
      <c r="AA125" s="40">
        <v>3.2214218300714192E-2</v>
      </c>
      <c r="AB125" s="40">
        <v>1.7863249411061329E-2</v>
      </c>
      <c r="AC125" s="40">
        <v>1.1361209690840838E-2</v>
      </c>
      <c r="AD125" s="40">
        <v>7.3157825572459549E-3</v>
      </c>
      <c r="AE125" s="40">
        <v>5.9669418386037653E-3</v>
      </c>
      <c r="AF125" s="40">
        <v>4.9016087859882805E-3</v>
      </c>
      <c r="AG125" s="40">
        <v>1.3979450661839714E-2</v>
      </c>
    </row>
    <row r="126" spans="1:33" x14ac:dyDescent="0.25">
      <c r="A126" s="35" t="s">
        <v>38</v>
      </c>
      <c r="B126" s="36">
        <v>6.7889389006751316E-2</v>
      </c>
      <c r="C126" s="36">
        <v>0.12248587741957899</v>
      </c>
      <c r="D126" s="36">
        <v>0.18155873944092005</v>
      </c>
      <c r="E126" s="36">
        <v>0.23838932111073644</v>
      </c>
      <c r="F126" s="36">
        <v>8.6254375479704215E-2</v>
      </c>
      <c r="G126" s="36">
        <v>6.8273286219670118E-2</v>
      </c>
      <c r="H126" s="36">
        <v>4.9908181156890941E-2</v>
      </c>
      <c r="I126" s="36">
        <v>5.0109458722826364E-2</v>
      </c>
      <c r="J126" s="36">
        <v>4.0316419877170294E-2</v>
      </c>
      <c r="K126" s="36">
        <v>3.2702833310814902E-2</v>
      </c>
      <c r="L126" s="36">
        <v>2.2697929425437309E-2</v>
      </c>
      <c r="M126" s="36">
        <v>1.2261875463232402E-2</v>
      </c>
      <c r="N126" s="36">
        <v>9.7465962991415325E-3</v>
      </c>
      <c r="O126" s="36">
        <v>5.1135486578789153E-3</v>
      </c>
      <c r="P126" s="36">
        <v>4.3629266093642453E-3</v>
      </c>
      <c r="Q126" s="36">
        <v>1.3260066090126765E-2</v>
      </c>
      <c r="R126" s="40">
        <v>6.6020195448678501E-2</v>
      </c>
      <c r="S126" s="40">
        <v>0.12248012837095841</v>
      </c>
      <c r="T126" s="40">
        <v>0.13051637545699141</v>
      </c>
      <c r="U126" s="40">
        <v>0.23395138512745814</v>
      </c>
      <c r="V126" s="40">
        <v>0.10512855110770547</v>
      </c>
      <c r="W126" s="40">
        <v>8.7056333789963011E-2</v>
      </c>
      <c r="X126" s="40">
        <v>6.174157276589886E-2</v>
      </c>
      <c r="Y126" s="40">
        <v>5.5734717052569362E-2</v>
      </c>
      <c r="Z126" s="40">
        <v>4.7288028163136084E-2</v>
      </c>
      <c r="AA126" s="40">
        <v>3.0709356271296579E-2</v>
      </c>
      <c r="AB126" s="40">
        <v>2.182653354221932E-2</v>
      </c>
      <c r="AC126" s="40">
        <v>1.0813222658450869E-2</v>
      </c>
      <c r="AD126" s="40">
        <v>7.9596114418384531E-3</v>
      </c>
      <c r="AE126" s="40">
        <v>5.5057309331545227E-3</v>
      </c>
      <c r="AF126" s="40">
        <v>3.9184688546397796E-3</v>
      </c>
      <c r="AG126" s="40">
        <v>9.3497890150413213E-3</v>
      </c>
    </row>
    <row r="127" spans="1:33" x14ac:dyDescent="0.25">
      <c r="A127" s="35" t="s">
        <v>39</v>
      </c>
      <c r="B127" s="36">
        <v>6.3158102820927722E-2</v>
      </c>
      <c r="C127" s="36">
        <v>0.12352099790421323</v>
      </c>
      <c r="D127" s="36">
        <v>0.14970402751342432</v>
      </c>
      <c r="E127" s="36">
        <v>0.25379343270200083</v>
      </c>
      <c r="F127" s="36">
        <v>8.440154894847747E-2</v>
      </c>
      <c r="G127" s="36">
        <v>7.1069354946814114E-2</v>
      </c>
      <c r="H127" s="36">
        <v>5.2963174415826646E-2</v>
      </c>
      <c r="I127" s="36">
        <v>5.7744327386481234E-2</v>
      </c>
      <c r="J127" s="36">
        <v>4.2221443290566374E-2</v>
      </c>
      <c r="K127" s="36">
        <v>2.4732683929645796E-2</v>
      </c>
      <c r="L127" s="36">
        <v>2.4381602029186281E-2</v>
      </c>
      <c r="M127" s="36">
        <v>1.7245193948288259E-2</v>
      </c>
      <c r="N127" s="36">
        <v>1.0333406163976662E-2</v>
      </c>
      <c r="O127" s="36">
        <v>1.1526934295334723E-2</v>
      </c>
      <c r="P127" s="36">
        <v>4.1197085409791501E-3</v>
      </c>
      <c r="Q127" s="36">
        <v>1.6718929827511841E-2</v>
      </c>
      <c r="R127" s="40">
        <v>6.4822162584493428E-2</v>
      </c>
      <c r="S127" s="40">
        <v>0.11139716390649493</v>
      </c>
      <c r="T127" s="40">
        <v>0.1226498162638726</v>
      </c>
      <c r="U127" s="40">
        <v>0.24241186555138031</v>
      </c>
      <c r="V127" s="40">
        <v>0.1037871287020119</v>
      </c>
      <c r="W127" s="40">
        <v>0.10431900496311973</v>
      </c>
      <c r="X127" s="40">
        <v>5.7415564710540837E-2</v>
      </c>
      <c r="Y127" s="40">
        <v>5.935016203197592E-2</v>
      </c>
      <c r="Z127" s="40">
        <v>3.8619270509374672E-2</v>
      </c>
      <c r="AA127" s="40">
        <v>3.0273661476485171E-2</v>
      </c>
      <c r="AB127" s="40">
        <v>2.1385074831320794E-2</v>
      </c>
      <c r="AC127" s="40">
        <v>1.3121424102674951E-2</v>
      </c>
      <c r="AD127" s="40">
        <v>9.0152092709602106E-3</v>
      </c>
      <c r="AE127" s="40">
        <v>6.9475657668466332E-3</v>
      </c>
      <c r="AF127" s="40">
        <v>4.7025178661078294E-3</v>
      </c>
      <c r="AG127" s="40">
        <v>9.7824074623401886E-3</v>
      </c>
    </row>
    <row r="128" spans="1:33" x14ac:dyDescent="0.25">
      <c r="A128" s="35" t="s">
        <v>40</v>
      </c>
      <c r="B128" s="36">
        <v>6.942589410972265E-2</v>
      </c>
      <c r="C128" s="36">
        <v>9.9590328193909033E-2</v>
      </c>
      <c r="D128" s="36">
        <v>0.14045646231098799</v>
      </c>
      <c r="E128" s="36">
        <v>0.23930957748168494</v>
      </c>
      <c r="F128" s="36">
        <v>9.1039995834940213E-2</v>
      </c>
      <c r="G128" s="36">
        <v>8.0884832071802346E-2</v>
      </c>
      <c r="H128" s="36">
        <v>5.7645951777020275E-2</v>
      </c>
      <c r="I128" s="36">
        <v>6.4495065163829746E-2</v>
      </c>
      <c r="J128" s="36">
        <v>4.8018793958426939E-2</v>
      </c>
      <c r="K128" s="36">
        <v>3.176885523029311E-2</v>
      </c>
      <c r="L128" s="36">
        <v>2.707422039655925E-2</v>
      </c>
      <c r="M128" s="36">
        <v>1.7328519059661325E-2</v>
      </c>
      <c r="N128" s="36">
        <v>1.2298095525466055E-2</v>
      </c>
      <c r="O128" s="36">
        <v>7.368973889236006E-3</v>
      </c>
      <c r="P128" s="36">
        <v>4.3889333366069344E-3</v>
      </c>
      <c r="Q128" s="36">
        <v>1.5656239437201881E-2</v>
      </c>
      <c r="R128" s="40">
        <v>7.1386355991686232E-2</v>
      </c>
      <c r="S128" s="40">
        <v>0.10578291343738422</v>
      </c>
      <c r="T128" s="40">
        <v>0.11400868961116004</v>
      </c>
      <c r="U128" s="40">
        <v>0.22458071236043853</v>
      </c>
      <c r="V128" s="40">
        <v>9.7806284411421127E-2</v>
      </c>
      <c r="W128" s="40">
        <v>9.9470858930837763E-2</v>
      </c>
      <c r="X128" s="40">
        <v>6.6823581634855175E-2</v>
      </c>
      <c r="Y128" s="40">
        <v>6.7959796750877668E-2</v>
      </c>
      <c r="Z128" s="40">
        <v>4.6098038234382334E-2</v>
      </c>
      <c r="AA128" s="40">
        <v>3.706023236946792E-2</v>
      </c>
      <c r="AB128" s="40">
        <v>2.2917608552786108E-2</v>
      </c>
      <c r="AC128" s="40">
        <v>1.0494353482851781E-2</v>
      </c>
      <c r="AD128" s="40">
        <v>1.1711725622133006E-2</v>
      </c>
      <c r="AE128" s="40">
        <v>5.2092712301137281E-3</v>
      </c>
      <c r="AF128" s="40">
        <v>5.1869948876080881E-3</v>
      </c>
      <c r="AG128" s="40">
        <v>1.3502582491996208E-2</v>
      </c>
    </row>
    <row r="129" spans="1:33" x14ac:dyDescent="0.25">
      <c r="A129" s="35" t="s">
        <v>41</v>
      </c>
      <c r="B129" s="36">
        <v>6.0083754278213358E-2</v>
      </c>
      <c r="C129" s="36">
        <v>9.8660172366806118E-2</v>
      </c>
      <c r="D129" s="36">
        <v>0.14184461150920497</v>
      </c>
      <c r="E129" s="36">
        <v>0.2374706850834136</v>
      </c>
      <c r="F129" s="36">
        <v>9.0063799402764724E-2</v>
      </c>
      <c r="G129" s="36">
        <v>8.5844028725603636E-2</v>
      </c>
      <c r="H129" s="36">
        <v>5.745018305108944E-2</v>
      </c>
      <c r="I129" s="36">
        <v>5.6122591853517957E-2</v>
      </c>
      <c r="J129" s="36">
        <v>4.6970345147855766E-2</v>
      </c>
      <c r="K129" s="36">
        <v>3.5766183717270673E-2</v>
      </c>
      <c r="L129" s="36">
        <v>2.3450646198069046E-2</v>
      </c>
      <c r="M129" s="36">
        <v>1.5523728412928647E-2</v>
      </c>
      <c r="N129" s="36">
        <v>9.8432884177173472E-3</v>
      </c>
      <c r="O129" s="36">
        <v>1.2172895115813995E-2</v>
      </c>
      <c r="P129" s="36">
        <v>5.7333065728025073E-3</v>
      </c>
      <c r="Q129" s="36">
        <v>1.462730683661667E-2</v>
      </c>
      <c r="R129" s="40">
        <v>5.4068577322826009E-2</v>
      </c>
      <c r="S129" s="40">
        <v>9.8429968818885383E-2</v>
      </c>
      <c r="T129" s="40">
        <v>0.11668117698646255</v>
      </c>
      <c r="U129" s="40">
        <v>0.22967451698152117</v>
      </c>
      <c r="V129" s="40">
        <v>9.2042969103783207E-2</v>
      </c>
      <c r="W129" s="40">
        <v>0.1012827280731865</v>
      </c>
      <c r="X129" s="40">
        <v>6.9684993254332653E-2</v>
      </c>
      <c r="Y129" s="40">
        <v>6.6138816443098672E-2</v>
      </c>
      <c r="Z129" s="40">
        <v>5.770458422389893E-2</v>
      </c>
      <c r="AA129" s="40">
        <v>3.3629434839599251E-2</v>
      </c>
      <c r="AB129" s="40">
        <v>2.7806586654672887E-2</v>
      </c>
      <c r="AC129" s="40">
        <v>1.1701487114566086E-2</v>
      </c>
      <c r="AD129" s="40">
        <v>1.2626098706533195E-2</v>
      </c>
      <c r="AE129" s="40">
        <v>7.7058745409728209E-3</v>
      </c>
      <c r="AF129" s="40">
        <v>7.1321209784574232E-3</v>
      </c>
      <c r="AG129" s="40">
        <v>1.3690065957203018E-2</v>
      </c>
    </row>
    <row r="130" spans="1:33" x14ac:dyDescent="0.25">
      <c r="A130" s="35" t="s">
        <v>42</v>
      </c>
      <c r="B130" s="36">
        <v>5.7758340692094269E-2</v>
      </c>
      <c r="C130" s="36">
        <v>9.1774112908294916E-2</v>
      </c>
      <c r="D130" s="36">
        <v>0.12656277351216563</v>
      </c>
      <c r="E130" s="36">
        <v>0.22454974150692178</v>
      </c>
      <c r="F130" s="36">
        <v>0.10564792485576641</v>
      </c>
      <c r="G130" s="36">
        <v>9.9215837885902117E-2</v>
      </c>
      <c r="H130" s="36">
        <v>5.4526807690957857E-2</v>
      </c>
      <c r="I130" s="36">
        <v>5.7306941870628673E-2</v>
      </c>
      <c r="J130" s="36">
        <v>4.8751099508756737E-2</v>
      </c>
      <c r="K130" s="36">
        <v>4.4879192141940832E-2</v>
      </c>
      <c r="L130" s="36">
        <v>3.419886012843415E-2</v>
      </c>
      <c r="M130" s="36">
        <v>1.3586627418685293E-2</v>
      </c>
      <c r="N130" s="36">
        <v>1.0441630022775214E-2</v>
      </c>
      <c r="O130" s="36">
        <v>9.813594760627339E-3</v>
      </c>
      <c r="P130" s="36">
        <v>7.5068029135889692E-3</v>
      </c>
      <c r="Q130" s="36">
        <v>1.4664062199570475E-2</v>
      </c>
      <c r="R130" s="40">
        <v>5.5191304193040948E-2</v>
      </c>
      <c r="S130" s="40">
        <v>8.9819116231467724E-2</v>
      </c>
      <c r="T130" s="40">
        <v>0.10841424905497722</v>
      </c>
      <c r="U130" s="40">
        <v>0.20068781232536867</v>
      </c>
      <c r="V130" s="40">
        <v>0.10635906977658098</v>
      </c>
      <c r="W130" s="40">
        <v>0.10399850677675587</v>
      </c>
      <c r="X130" s="40">
        <v>7.6493480098750996E-2</v>
      </c>
      <c r="Y130" s="40">
        <v>6.5468924583566249E-2</v>
      </c>
      <c r="Z130" s="40">
        <v>6.2630188188921035E-2</v>
      </c>
      <c r="AA130" s="40">
        <v>4.4256912846548958E-2</v>
      </c>
      <c r="AB130" s="40">
        <v>2.5495834614840913E-2</v>
      </c>
      <c r="AC130" s="40">
        <v>1.8027067166940629E-2</v>
      </c>
      <c r="AD130" s="40">
        <v>1.2223986420692697E-2</v>
      </c>
      <c r="AE130" s="40">
        <v>9.5019541518279148E-3</v>
      </c>
      <c r="AF130" s="40">
        <v>6.6453520895225528E-3</v>
      </c>
      <c r="AG130" s="40">
        <v>1.4786241480196518E-2</v>
      </c>
    </row>
    <row r="131" spans="1:33" x14ac:dyDescent="0.25">
      <c r="A131" s="35" t="s">
        <v>43</v>
      </c>
      <c r="B131" s="36">
        <v>5.1939317804268512E-2</v>
      </c>
      <c r="C131" s="36">
        <v>8.6109721262011746E-2</v>
      </c>
      <c r="D131" s="36">
        <v>0.12786312260557778</v>
      </c>
      <c r="E131" s="36">
        <v>0.22021085760663953</v>
      </c>
      <c r="F131" s="36">
        <v>9.7806009410535105E-2</v>
      </c>
      <c r="G131" s="36">
        <v>0.10473179744834898</v>
      </c>
      <c r="H131" s="36">
        <v>6.5416954694568638E-2</v>
      </c>
      <c r="I131" s="36">
        <v>6.4537707905574171E-2</v>
      </c>
      <c r="J131" s="36">
        <v>5.2595308107576941E-2</v>
      </c>
      <c r="K131" s="36">
        <v>4.9303964612263752E-2</v>
      </c>
      <c r="L131" s="36">
        <v>2.8934032857055963E-2</v>
      </c>
      <c r="M131" s="36">
        <v>1.6475095068180932E-2</v>
      </c>
      <c r="N131" s="36">
        <v>1.1442295488360572E-2</v>
      </c>
      <c r="O131" s="36">
        <v>6.4766088664074857E-3</v>
      </c>
      <c r="P131" s="36">
        <v>6.1831430273142753E-3</v>
      </c>
      <c r="Q131" s="36">
        <v>1.7204829270261145E-2</v>
      </c>
      <c r="R131" s="40">
        <v>5.5214397014899497E-2</v>
      </c>
      <c r="S131" s="40">
        <v>9.2680568869843022E-2</v>
      </c>
      <c r="T131" s="40">
        <v>9.5083246637223728E-2</v>
      </c>
      <c r="U131" s="40">
        <v>0.20804322410745238</v>
      </c>
      <c r="V131" s="40">
        <v>8.9945900917436469E-2</v>
      </c>
      <c r="W131" s="40">
        <v>0.11172789538808658</v>
      </c>
      <c r="X131" s="40">
        <v>7.8144410155424768E-2</v>
      </c>
      <c r="Y131" s="40">
        <v>7.1640778256424884E-2</v>
      </c>
      <c r="Z131" s="40">
        <v>6.0149205358698506E-2</v>
      </c>
      <c r="AA131" s="40">
        <v>4.6091427329106316E-2</v>
      </c>
      <c r="AB131" s="40">
        <v>3.4944934435263496E-2</v>
      </c>
      <c r="AC131" s="40">
        <v>1.7993036212196296E-2</v>
      </c>
      <c r="AD131" s="40">
        <v>1.2844297071286858E-2</v>
      </c>
      <c r="AE131" s="40">
        <v>6.1545433628876793E-3</v>
      </c>
      <c r="AF131" s="40">
        <v>4.3377825424960915E-3</v>
      </c>
      <c r="AG131" s="40">
        <v>1.5004352341273591E-2</v>
      </c>
    </row>
    <row r="132" spans="1:33" x14ac:dyDescent="0.25">
      <c r="A132" s="35" t="s">
        <v>44</v>
      </c>
      <c r="B132" s="36">
        <v>4.8265047590254753E-2</v>
      </c>
      <c r="C132" s="36">
        <v>8.2708466327413244E-2</v>
      </c>
      <c r="D132" s="36">
        <v>0.11638615912824947</v>
      </c>
      <c r="E132" s="36">
        <v>0.20550186047026617</v>
      </c>
      <c r="F132" s="36">
        <v>9.8038309354808881E-2</v>
      </c>
      <c r="G132" s="36">
        <v>0.10318611970217623</v>
      </c>
      <c r="H132" s="36">
        <v>6.6879565631984703E-2</v>
      </c>
      <c r="I132" s="36">
        <v>7.3903563565905953E-2</v>
      </c>
      <c r="J132" s="36">
        <v>6.4377864502494095E-2</v>
      </c>
      <c r="K132" s="36">
        <v>5.8182107927243105E-2</v>
      </c>
      <c r="L132" s="36">
        <v>2.7537997474603136E-2</v>
      </c>
      <c r="M132" s="36">
        <v>1.9514409590310425E-2</v>
      </c>
      <c r="N132" s="36">
        <v>9.713708890105064E-3</v>
      </c>
      <c r="O132" s="36">
        <v>7.915395205078446E-3</v>
      </c>
      <c r="P132" s="36">
        <v>7.9878005239570147E-3</v>
      </c>
      <c r="Q132" s="36">
        <v>1.926747977548101E-2</v>
      </c>
      <c r="R132" s="40">
        <v>4.6362246181103579E-2</v>
      </c>
      <c r="S132" s="40">
        <v>7.8414462593511022E-2</v>
      </c>
      <c r="T132" s="40">
        <v>9.0964054697235341E-2</v>
      </c>
      <c r="U132" s="40">
        <v>0.18944168145474102</v>
      </c>
      <c r="V132" s="40">
        <v>0.10428546228108693</v>
      </c>
      <c r="W132" s="40">
        <v>0.12458173913195358</v>
      </c>
      <c r="X132" s="40">
        <v>7.8117116507381831E-2</v>
      </c>
      <c r="Y132" s="40">
        <v>7.8118529301179879E-2</v>
      </c>
      <c r="Z132" s="40">
        <v>6.7144250053127755E-2</v>
      </c>
      <c r="AA132" s="40">
        <v>4.9204407274152547E-2</v>
      </c>
      <c r="AB132" s="40">
        <v>3.6543498455266651E-2</v>
      </c>
      <c r="AC132" s="40">
        <v>2.0084942605546979E-2</v>
      </c>
      <c r="AD132" s="40">
        <v>1.0166180377357621E-2</v>
      </c>
      <c r="AE132" s="40">
        <v>6.0428597217311135E-3</v>
      </c>
      <c r="AF132" s="40">
        <v>7.1567979720650226E-3</v>
      </c>
      <c r="AG132" s="40">
        <v>1.3371771392559344E-2</v>
      </c>
    </row>
    <row r="133" spans="1:33" x14ac:dyDescent="0.25">
      <c r="A133" s="35" t="s">
        <v>45</v>
      </c>
      <c r="B133" s="36">
        <v>4.3246823064062412E-2</v>
      </c>
      <c r="C133" s="36">
        <v>8.388390938950703E-2</v>
      </c>
      <c r="D133" s="36">
        <v>0.10472410939882638</v>
      </c>
      <c r="E133" s="36">
        <v>0.19650613798782232</v>
      </c>
      <c r="F133" s="36">
        <v>9.2250492331382647E-2</v>
      </c>
      <c r="G133" s="36">
        <v>9.4308211726858604E-2</v>
      </c>
      <c r="H133" s="36">
        <v>8.1253261552165584E-2</v>
      </c>
      <c r="I133" s="36">
        <v>8.2930166460257221E-2</v>
      </c>
      <c r="J133" s="36">
        <v>7.4149691254940489E-2</v>
      </c>
      <c r="K133" s="36">
        <v>5.530655732624145E-2</v>
      </c>
      <c r="L133" s="36">
        <v>4.0163639040773517E-2</v>
      </c>
      <c r="M133" s="36">
        <v>1.6170279170808127E-2</v>
      </c>
      <c r="N133" s="36">
        <v>1.3290967312030824E-2</v>
      </c>
      <c r="O133" s="36">
        <v>1.1761179434799545E-2</v>
      </c>
      <c r="P133" s="36">
        <v>5.4650393682931231E-3</v>
      </c>
      <c r="Q133" s="36">
        <v>1.3616138075582013E-2</v>
      </c>
      <c r="R133" s="40">
        <v>4.7510224060629595E-2</v>
      </c>
      <c r="S133" s="40">
        <v>7.4333647926742186E-2</v>
      </c>
      <c r="T133" s="40">
        <v>7.7979557082594297E-2</v>
      </c>
      <c r="U133" s="40">
        <v>0.16913241782134086</v>
      </c>
      <c r="V133" s="40">
        <v>0.10204857112151261</v>
      </c>
      <c r="W133" s="40">
        <v>0.10857056913646204</v>
      </c>
      <c r="X133" s="40">
        <v>9.2852793249179805E-2</v>
      </c>
      <c r="Y133" s="40">
        <v>9.120876902834392E-2</v>
      </c>
      <c r="Z133" s="40">
        <v>7.4703008746935695E-2</v>
      </c>
      <c r="AA133" s="40">
        <v>5.7170482529183782E-2</v>
      </c>
      <c r="AB133" s="40">
        <v>3.6262570221084318E-2</v>
      </c>
      <c r="AC133" s="40">
        <v>2.1597243064613945E-2</v>
      </c>
      <c r="AD133" s="40">
        <v>9.3799036625664082E-3</v>
      </c>
      <c r="AE133" s="40">
        <v>1.2702714686149074E-2</v>
      </c>
      <c r="AF133" s="40">
        <v>4.6963402650410111E-3</v>
      </c>
      <c r="AG133" s="40">
        <v>1.9851187397620686E-2</v>
      </c>
    </row>
    <row r="134" spans="1:33" x14ac:dyDescent="0.25">
      <c r="A134" s="35" t="s">
        <v>46</v>
      </c>
      <c r="B134" s="36">
        <v>3.9267767938262969E-2</v>
      </c>
      <c r="C134" s="36">
        <v>6.6261944426703023E-2</v>
      </c>
      <c r="D134" s="36">
        <v>9.3422231770700762E-2</v>
      </c>
      <c r="E134" s="36">
        <v>0.18626923554126337</v>
      </c>
      <c r="F134" s="36">
        <v>9.610730698421846E-2</v>
      </c>
      <c r="G134" s="36">
        <v>9.1876664916243633E-2</v>
      </c>
      <c r="H134" s="36">
        <v>9.8029453670117631E-2</v>
      </c>
      <c r="I134" s="36">
        <v>8.1362360621189567E-2</v>
      </c>
      <c r="J134" s="36">
        <v>7.9571469555139551E-2</v>
      </c>
      <c r="K134" s="36">
        <v>6.4463458068447027E-2</v>
      </c>
      <c r="L134" s="36">
        <v>3.8882706967841643E-2</v>
      </c>
      <c r="M134" s="36">
        <v>1.5667148111731432E-2</v>
      </c>
      <c r="N134" s="36">
        <v>1.2700105286029524E-2</v>
      </c>
      <c r="O134" s="36">
        <v>1.27484704127709E-2</v>
      </c>
      <c r="P134" s="36">
        <v>8.4799695605100277E-3</v>
      </c>
      <c r="Q134" s="36">
        <v>1.3321900329762727E-2</v>
      </c>
      <c r="R134" s="40">
        <v>4.2842123120273787E-2</v>
      </c>
      <c r="S134" s="40">
        <v>6.5364574084482985E-2</v>
      </c>
      <c r="T134" s="40">
        <v>6.5918603618229293E-2</v>
      </c>
      <c r="U134" s="40">
        <v>0.1571037394888129</v>
      </c>
      <c r="V134" s="40">
        <v>0.10232351358655259</v>
      </c>
      <c r="W134" s="40">
        <v>0.121697870023756</v>
      </c>
      <c r="X134" s="40">
        <v>8.2527109128088999E-2</v>
      </c>
      <c r="Y134" s="40">
        <v>9.2856411969176808E-2</v>
      </c>
      <c r="Z134" s="40">
        <v>9.6292763512060647E-2</v>
      </c>
      <c r="AA134" s="40">
        <v>6.4018884002501636E-2</v>
      </c>
      <c r="AB134" s="40">
        <v>3.8901372282308416E-2</v>
      </c>
      <c r="AC134" s="40">
        <v>2.0195739651273133E-2</v>
      </c>
      <c r="AD134" s="40">
        <v>1.4674014638200152E-2</v>
      </c>
      <c r="AE134" s="40">
        <v>8.8553716599307618E-3</v>
      </c>
      <c r="AF134" s="40">
        <v>1.0438996268221694E-2</v>
      </c>
      <c r="AG134" s="40">
        <v>1.598891296613043E-2</v>
      </c>
    </row>
    <row r="135" spans="1:33" x14ac:dyDescent="0.25">
      <c r="A135" s="35" t="s">
        <v>47</v>
      </c>
      <c r="B135" s="36">
        <v>4.0802423914116003E-2</v>
      </c>
      <c r="C135" s="36">
        <v>7.0265307359013596E-2</v>
      </c>
      <c r="D135" s="36">
        <v>8.8425172496087417E-2</v>
      </c>
      <c r="E135" s="36">
        <v>0.17569719061738867</v>
      </c>
      <c r="F135" s="36">
        <v>7.819054346852182E-2</v>
      </c>
      <c r="G135" s="36">
        <v>0.11406248697254455</v>
      </c>
      <c r="H135" s="36">
        <v>9.3796722811870015E-2</v>
      </c>
      <c r="I135" s="36">
        <v>9.7718207600933332E-2</v>
      </c>
      <c r="J135" s="36">
        <v>8.4976132317312339E-2</v>
      </c>
      <c r="K135" s="36">
        <v>6.9055466201951118E-2</v>
      </c>
      <c r="L135" s="36">
        <v>3.3594586561382284E-2</v>
      </c>
      <c r="M135" s="36">
        <v>2.2425860267404799E-2</v>
      </c>
      <c r="N135" s="36">
        <v>1.2864002614245177E-2</v>
      </c>
      <c r="O135" s="36">
        <v>1.0089660401429924E-2</v>
      </c>
      <c r="P135" s="36">
        <v>6.0072149660798059E-3</v>
      </c>
      <c r="Q135" s="36">
        <v>1.8384868409462855E-2</v>
      </c>
      <c r="R135" s="40">
        <v>3.7995565370584398E-2</v>
      </c>
      <c r="S135" s="40">
        <v>6.1021374556007472E-2</v>
      </c>
      <c r="T135" s="40">
        <v>6.727106009431115E-2</v>
      </c>
      <c r="U135" s="40">
        <v>0.14322228621295258</v>
      </c>
      <c r="V135" s="40">
        <v>9.2748951961300827E-2</v>
      </c>
      <c r="W135" s="40">
        <v>0.12503468196778067</v>
      </c>
      <c r="X135" s="40">
        <v>9.6245152229878062E-2</v>
      </c>
      <c r="Y135" s="40">
        <v>0.10108221656083008</v>
      </c>
      <c r="Z135" s="40">
        <v>9.1567941539362221E-2</v>
      </c>
      <c r="AA135" s="40">
        <v>7.2177212347725492E-2</v>
      </c>
      <c r="AB135" s="40">
        <v>4.2403261506947912E-2</v>
      </c>
      <c r="AC135" s="40">
        <v>2.5733128347659878E-2</v>
      </c>
      <c r="AD135" s="40">
        <v>1.3663970115578808E-2</v>
      </c>
      <c r="AE135" s="40">
        <v>8.8561591106533725E-3</v>
      </c>
      <c r="AF135" s="40">
        <v>5.1974354780891163E-3</v>
      </c>
      <c r="AG135" s="40">
        <v>1.5779602600338092E-2</v>
      </c>
    </row>
    <row r="136" spans="1:33" x14ac:dyDescent="0.25">
      <c r="A136" s="35" t="s">
        <v>48</v>
      </c>
      <c r="B136" s="36">
        <v>3.2457170465677893E-2</v>
      </c>
      <c r="C136" s="36">
        <v>6.08185919785314E-2</v>
      </c>
      <c r="D136" s="36">
        <v>7.4403022006542932E-2</v>
      </c>
      <c r="E136" s="36">
        <v>0.15864506133566053</v>
      </c>
      <c r="F136" s="36">
        <v>9.9929074917789726E-2</v>
      </c>
      <c r="G136" s="36">
        <v>0.11634549057163387</v>
      </c>
      <c r="H136" s="36">
        <v>8.6314170500191273E-2</v>
      </c>
      <c r="I136" s="36">
        <v>8.4888021195016622E-2</v>
      </c>
      <c r="J136" s="36">
        <v>8.6017751804753989E-2</v>
      </c>
      <c r="K136" s="36">
        <v>7.2566401132991801E-2</v>
      </c>
      <c r="L136" s="36">
        <v>4.6827223854577577E-2</v>
      </c>
      <c r="M136" s="36">
        <v>2.4344246351707795E-2</v>
      </c>
      <c r="N136" s="36">
        <v>1.7059696327243537E-2</v>
      </c>
      <c r="O136" s="36">
        <v>7.9655528831822867E-3</v>
      </c>
      <c r="P136" s="36">
        <v>5.9355339415019578E-3</v>
      </c>
      <c r="Q136" s="36">
        <v>1.2652804327080117E-2</v>
      </c>
      <c r="R136" s="40">
        <v>3.7537330324394019E-2</v>
      </c>
      <c r="S136" s="40">
        <v>5.3719529531550118E-2</v>
      </c>
      <c r="T136" s="40">
        <v>5.5188828672859763E-2</v>
      </c>
      <c r="U136" s="40">
        <v>0.13067934381683899</v>
      </c>
      <c r="V136" s="40">
        <v>0.10254278607120851</v>
      </c>
      <c r="W136" s="40">
        <v>0.11317981120752282</v>
      </c>
      <c r="X136" s="40">
        <v>0.10510709759551154</v>
      </c>
      <c r="Y136" s="40">
        <v>0.11216646269975566</v>
      </c>
      <c r="Z136" s="40">
        <v>0.10350816151932678</v>
      </c>
      <c r="AA136" s="40">
        <v>6.7076731354709443E-2</v>
      </c>
      <c r="AB136" s="40">
        <v>5.2209878910912257E-2</v>
      </c>
      <c r="AC136" s="40">
        <v>2.0504123414414179E-2</v>
      </c>
      <c r="AD136" s="40">
        <v>1.38363863559108E-2</v>
      </c>
      <c r="AE136" s="40">
        <v>9.7519512533039091E-3</v>
      </c>
      <c r="AF136" s="40">
        <v>7.8544122106784953E-3</v>
      </c>
      <c r="AG136" s="40">
        <v>1.5137165061102744E-2</v>
      </c>
    </row>
    <row r="137" spans="1:33" x14ac:dyDescent="0.25">
      <c r="A137" s="35" t="s">
        <v>49</v>
      </c>
      <c r="B137" s="36">
        <v>4.0607071492567405E-2</v>
      </c>
      <c r="C137" s="36">
        <v>5.6167809964921288E-2</v>
      </c>
      <c r="D137" s="36">
        <v>7.6200868397318683E-2</v>
      </c>
      <c r="E137" s="36">
        <v>0.15515471874718453</v>
      </c>
      <c r="F137" s="36">
        <v>8.4732738849598505E-2</v>
      </c>
      <c r="G137" s="36">
        <v>0.12687279980537283</v>
      </c>
      <c r="H137" s="36">
        <v>9.273925643033934E-2</v>
      </c>
      <c r="I137" s="36">
        <v>9.0938689593074606E-2</v>
      </c>
      <c r="J137" s="36">
        <v>8.9679760735340203E-2</v>
      </c>
      <c r="K137" s="36">
        <v>7.1161510341837861E-2</v>
      </c>
      <c r="L137" s="36">
        <v>4.984119628158068E-2</v>
      </c>
      <c r="M137" s="36">
        <v>2.9359678887499501E-2</v>
      </c>
      <c r="N137" s="36">
        <v>1.3971677758375205E-2</v>
      </c>
      <c r="O137" s="36">
        <v>9.177347441278209E-3</v>
      </c>
      <c r="P137" s="36">
        <v>5.4023772701939877E-3</v>
      </c>
      <c r="Q137" s="36">
        <v>1.4043166401575088E-2</v>
      </c>
      <c r="R137" s="40">
        <v>3.4821269104679843E-2</v>
      </c>
      <c r="S137" s="40">
        <v>4.914084797595749E-2</v>
      </c>
      <c r="T137" s="40">
        <v>5.5867550176127601E-2</v>
      </c>
      <c r="U137" s="40">
        <v>0.13143033254786193</v>
      </c>
      <c r="V137" s="40">
        <v>8.0873853467719747E-2</v>
      </c>
      <c r="W137" s="40">
        <v>0.11220369909087233</v>
      </c>
      <c r="X137" s="40">
        <v>0.10764380120693001</v>
      </c>
      <c r="Y137" s="40">
        <v>0.10884823994179219</v>
      </c>
      <c r="Z137" s="40">
        <v>0.11430999690582443</v>
      </c>
      <c r="AA137" s="40">
        <v>7.5527349476713843E-2</v>
      </c>
      <c r="AB137" s="40">
        <v>4.8061157382109261E-2</v>
      </c>
      <c r="AC137" s="40">
        <v>2.9067910817036084E-2</v>
      </c>
      <c r="AD137" s="40">
        <v>2.0390142704921378E-2</v>
      </c>
      <c r="AE137" s="40">
        <v>8.9698717241597122E-3</v>
      </c>
      <c r="AF137" s="40">
        <v>6.3954339329730563E-3</v>
      </c>
      <c r="AG137" s="40">
        <v>1.6448543544321053E-2</v>
      </c>
    </row>
    <row r="138" spans="1:33" x14ac:dyDescent="0.25">
      <c r="A138" s="35" t="s">
        <v>50</v>
      </c>
      <c r="B138" s="36">
        <v>3.5073729637400956E-2</v>
      </c>
      <c r="C138" s="36">
        <v>4.4012209655968235E-2</v>
      </c>
      <c r="D138" s="36">
        <v>7.1476222102133599E-2</v>
      </c>
      <c r="E138" s="36">
        <v>0.14801971534205896</v>
      </c>
      <c r="F138" s="36">
        <v>8.4488738430238297E-2</v>
      </c>
      <c r="G138" s="36">
        <v>0.13567282790436558</v>
      </c>
      <c r="H138" s="36">
        <v>9.5572265968904904E-2</v>
      </c>
      <c r="I138" s="36">
        <v>9.1910080102511338E-2</v>
      </c>
      <c r="J138" s="36">
        <v>9.5437381763196105E-2</v>
      </c>
      <c r="K138" s="36">
        <v>7.0951567465085644E-2</v>
      </c>
      <c r="L138" s="36">
        <v>5.205628793730932E-2</v>
      </c>
      <c r="M138" s="36">
        <v>2.7069751956190539E-2</v>
      </c>
      <c r="N138" s="36">
        <v>1.3834778176759266E-2</v>
      </c>
      <c r="O138" s="36">
        <v>1.2455475969222897E-2</v>
      </c>
      <c r="P138" s="36">
        <v>6.6939233672179861E-3</v>
      </c>
      <c r="Q138" s="36">
        <v>1.6246434730873428E-2</v>
      </c>
      <c r="R138" s="40">
        <v>4.2641386700009505E-2</v>
      </c>
      <c r="S138" s="40">
        <v>4.5482353238781144E-2</v>
      </c>
      <c r="T138" s="40">
        <v>4.6587343141762626E-2</v>
      </c>
      <c r="U138" s="40">
        <v>0.12843439043013513</v>
      </c>
      <c r="V138" s="40">
        <v>8.5487278367989361E-2</v>
      </c>
      <c r="W138" s="40">
        <v>0.11505184971514279</v>
      </c>
      <c r="X138" s="40">
        <v>0.11219100967299189</v>
      </c>
      <c r="Y138" s="40">
        <v>0.10696310841506503</v>
      </c>
      <c r="Z138" s="40">
        <v>0.10809470627699581</v>
      </c>
      <c r="AA138" s="40">
        <v>7.4285320745702044E-2</v>
      </c>
      <c r="AB138" s="40">
        <v>5.4914035753993604E-2</v>
      </c>
      <c r="AC138" s="40">
        <v>2.3717088267283675E-2</v>
      </c>
      <c r="AD138" s="40">
        <v>1.9284193700318673E-2</v>
      </c>
      <c r="AE138" s="40">
        <v>1.222354836479932E-2</v>
      </c>
      <c r="AF138" s="40">
        <v>7.3494495128444562E-3</v>
      </c>
      <c r="AG138" s="40">
        <v>1.7292937696184976E-2</v>
      </c>
    </row>
    <row r="139" spans="1:33" x14ac:dyDescent="0.25">
      <c r="A139" s="35" t="s">
        <v>51</v>
      </c>
      <c r="B139" s="36">
        <v>4.2641627949254829E-2</v>
      </c>
      <c r="C139" s="36">
        <v>4.8133832757872745E-2</v>
      </c>
      <c r="D139" s="36">
        <v>5.7298189143482559E-2</v>
      </c>
      <c r="E139" s="36">
        <v>0.14790502195478172</v>
      </c>
      <c r="F139" s="36">
        <v>9.2601166483222891E-2</v>
      </c>
      <c r="G139" s="36">
        <v>0.12781266392335483</v>
      </c>
      <c r="H139" s="36">
        <v>0.11146475089269221</v>
      </c>
      <c r="I139" s="36">
        <v>8.1384224765357546E-2</v>
      </c>
      <c r="J139" s="36">
        <v>8.1992175027474717E-2</v>
      </c>
      <c r="K139" s="36">
        <v>6.4170854776923164E-2</v>
      </c>
      <c r="L139" s="36">
        <v>5.2630623624542239E-2</v>
      </c>
      <c r="M139" s="36">
        <v>2.4350853997212922E-2</v>
      </c>
      <c r="N139" s="36">
        <v>1.9607096976856343E-2</v>
      </c>
      <c r="O139" s="36">
        <v>1.2771024098151233E-2</v>
      </c>
      <c r="P139" s="36">
        <v>6.9808385849487158E-3</v>
      </c>
      <c r="Q139" s="36">
        <v>1.7729199706717789E-2</v>
      </c>
      <c r="R139" s="40">
        <v>3.0140817721193845E-2</v>
      </c>
      <c r="S139" s="40">
        <v>3.5719631942704513E-2</v>
      </c>
      <c r="T139" s="40">
        <v>4.1320842849611593E-2</v>
      </c>
      <c r="U139" s="40">
        <v>0.11680278313418301</v>
      </c>
      <c r="V139" s="40">
        <v>8.9295861921014907E-2</v>
      </c>
      <c r="W139" s="40">
        <v>0.12316019851255436</v>
      </c>
      <c r="X139" s="40">
        <v>0.11947826518189703</v>
      </c>
      <c r="Y139" s="40">
        <v>0.12641708894496223</v>
      </c>
      <c r="Z139" s="40">
        <v>9.7615539740582985E-2</v>
      </c>
      <c r="AA139" s="40">
        <v>8.4345408921869008E-2</v>
      </c>
      <c r="AB139" s="40">
        <v>5.1253135547723143E-2</v>
      </c>
      <c r="AC139" s="40">
        <v>2.5744015962269984E-2</v>
      </c>
      <c r="AD139" s="40">
        <v>2.0053040329134651E-2</v>
      </c>
      <c r="AE139" s="40">
        <v>1.3219091258852834E-2</v>
      </c>
      <c r="AF139" s="40">
        <v>8.2617625360963762E-3</v>
      </c>
      <c r="AG139" s="40">
        <v>1.7172515495349643E-2</v>
      </c>
    </row>
    <row r="140" spans="1:33" x14ac:dyDescent="0.25">
      <c r="A140" s="35" t="s">
        <v>52</v>
      </c>
      <c r="B140" s="36">
        <v>3.150048522243333E-2</v>
      </c>
      <c r="C140" s="36">
        <v>4.9927855741381755E-2</v>
      </c>
      <c r="D140" s="36">
        <v>5.8968267999227629E-2</v>
      </c>
      <c r="E140" s="36">
        <v>0.14295459096812493</v>
      </c>
      <c r="F140" s="36">
        <v>9.5446483479346367E-2</v>
      </c>
      <c r="G140" s="36">
        <v>0.13368553484184051</v>
      </c>
      <c r="H140" s="36">
        <v>0.11292366485550322</v>
      </c>
      <c r="I140" s="36">
        <v>8.962931266212365E-2</v>
      </c>
      <c r="J140" s="36">
        <v>9.3189295466962557E-2</v>
      </c>
      <c r="K140" s="36">
        <v>7.6772874111683681E-2</v>
      </c>
      <c r="L140" s="36">
        <v>4.164102207545789E-2</v>
      </c>
      <c r="M140" s="36">
        <v>2.9629713243040378E-2</v>
      </c>
      <c r="N140" s="36">
        <v>1.4892600164522171E-2</v>
      </c>
      <c r="O140" s="36">
        <v>1.4079800390090885E-2</v>
      </c>
      <c r="P140" s="36">
        <v>7.3993107638632809E-3</v>
      </c>
      <c r="Q140" s="36">
        <v>1.5604275911164013E-2</v>
      </c>
      <c r="R140" s="40">
        <v>3.8096857860800172E-2</v>
      </c>
      <c r="S140" s="40">
        <v>3.6196292452140927E-2</v>
      </c>
      <c r="T140" s="40">
        <v>4.9446851551787088E-2</v>
      </c>
      <c r="U140" s="40">
        <v>0.11398649044976611</v>
      </c>
      <c r="V140" s="40">
        <v>8.8129649025508974E-2</v>
      </c>
      <c r="W140" s="40">
        <v>0.125263033971661</v>
      </c>
      <c r="X140" s="40">
        <v>0.11658979294281478</v>
      </c>
      <c r="Y140" s="40">
        <v>0.11493520131643413</v>
      </c>
      <c r="Z140" s="40">
        <v>0.1051813266150446</v>
      </c>
      <c r="AA140" s="40">
        <v>7.954289322675745E-2</v>
      </c>
      <c r="AB140" s="40">
        <v>4.8799423463058711E-2</v>
      </c>
      <c r="AC140" s="40">
        <v>2.7290385860793423E-2</v>
      </c>
      <c r="AD140" s="40">
        <v>1.4955153593589881E-2</v>
      </c>
      <c r="AE140" s="40">
        <v>1.4142997519330507E-2</v>
      </c>
      <c r="AF140" s="40">
        <v>7.7718118696983888E-3</v>
      </c>
      <c r="AG140" s="40">
        <v>1.9671838280813751E-2</v>
      </c>
    </row>
    <row r="141" spans="1:33" x14ac:dyDescent="0.25">
      <c r="A141" s="35" t="s">
        <v>53</v>
      </c>
      <c r="B141" s="36">
        <v>2.9349470524040088E-2</v>
      </c>
      <c r="C141" s="36">
        <v>4.3999970039161236E-2</v>
      </c>
      <c r="D141" s="36">
        <v>6.7208214618778891E-2</v>
      </c>
      <c r="E141" s="36">
        <v>0.1475473051630852</v>
      </c>
      <c r="F141" s="36">
        <v>0.10782715115346413</v>
      </c>
      <c r="G141" s="36">
        <v>0.1312781311335996</v>
      </c>
      <c r="H141" s="36">
        <v>0.1070368420954054</v>
      </c>
      <c r="I141" s="36">
        <v>8.0764773105690482E-2</v>
      </c>
      <c r="J141" s="36">
        <v>8.7027311560972681E-2</v>
      </c>
      <c r="K141" s="36">
        <v>6.3060315018374447E-2</v>
      </c>
      <c r="L141" s="36">
        <v>4.6549102901432389E-2</v>
      </c>
      <c r="M141" s="36">
        <v>2.6981363468543466E-2</v>
      </c>
      <c r="N141" s="36">
        <v>1.6093779535678338E-2</v>
      </c>
      <c r="O141" s="36">
        <v>1.198235389675653E-2</v>
      </c>
      <c r="P141" s="36">
        <v>9.1123013632526881E-3</v>
      </c>
      <c r="Q141" s="36">
        <v>1.5317074865331225E-2</v>
      </c>
      <c r="R141" s="40">
        <v>2.6699873854676696E-2</v>
      </c>
      <c r="S141" s="40">
        <v>4.1155308165911439E-2</v>
      </c>
      <c r="T141" s="40">
        <v>4.2250783923218509E-2</v>
      </c>
      <c r="U141" s="40">
        <v>0.1158631119164457</v>
      </c>
      <c r="V141" s="40">
        <v>8.831733015466614E-2</v>
      </c>
      <c r="W141" s="40">
        <v>0.13955326558686151</v>
      </c>
      <c r="X141" s="40">
        <v>0.11993708012174294</v>
      </c>
      <c r="Y141" s="40">
        <v>0.10859957824637875</v>
      </c>
      <c r="Z141" s="40">
        <v>0.11267762633623961</v>
      </c>
      <c r="AA141" s="40">
        <v>6.3053726117734382E-2</v>
      </c>
      <c r="AB141" s="40">
        <v>5.5631822627643164E-2</v>
      </c>
      <c r="AC141" s="40">
        <v>3.4384360947013221E-2</v>
      </c>
      <c r="AD141" s="40">
        <v>1.2597363911563074E-2</v>
      </c>
      <c r="AE141" s="40">
        <v>9.7626128499312178E-3</v>
      </c>
      <c r="AF141" s="40">
        <v>6.9948333835323133E-3</v>
      </c>
      <c r="AG141" s="40">
        <v>2.2521321856441227E-2</v>
      </c>
    </row>
    <row r="142" spans="1:33" x14ac:dyDescent="0.25">
      <c r="A142" s="35" t="s">
        <v>54</v>
      </c>
      <c r="B142" s="36">
        <v>2.7913786031954803E-2</v>
      </c>
      <c r="C142" s="36">
        <v>4.3433491099601422E-2</v>
      </c>
      <c r="D142" s="36">
        <v>5.9141060073011772E-2</v>
      </c>
      <c r="E142" s="36">
        <v>0.1505409347727116</v>
      </c>
      <c r="F142" s="36">
        <v>0.12307921688618359</v>
      </c>
      <c r="G142" s="36">
        <v>0.13466954025647254</v>
      </c>
      <c r="H142" s="36">
        <v>0.10155052266290192</v>
      </c>
      <c r="I142" s="36">
        <v>8.0998095650126931E-2</v>
      </c>
      <c r="J142" s="36">
        <v>8.3408925386840291E-2</v>
      </c>
      <c r="K142" s="36">
        <v>6.0459039050908957E-2</v>
      </c>
      <c r="L142" s="36">
        <v>4.8297723455589532E-2</v>
      </c>
      <c r="M142" s="36">
        <v>2.5074731932954366E-2</v>
      </c>
      <c r="N142" s="36">
        <v>2.2262844304742249E-2</v>
      </c>
      <c r="O142" s="36">
        <v>8.9335754684126394E-3</v>
      </c>
      <c r="P142" s="36">
        <v>9.5914944767028117E-3</v>
      </c>
      <c r="Q142" s="36">
        <v>2.0878341035321171E-2</v>
      </c>
      <c r="R142" s="40">
        <v>3.232079432347728E-2</v>
      </c>
      <c r="S142" s="40">
        <v>4.0193830033940586E-2</v>
      </c>
      <c r="T142" s="40">
        <v>4.4167209354898623E-2</v>
      </c>
      <c r="U142" s="40">
        <v>0.11254293113050565</v>
      </c>
      <c r="V142" s="40">
        <v>9.6753224397094634E-2</v>
      </c>
      <c r="W142" s="40">
        <v>0.12517158766158198</v>
      </c>
      <c r="X142" s="40">
        <v>0.1149266140351896</v>
      </c>
      <c r="Y142" s="40">
        <v>0.1217092784768941</v>
      </c>
      <c r="Z142" s="40">
        <v>9.8074543527478561E-2</v>
      </c>
      <c r="AA142" s="40">
        <v>8.6957431342274683E-2</v>
      </c>
      <c r="AB142" s="40">
        <v>5.3343001484755188E-2</v>
      </c>
      <c r="AC142" s="40">
        <v>1.9315663130608066E-2</v>
      </c>
      <c r="AD142" s="40">
        <v>1.6085381532785482E-2</v>
      </c>
      <c r="AE142" s="40">
        <v>1.1719100808300624E-2</v>
      </c>
      <c r="AF142" s="40">
        <v>8.5636958062101608E-3</v>
      </c>
      <c r="AG142" s="40">
        <v>1.8155712954004827E-2</v>
      </c>
    </row>
    <row r="143" spans="1:33" x14ac:dyDescent="0.25">
      <c r="A143" s="35" t="s">
        <v>55</v>
      </c>
      <c r="B143" s="36">
        <v>3.5809781263675879E-2</v>
      </c>
      <c r="C143" s="36">
        <v>4.6274913604617579E-2</v>
      </c>
      <c r="D143" s="36">
        <v>6.4254460107811481E-2</v>
      </c>
      <c r="E143" s="36">
        <v>0.15812259606795342</v>
      </c>
      <c r="F143" s="36">
        <v>0.10378179429278861</v>
      </c>
      <c r="G143" s="36">
        <v>0.12672503190609885</v>
      </c>
      <c r="H143" s="36">
        <v>0.10044934473301949</v>
      </c>
      <c r="I143" s="36">
        <v>7.9562712684258768E-2</v>
      </c>
      <c r="J143" s="36">
        <v>9.5391801314044011E-2</v>
      </c>
      <c r="K143" s="36">
        <v>6.8588833192770898E-2</v>
      </c>
      <c r="L143" s="36">
        <v>4.5477999467170412E-2</v>
      </c>
      <c r="M143" s="36">
        <v>2.9137769239545717E-2</v>
      </c>
      <c r="N143" s="36">
        <v>1.6367985099395046E-2</v>
      </c>
      <c r="O143" s="36">
        <v>1.1497465967427305E-2</v>
      </c>
      <c r="P143" s="36">
        <v>4.6475263640543638E-3</v>
      </c>
      <c r="Q143" s="36">
        <v>1.2474601729500105E-2</v>
      </c>
      <c r="R143" s="40">
        <v>2.2618448002540488E-2</v>
      </c>
      <c r="S143" s="40">
        <v>3.5346569990624251E-2</v>
      </c>
      <c r="T143" s="40">
        <v>4.3955494096051928E-2</v>
      </c>
      <c r="U143" s="40">
        <v>0.12366328097560958</v>
      </c>
      <c r="V143" s="40">
        <v>9.4491159069263225E-2</v>
      </c>
      <c r="W143" s="40">
        <v>0.13838674529582076</v>
      </c>
      <c r="X143" s="40">
        <v>0.11332805611580106</v>
      </c>
      <c r="Y143" s="40">
        <v>0.10635635082626611</v>
      </c>
      <c r="Z143" s="40">
        <v>0.12095295267001177</v>
      </c>
      <c r="AA143" s="40">
        <v>7.1719823343958142E-2</v>
      </c>
      <c r="AB143" s="40">
        <v>4.9916235276747524E-2</v>
      </c>
      <c r="AC143" s="40">
        <v>2.3353259428503973E-2</v>
      </c>
      <c r="AD143" s="40">
        <v>1.4841699114608435E-2</v>
      </c>
      <c r="AE143" s="40">
        <v>1.4791488837907532E-2</v>
      </c>
      <c r="AF143" s="40">
        <v>7.2760950119657025E-3</v>
      </c>
      <c r="AG143" s="40">
        <v>1.90023419443195E-2</v>
      </c>
    </row>
    <row r="144" spans="1:33" x14ac:dyDescent="0.25">
      <c r="A144" s="35" t="s">
        <v>56</v>
      </c>
      <c r="B144" s="36">
        <v>3.2238099309340469E-2</v>
      </c>
      <c r="C144" s="36">
        <v>5.5298162330044157E-2</v>
      </c>
      <c r="D144" s="36">
        <v>7.2937469757454201E-2</v>
      </c>
      <c r="E144" s="36">
        <v>0.15122386820833286</v>
      </c>
      <c r="F144" s="36">
        <v>0.11563631408836988</v>
      </c>
      <c r="G144" s="36">
        <v>0.11680616432081586</v>
      </c>
      <c r="H144" s="36">
        <v>9.7578844912466864E-2</v>
      </c>
      <c r="I144" s="36">
        <v>7.4388385035391136E-2</v>
      </c>
      <c r="J144" s="36">
        <v>7.9019634775961495E-2</v>
      </c>
      <c r="K144" s="36">
        <v>7.5210901602751873E-2</v>
      </c>
      <c r="L144" s="36">
        <v>4.5292477004391027E-2</v>
      </c>
      <c r="M144" s="36">
        <v>2.9003487542532843E-2</v>
      </c>
      <c r="N144" s="36">
        <v>1.1082927621337064E-2</v>
      </c>
      <c r="O144" s="36">
        <v>1.4170938737163286E-2</v>
      </c>
      <c r="P144" s="36">
        <v>5.771654010496759E-3</v>
      </c>
      <c r="Q144" s="36">
        <v>1.9166343094282241E-2</v>
      </c>
      <c r="R144" s="40">
        <v>3.0975777508900029E-2</v>
      </c>
      <c r="S144" s="40">
        <v>3.4847162252609115E-2</v>
      </c>
      <c r="T144" s="40">
        <v>5.5882639094396065E-2</v>
      </c>
      <c r="U144" s="40">
        <v>0.1126512356146477</v>
      </c>
      <c r="V144" s="40">
        <v>0.10504967308582185</v>
      </c>
      <c r="W144" s="40">
        <v>0.12117865604606881</v>
      </c>
      <c r="X144" s="40">
        <v>0.10980964583398634</v>
      </c>
      <c r="Y144" s="40">
        <v>0.10490640464958823</v>
      </c>
      <c r="Z144" s="40">
        <v>0.10734405430414307</v>
      </c>
      <c r="AA144" s="40">
        <v>7.2788718085482831E-2</v>
      </c>
      <c r="AB144" s="40">
        <v>5.2484963153825337E-2</v>
      </c>
      <c r="AC144" s="40">
        <v>3.234340506868344E-2</v>
      </c>
      <c r="AD144" s="40">
        <v>1.3743996260438499E-2</v>
      </c>
      <c r="AE144" s="40">
        <v>1.5167083804400031E-2</v>
      </c>
      <c r="AF144" s="40">
        <v>1.030184621879396E-2</v>
      </c>
      <c r="AG144" s="40">
        <v>2.0524739018214864E-2</v>
      </c>
    </row>
    <row r="145" spans="1:33" x14ac:dyDescent="0.25">
      <c r="A145" s="35" t="s">
        <v>57</v>
      </c>
      <c r="B145" s="36">
        <v>2.7488575392803125E-2</v>
      </c>
      <c r="C145" s="36">
        <v>5.7873623158715325E-2</v>
      </c>
      <c r="D145" s="36">
        <v>6.3776775180074477E-2</v>
      </c>
      <c r="E145" s="36">
        <v>0.1744204129779191</v>
      </c>
      <c r="F145" s="36">
        <v>0.10015107677231444</v>
      </c>
      <c r="G145" s="36">
        <v>0.13548806919506218</v>
      </c>
      <c r="H145" s="36">
        <v>8.9531156430020201E-2</v>
      </c>
      <c r="I145" s="36">
        <v>7.3841522058149936E-2</v>
      </c>
      <c r="J145" s="36">
        <v>8.0348926117292885E-2</v>
      </c>
      <c r="K145" s="36">
        <v>7.0674324504008595E-2</v>
      </c>
      <c r="L145" s="36">
        <v>4.7568677995772433E-2</v>
      </c>
      <c r="M145" s="36">
        <v>2.7498787784252101E-2</v>
      </c>
      <c r="N145" s="36">
        <v>1.0503939787910045E-2</v>
      </c>
      <c r="O145" s="36">
        <v>1.4134711776944345E-2</v>
      </c>
      <c r="P145" s="36">
        <v>8.5551129820263718E-3</v>
      </c>
      <c r="Q145" s="36">
        <v>1.7597444909493026E-2</v>
      </c>
      <c r="R145" s="40">
        <v>2.8212524811335623E-2</v>
      </c>
      <c r="S145" s="40">
        <v>4.0879903526791973E-2</v>
      </c>
      <c r="T145" s="40">
        <v>4.8042558943935616E-2</v>
      </c>
      <c r="U145" s="40">
        <v>0.13340271789725661</v>
      </c>
      <c r="V145" s="40">
        <v>9.703831194406784E-2</v>
      </c>
      <c r="W145" s="40">
        <v>0.12304610596595726</v>
      </c>
      <c r="X145" s="40">
        <v>9.7489791255454011E-2</v>
      </c>
      <c r="Y145" s="40">
        <v>0.10677588656833496</v>
      </c>
      <c r="Z145" s="40">
        <v>0.10917931233915315</v>
      </c>
      <c r="AA145" s="40">
        <v>8.1032965999238343E-2</v>
      </c>
      <c r="AB145" s="40">
        <v>4.5712331700716889E-2</v>
      </c>
      <c r="AC145" s="40">
        <v>2.8453499447106578E-2</v>
      </c>
      <c r="AD145" s="40">
        <v>1.5522626547196963E-2</v>
      </c>
      <c r="AE145" s="40">
        <v>1.3649388275374251E-2</v>
      </c>
      <c r="AF145" s="40">
        <v>9.9129860355819787E-3</v>
      </c>
      <c r="AG145" s="40">
        <v>2.1649088742497935E-2</v>
      </c>
    </row>
    <row r="146" spans="1:33" x14ac:dyDescent="0.25">
      <c r="A146" s="35" t="s">
        <v>58</v>
      </c>
      <c r="B146" s="36">
        <v>2.9301933916851722E-2</v>
      </c>
      <c r="C146" s="36">
        <v>4.7144893874472779E-2</v>
      </c>
      <c r="D146" s="36">
        <v>7.5039174121357841E-2</v>
      </c>
      <c r="E146" s="36">
        <v>0.16350406152732858</v>
      </c>
      <c r="F146" s="36">
        <v>0.11252587180979585</v>
      </c>
      <c r="G146" s="36">
        <v>0.13626187442625626</v>
      </c>
      <c r="H146" s="36">
        <v>9.5345201658169079E-2</v>
      </c>
      <c r="I146" s="36">
        <v>8.2713633835474698E-2</v>
      </c>
      <c r="J146" s="36">
        <v>8.518387329097879E-2</v>
      </c>
      <c r="K146" s="36">
        <v>6.1571393182518835E-2</v>
      </c>
      <c r="L146" s="36">
        <v>4.4274704172046216E-2</v>
      </c>
      <c r="M146" s="36">
        <v>2.3023750076693446E-2</v>
      </c>
      <c r="N146" s="36">
        <v>1.735574985958489E-2</v>
      </c>
      <c r="O146" s="36">
        <v>1.0818592441778732E-2</v>
      </c>
      <c r="P146" s="36">
        <v>6.5700712306985534E-3</v>
      </c>
      <c r="Q146" s="36">
        <v>1.8237332353318335E-2</v>
      </c>
      <c r="R146" s="40">
        <v>2.6935045460873309E-2</v>
      </c>
      <c r="S146" s="40">
        <v>4.053835809272905E-2</v>
      </c>
      <c r="T146" s="40">
        <v>5.4030081690379206E-2</v>
      </c>
      <c r="U146" s="40">
        <v>0.12825034176971473</v>
      </c>
      <c r="V146" s="40">
        <v>8.3179223895474358E-2</v>
      </c>
      <c r="W146" s="40">
        <v>0.10937778109594073</v>
      </c>
      <c r="X146" s="40">
        <v>9.8734907046535952E-2</v>
      </c>
      <c r="Y146" s="40">
        <v>0.11418776110797428</v>
      </c>
      <c r="Z146" s="40">
        <v>0.11996725409676599</v>
      </c>
      <c r="AA146" s="40">
        <v>7.972307285649273E-2</v>
      </c>
      <c r="AB146" s="40">
        <v>5.0735040735863469E-2</v>
      </c>
      <c r="AC146" s="40">
        <v>2.5074102417144348E-2</v>
      </c>
      <c r="AD146" s="40">
        <v>2.1295700118657709E-2</v>
      </c>
      <c r="AE146" s="40">
        <v>1.9106097736752075E-2</v>
      </c>
      <c r="AF146" s="40">
        <v>1.1804285530388653E-2</v>
      </c>
      <c r="AG146" s="40">
        <v>1.7060946348313424E-2</v>
      </c>
    </row>
    <row r="147" spans="1:33" x14ac:dyDescent="0.25">
      <c r="A147" s="35" t="s">
        <v>59</v>
      </c>
      <c r="B147" s="36">
        <v>2.0502359480138885E-2</v>
      </c>
      <c r="C147" s="36">
        <v>5.3819328207091184E-2</v>
      </c>
      <c r="D147" s="36">
        <v>6.0655362981320564E-2</v>
      </c>
      <c r="E147" s="36">
        <v>0.15857618832191864</v>
      </c>
      <c r="F147" s="36">
        <v>0.10723883618610609</v>
      </c>
      <c r="G147" s="36">
        <v>0.12461463275828179</v>
      </c>
      <c r="H147" s="36">
        <v>0.10462173060775883</v>
      </c>
      <c r="I147" s="36">
        <v>9.0780539928872972E-2</v>
      </c>
      <c r="J147" s="36">
        <v>8.4089539489849915E-2</v>
      </c>
      <c r="K147" s="36">
        <v>7.1623261237289931E-2</v>
      </c>
      <c r="L147" s="36">
        <v>4.1880303566200157E-2</v>
      </c>
      <c r="M147" s="36">
        <v>3.3933208404330492E-2</v>
      </c>
      <c r="N147" s="36">
        <v>1.7047331064357026E-2</v>
      </c>
      <c r="O147" s="36">
        <v>1.1957326694218175E-2</v>
      </c>
      <c r="P147" s="36">
        <v>7.1117920280803978E-3</v>
      </c>
      <c r="Q147" s="36">
        <v>1.9615165137583181E-2</v>
      </c>
      <c r="R147" s="40">
        <v>3.0745524205943658E-2</v>
      </c>
      <c r="S147" s="40">
        <v>3.6461684015903405E-2</v>
      </c>
      <c r="T147" s="40">
        <v>4.5657971842290403E-2</v>
      </c>
      <c r="U147" s="40">
        <v>0.12650465239189096</v>
      </c>
      <c r="V147" s="40">
        <v>8.8382858000325082E-2</v>
      </c>
      <c r="W147" s="40">
        <v>0.11713682655397688</v>
      </c>
      <c r="X147" s="40">
        <v>0.105886875941112</v>
      </c>
      <c r="Y147" s="40">
        <v>0.11044668091494039</v>
      </c>
      <c r="Z147" s="40">
        <v>0.11342019074512888</v>
      </c>
      <c r="AA147" s="40">
        <v>8.4603761431102348E-2</v>
      </c>
      <c r="AB147" s="40">
        <v>5.322896185555484E-2</v>
      </c>
      <c r="AC147" s="40">
        <v>2.8670373464557919E-2</v>
      </c>
      <c r="AD147" s="40">
        <v>1.8104462064236167E-2</v>
      </c>
      <c r="AE147" s="40">
        <v>1.6008250842321048E-2</v>
      </c>
      <c r="AF147" s="40">
        <v>8.376431618755259E-3</v>
      </c>
      <c r="AG147" s="40">
        <v>1.6364494111960684E-2</v>
      </c>
    </row>
    <row r="148" spans="1:33" x14ac:dyDescent="0.25">
      <c r="A148" s="35" t="s">
        <v>60</v>
      </c>
      <c r="B148" s="36">
        <v>2.4369197276518897E-2</v>
      </c>
      <c r="C148" s="36">
        <v>4.9360327151271866E-2</v>
      </c>
      <c r="D148" s="36">
        <v>6.9009892161346897E-2</v>
      </c>
      <c r="E148" s="36">
        <v>0.15741730080251229</v>
      </c>
      <c r="F148" s="36">
        <v>0.10448392905452415</v>
      </c>
      <c r="G148" s="36">
        <v>0.11937283873363903</v>
      </c>
      <c r="H148" s="36">
        <v>0.10239679751231934</v>
      </c>
      <c r="I148" s="36">
        <v>7.8930937663411638E-2</v>
      </c>
      <c r="J148" s="36">
        <v>7.920020985121301E-2</v>
      </c>
      <c r="K148" s="36">
        <v>8.0239140686082427E-2</v>
      </c>
      <c r="L148" s="36">
        <v>4.6523487522435639E-2</v>
      </c>
      <c r="M148" s="36">
        <v>2.6459762724168712E-2</v>
      </c>
      <c r="N148" s="36">
        <v>2.337128238217967E-2</v>
      </c>
      <c r="O148" s="36">
        <v>1.1258814221962159E-2</v>
      </c>
      <c r="P148" s="36">
        <v>4.5041715275843898E-3</v>
      </c>
      <c r="Q148" s="36">
        <v>1.1252308463368462E-2</v>
      </c>
      <c r="R148" s="40">
        <v>3.0151766030177826E-2</v>
      </c>
      <c r="S148" s="40">
        <v>3.5755897812389352E-2</v>
      </c>
      <c r="T148" s="40">
        <v>4.7083668016759915E-2</v>
      </c>
      <c r="U148" s="40">
        <v>0.10943959642930327</v>
      </c>
      <c r="V148" s="40">
        <v>7.8854154854166719E-2</v>
      </c>
      <c r="W148" s="40">
        <v>0.12559681058621305</v>
      </c>
      <c r="X148" s="40">
        <v>0.11653916654833993</v>
      </c>
      <c r="Y148" s="40">
        <v>0.10771022363965095</v>
      </c>
      <c r="Z148" s="40">
        <v>0.12108247665351574</v>
      </c>
      <c r="AA148" s="40">
        <v>8.950833520696963E-2</v>
      </c>
      <c r="AB148" s="40">
        <v>4.6238996317772792E-2</v>
      </c>
      <c r="AC148" s="40">
        <v>3.0159625619214096E-2</v>
      </c>
      <c r="AD148" s="40">
        <v>2.3854630138197205E-2</v>
      </c>
      <c r="AE148" s="40">
        <v>1.6529497635779305E-2</v>
      </c>
      <c r="AF148" s="40">
        <v>9.4211517092437705E-3</v>
      </c>
      <c r="AG148" s="40">
        <v>1.2074002802306387E-2</v>
      </c>
    </row>
    <row r="149" spans="1:33" x14ac:dyDescent="0.25">
      <c r="A149" s="35" t="s">
        <v>61</v>
      </c>
      <c r="B149" s="36">
        <v>2.4611038489928905E-2</v>
      </c>
      <c r="C149" s="36">
        <v>4.6699187788637582E-2</v>
      </c>
      <c r="D149" s="36">
        <v>6.7363575329585798E-2</v>
      </c>
      <c r="E149" s="36">
        <v>0.16813563851123206</v>
      </c>
      <c r="F149" s="36">
        <v>0.11040847710781662</v>
      </c>
      <c r="G149" s="36">
        <v>0.1197586511532459</v>
      </c>
      <c r="H149" s="36">
        <v>9.6010740284060564E-2</v>
      </c>
      <c r="I149" s="36">
        <v>9.2207075447361508E-2</v>
      </c>
      <c r="J149" s="36">
        <v>8.8834503730874842E-2</v>
      </c>
      <c r="K149" s="36">
        <v>7.111638524482608E-2</v>
      </c>
      <c r="L149" s="36">
        <v>4.7989860378545662E-2</v>
      </c>
      <c r="M149" s="36">
        <v>2.6845155817485155E-2</v>
      </c>
      <c r="N149" s="36">
        <v>2.0371251251681679E-2</v>
      </c>
      <c r="O149" s="36">
        <v>1.5081995744779537E-2</v>
      </c>
      <c r="P149" s="36">
        <v>8.2204399484535045E-3</v>
      </c>
      <c r="Q149" s="36">
        <v>9.6221615554345236E-3</v>
      </c>
      <c r="R149" s="40">
        <v>2.5859104609954768E-2</v>
      </c>
      <c r="S149" s="40">
        <v>3.4048687640019691E-2</v>
      </c>
      <c r="T149" s="40">
        <v>4.8283581969121844E-2</v>
      </c>
      <c r="U149" s="40">
        <v>0.11868962388263374</v>
      </c>
      <c r="V149" s="40">
        <v>9.4981760116041383E-2</v>
      </c>
      <c r="W149" s="40">
        <v>0.1204368192043113</v>
      </c>
      <c r="X149" s="40">
        <v>0.1038606997305422</v>
      </c>
      <c r="Y149" s="40">
        <v>0.10693828391264594</v>
      </c>
      <c r="Z149" s="40">
        <v>0.11033727762897529</v>
      </c>
      <c r="AA149" s="40">
        <v>8.3718808011991733E-2</v>
      </c>
      <c r="AB149" s="40">
        <v>6.0013530784913657E-2</v>
      </c>
      <c r="AC149" s="40">
        <v>3.3363564078384964E-2</v>
      </c>
      <c r="AD149" s="40">
        <v>1.9947331561989644E-2</v>
      </c>
      <c r="AE149" s="40">
        <v>1.5009377965800322E-2</v>
      </c>
      <c r="AF149" s="40">
        <v>8.5750685588753539E-3</v>
      </c>
      <c r="AG149" s="40">
        <v>1.5936480343798003E-2</v>
      </c>
    </row>
    <row r="150" spans="1:33" x14ac:dyDescent="0.25">
      <c r="A150" s="35" t="s">
        <v>62</v>
      </c>
      <c r="B150" s="36">
        <v>2.0690384033663328E-2</v>
      </c>
      <c r="C150" s="36">
        <v>4.4966355085715511E-2</v>
      </c>
      <c r="D150" s="36">
        <v>6.3829760665964741E-2</v>
      </c>
      <c r="E150" s="36">
        <v>0.15416091762194761</v>
      </c>
      <c r="F150" s="36">
        <v>0.11166057682131764</v>
      </c>
      <c r="G150" s="36">
        <v>0.13396377811862945</v>
      </c>
      <c r="H150" s="36">
        <v>9.9229685133930198E-2</v>
      </c>
      <c r="I150" s="36">
        <v>7.5999668053192693E-2</v>
      </c>
      <c r="J150" s="36">
        <v>9.4025707968493188E-2</v>
      </c>
      <c r="K150" s="36">
        <v>7.2576277802312988E-2</v>
      </c>
      <c r="L150" s="36">
        <v>4.7998735289159024E-2</v>
      </c>
      <c r="M150" s="36">
        <v>2.8464651099942687E-2</v>
      </c>
      <c r="N150" s="36">
        <v>1.7437912328973921E-2</v>
      </c>
      <c r="O150" s="36">
        <v>8.5472123959771384E-3</v>
      </c>
      <c r="P150" s="36">
        <v>3.8850950185891054E-3</v>
      </c>
      <c r="Q150" s="36">
        <v>6.3558751680219232E-3</v>
      </c>
      <c r="R150" s="40">
        <v>2.0991241070579463E-2</v>
      </c>
      <c r="S150" s="40">
        <v>3.0641153834229436E-2</v>
      </c>
      <c r="T150" s="40">
        <v>4.5533624511483503E-2</v>
      </c>
      <c r="U150" s="40">
        <v>0.10646379431061156</v>
      </c>
      <c r="V150" s="40">
        <v>0.10407112630621244</v>
      </c>
      <c r="W150" s="40">
        <v>0.12510545388816421</v>
      </c>
      <c r="X150" s="40">
        <v>0.11703291324034516</v>
      </c>
      <c r="Y150" s="40">
        <v>9.5707749631992273E-2</v>
      </c>
      <c r="Z150" s="40">
        <v>0.11632378432985573</v>
      </c>
      <c r="AA150" s="40">
        <v>9.286039589476526E-2</v>
      </c>
      <c r="AB150" s="40">
        <v>6.3349825150273695E-2</v>
      </c>
      <c r="AC150" s="40">
        <v>3.4742502378014871E-2</v>
      </c>
      <c r="AD150" s="40">
        <v>2.0950798776468393E-2</v>
      </c>
      <c r="AE150" s="40">
        <v>1.2787081649062391E-2</v>
      </c>
      <c r="AF150" s="40">
        <v>8.600614282508294E-3</v>
      </c>
      <c r="AG150" s="40">
        <v>4.8379407454332774E-3</v>
      </c>
    </row>
    <row r="151" spans="1:33" x14ac:dyDescent="0.25">
      <c r="A151" s="35" t="s">
        <v>63</v>
      </c>
      <c r="B151" s="36">
        <v>2.1386839080682833E-2</v>
      </c>
      <c r="C151" s="36">
        <v>5.218254864692505E-2</v>
      </c>
      <c r="D151" s="36">
        <v>6.2278192588054802E-2</v>
      </c>
      <c r="E151" s="36">
        <v>0.16239709911944744</v>
      </c>
      <c r="F151" s="36">
        <v>0.11617080457868197</v>
      </c>
      <c r="G151" s="36">
        <v>0.12805848541245898</v>
      </c>
      <c r="H151" s="36">
        <v>9.4559928976223603E-2</v>
      </c>
      <c r="I151" s="36">
        <v>8.5700690125642728E-2</v>
      </c>
      <c r="J151" s="36">
        <v>8.6330932982830316E-2</v>
      </c>
      <c r="K151" s="36">
        <v>8.4251846848791695E-2</v>
      </c>
      <c r="L151" s="36">
        <v>6.1902395861650826E-2</v>
      </c>
      <c r="M151" s="36">
        <v>2.4079761570479523E-2</v>
      </c>
      <c r="N151" s="36">
        <v>1.1537207792296833E-2</v>
      </c>
      <c r="O151" s="36">
        <v>1.0185239634683338E-2</v>
      </c>
      <c r="P151" s="36">
        <v>3.1922297226207024E-3</v>
      </c>
      <c r="Q151" s="36">
        <v>5.4868191309793033E-3</v>
      </c>
      <c r="R151" s="40">
        <v>1.8406817429792478E-2</v>
      </c>
      <c r="S151" s="40">
        <v>3.1682492798256787E-2</v>
      </c>
      <c r="T151" s="40">
        <v>4.8762118912302206E-2</v>
      </c>
      <c r="U151" s="40">
        <v>0.13717705168513425</v>
      </c>
      <c r="V151" s="40">
        <v>9.2821616946995367E-2</v>
      </c>
      <c r="W151" s="40">
        <v>0.11121364442890401</v>
      </c>
      <c r="X151" s="40">
        <v>0.11312139687682291</v>
      </c>
      <c r="Y151" s="40">
        <v>9.7629585798465437E-2</v>
      </c>
      <c r="Z151" s="40">
        <v>0.11487796993836985</v>
      </c>
      <c r="AA151" s="40">
        <v>9.5693393675387761E-2</v>
      </c>
      <c r="AB151" s="40">
        <v>6.0043438504171834E-2</v>
      </c>
      <c r="AC151" s="40">
        <v>3.1764254917117006E-2</v>
      </c>
      <c r="AD151" s="40">
        <v>2.4263906558088574E-2</v>
      </c>
      <c r="AE151" s="40">
        <v>1.0291773011301747E-2</v>
      </c>
      <c r="AF151" s="40">
        <v>8.7678817570213032E-3</v>
      </c>
      <c r="AG151" s="40">
        <v>3.4826567618684383E-3</v>
      </c>
    </row>
    <row r="152" spans="1:33" x14ac:dyDescent="0.25">
      <c r="A152" s="35" t="s">
        <v>64</v>
      </c>
      <c r="B152" s="36">
        <v>2.277755456770688E-2</v>
      </c>
      <c r="C152" s="36">
        <v>4.7757768455654583E-2</v>
      </c>
      <c r="D152" s="36">
        <v>6.0603879218876784E-2</v>
      </c>
      <c r="E152" s="36">
        <v>0.15261051660891736</v>
      </c>
      <c r="F152" s="36">
        <v>0.1045511867036803</v>
      </c>
      <c r="G152" s="36">
        <v>0.11927509357054973</v>
      </c>
      <c r="H152" s="36">
        <v>0.10996664125590296</v>
      </c>
      <c r="I152" s="36">
        <v>8.1322392988241857E-2</v>
      </c>
      <c r="J152" s="36">
        <v>9.7867195219390232E-2</v>
      </c>
      <c r="K152" s="36">
        <v>8.969079302706362E-2</v>
      </c>
      <c r="L152" s="36">
        <v>4.6607159658507528E-2</v>
      </c>
      <c r="M152" s="36">
        <v>3.4357086317523704E-2</v>
      </c>
      <c r="N152" s="36">
        <v>1.3515877576162823E-2</v>
      </c>
      <c r="O152" s="36">
        <v>6.4005248585187521E-3</v>
      </c>
      <c r="P152" s="36">
        <v>5.1009640146701665E-3</v>
      </c>
      <c r="Q152" s="36">
        <v>3.2170688212319748E-3</v>
      </c>
      <c r="R152" s="40">
        <v>1.7692542454535772E-2</v>
      </c>
      <c r="S152" s="40">
        <v>2.7812701843454708E-2</v>
      </c>
      <c r="T152" s="40">
        <v>5.6143479380644776E-2</v>
      </c>
      <c r="U152" s="40">
        <v>0.10788105717240692</v>
      </c>
      <c r="V152" s="40">
        <v>0.10687487001922302</v>
      </c>
      <c r="W152" s="40">
        <v>0.11437048385701072</v>
      </c>
      <c r="X152" s="40">
        <v>9.8335143115958576E-2</v>
      </c>
      <c r="Y152" s="40">
        <v>0.10237013470686582</v>
      </c>
      <c r="Z152" s="40">
        <v>0.14689066984106652</v>
      </c>
      <c r="AA152" s="40">
        <v>0.10408948707110001</v>
      </c>
      <c r="AB152" s="40">
        <v>5.7687730828959158E-2</v>
      </c>
      <c r="AC152" s="40">
        <v>3.1825903926880575E-2</v>
      </c>
      <c r="AD152" s="40">
        <v>1.2808120746416877E-2</v>
      </c>
      <c r="AE152" s="40">
        <v>7.9479073003295535E-3</v>
      </c>
      <c r="AF152" s="40">
        <v>4.5957683187558248E-3</v>
      </c>
      <c r="AG152" s="40">
        <v>2.6739994163912225E-3</v>
      </c>
    </row>
    <row r="153" spans="1:33" x14ac:dyDescent="0.25">
      <c r="A153" s="35" t="s">
        <v>65</v>
      </c>
      <c r="B153" s="36">
        <v>2.4153195125067806E-2</v>
      </c>
      <c r="C153" s="36">
        <v>4.7081597003252595E-2</v>
      </c>
      <c r="D153" s="36">
        <v>6.1862480801992158E-2</v>
      </c>
      <c r="E153" s="36">
        <v>0.14815729744427833</v>
      </c>
      <c r="F153" s="36">
        <v>0.11178933975937097</v>
      </c>
      <c r="G153" s="36">
        <v>0.12945696913109836</v>
      </c>
      <c r="H153" s="36">
        <v>0.11473631972637581</v>
      </c>
      <c r="I153" s="32"/>
      <c r="J153" s="36">
        <v>9.7096189081219558E-2</v>
      </c>
      <c r="K153" s="36">
        <v>7.6686041725131882E-2</v>
      </c>
      <c r="L153" s="36">
        <v>5.8110519117924218E-2</v>
      </c>
      <c r="M153" s="36">
        <v>3.2047437793248396E-2</v>
      </c>
      <c r="N153" s="36">
        <v>1.1615253194902316E-2</v>
      </c>
      <c r="O153" s="36">
        <v>2.8279104107956274E-3</v>
      </c>
      <c r="P153" s="36">
        <v>2.1351664238364754E-3</v>
      </c>
      <c r="Q153" s="36">
        <v>9.2189027326399506E-4</v>
      </c>
      <c r="R153" s="40">
        <v>2.0380495926801183E-2</v>
      </c>
      <c r="S153" s="40">
        <v>3.4221697699313221E-2</v>
      </c>
      <c r="T153" s="40">
        <v>4.1513871356167319E-2</v>
      </c>
      <c r="U153" s="40">
        <v>0.1220415523326938</v>
      </c>
      <c r="V153" s="40">
        <v>0.10683612745772349</v>
      </c>
      <c r="W153" s="40">
        <v>0.11539499839769285</v>
      </c>
      <c r="X153" s="40">
        <v>0.12393551583219999</v>
      </c>
      <c r="Y153" s="40">
        <v>0.11858581920373595</v>
      </c>
      <c r="Z153" s="40">
        <v>0.1158468897597944</v>
      </c>
      <c r="AA153" s="40">
        <v>9.062065074397975E-2</v>
      </c>
      <c r="AB153" s="40">
        <v>5.6903249366873902E-2</v>
      </c>
      <c r="AC153" s="40">
        <v>2.8909561935106777E-2</v>
      </c>
      <c r="AD153" s="40">
        <v>1.3769664361143696E-2</v>
      </c>
      <c r="AE153" s="40">
        <v>7.1882065179723516E-3</v>
      </c>
      <c r="AF153" s="40">
        <v>2.373348044008843E-3</v>
      </c>
      <c r="AG153" s="40">
        <v>1.4783510647924298E-3</v>
      </c>
    </row>
    <row r="154" spans="1:33" x14ac:dyDescent="0.25">
      <c r="A154" s="32"/>
      <c r="B154" s="32"/>
      <c r="C154" s="32"/>
      <c r="D154" s="32"/>
      <c r="E154" s="32"/>
      <c r="F154" s="32"/>
      <c r="G154" s="32"/>
      <c r="H154" s="32"/>
      <c r="J154" s="32"/>
      <c r="K154" s="32"/>
      <c r="L154" s="32"/>
      <c r="M154" s="32"/>
      <c r="N154" s="32"/>
      <c r="O154" s="32"/>
      <c r="P154" s="32"/>
      <c r="Q154" s="32"/>
    </row>
  </sheetData>
  <mergeCells count="2">
    <mergeCell ref="R96:AG96"/>
    <mergeCell ref="O36:X3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selection activeCell="M1" sqref="M1"/>
    </sheetView>
  </sheetViews>
  <sheetFormatPr baseColWidth="10" defaultRowHeight="15" x14ac:dyDescent="0.25"/>
  <sheetData>
    <row r="1" spans="1:13" ht="15.75" x14ac:dyDescent="0.25">
      <c r="A1" s="16" t="s">
        <v>219</v>
      </c>
      <c r="M1" s="87"/>
    </row>
    <row r="4" spans="1:13" x14ac:dyDescent="0.25">
      <c r="A4" s="38" t="s">
        <v>221</v>
      </c>
    </row>
    <row r="5" spans="1:13" x14ac:dyDescent="0.25">
      <c r="A5" s="37" t="s">
        <v>262</v>
      </c>
    </row>
    <row r="6" spans="1:13" x14ac:dyDescent="0.25">
      <c r="A6" s="37" t="s">
        <v>66</v>
      </c>
    </row>
    <row r="8" spans="1:13" ht="29.25" customHeight="1" x14ac:dyDescent="0.25">
      <c r="A8" s="29" t="s">
        <v>8</v>
      </c>
      <c r="B8" s="31" t="s">
        <v>106</v>
      </c>
      <c r="C8" s="31" t="s">
        <v>105</v>
      </c>
    </row>
    <row r="9" spans="1:13" x14ac:dyDescent="0.25">
      <c r="A9" s="18" t="s">
        <v>10</v>
      </c>
      <c r="B9" s="30">
        <v>15.68403072290246</v>
      </c>
      <c r="C9" s="30">
        <v>16.7734732310354</v>
      </c>
    </row>
    <row r="10" spans="1:13" x14ac:dyDescent="0.25">
      <c r="A10" s="18" t="s">
        <v>11</v>
      </c>
      <c r="B10" s="30">
        <v>15.92059538951662</v>
      </c>
      <c r="C10" s="30">
        <v>16.678203203658271</v>
      </c>
    </row>
    <row r="11" spans="1:13" x14ac:dyDescent="0.25">
      <c r="A11" s="18" t="s">
        <v>12</v>
      </c>
      <c r="B11" s="30">
        <v>16.030759600430549</v>
      </c>
      <c r="C11" s="30">
        <v>16.883623752379449</v>
      </c>
    </row>
    <row r="12" spans="1:13" x14ac:dyDescent="0.25">
      <c r="A12" s="18" t="s">
        <v>13</v>
      </c>
      <c r="B12" s="30">
        <v>16.176361478030579</v>
      </c>
      <c r="C12" s="30">
        <v>17.08675039620157</v>
      </c>
    </row>
    <row r="13" spans="1:13" x14ac:dyDescent="0.25">
      <c r="A13" s="18" t="s">
        <v>14</v>
      </c>
      <c r="B13" s="30">
        <v>16.365674398201129</v>
      </c>
      <c r="C13" s="30">
        <v>17.157457155889141</v>
      </c>
    </row>
    <row r="14" spans="1:13" x14ac:dyDescent="0.25">
      <c r="A14" s="18" t="s">
        <v>15</v>
      </c>
      <c r="B14" s="30">
        <v>16.44271053797193</v>
      </c>
      <c r="C14" s="30">
        <v>17.4988687629365</v>
      </c>
    </row>
    <row r="15" spans="1:13" x14ac:dyDescent="0.25">
      <c r="A15" s="18" t="s">
        <v>16</v>
      </c>
      <c r="B15" s="30">
        <v>16.62258302424345</v>
      </c>
      <c r="C15" s="30">
        <v>17.524233738737799</v>
      </c>
    </row>
    <row r="16" spans="1:13" x14ac:dyDescent="0.25">
      <c r="A16" s="18" t="s">
        <v>17</v>
      </c>
      <c r="B16" s="30">
        <v>16.93234867483234</v>
      </c>
      <c r="C16" s="30">
        <v>17.789983770663689</v>
      </c>
    </row>
    <row r="17" spans="1:3" x14ac:dyDescent="0.25">
      <c r="A17" s="18" t="s">
        <v>18</v>
      </c>
      <c r="B17" s="30">
        <v>17.064250206149669</v>
      </c>
      <c r="C17" s="30">
        <v>17.890542303103331</v>
      </c>
    </row>
    <row r="18" spans="1:3" x14ac:dyDescent="0.25">
      <c r="A18" s="18" t="s">
        <v>19</v>
      </c>
      <c r="B18" s="30">
        <v>17.045195705790789</v>
      </c>
      <c r="C18" s="30">
        <v>17.8778545695505</v>
      </c>
    </row>
    <row r="19" spans="1:3" x14ac:dyDescent="0.25">
      <c r="A19" s="18" t="s">
        <v>20</v>
      </c>
      <c r="B19" s="30">
        <v>17.145619204743049</v>
      </c>
      <c r="C19" s="30">
        <v>18.095215176732289</v>
      </c>
    </row>
    <row r="20" spans="1:3" x14ac:dyDescent="0.25">
      <c r="A20" s="18" t="s">
        <v>21</v>
      </c>
      <c r="B20" s="30">
        <v>17.227490426593558</v>
      </c>
      <c r="C20" s="30">
        <v>18.148162606000799</v>
      </c>
    </row>
    <row r="21" spans="1:3" x14ac:dyDescent="0.25">
      <c r="A21" s="18" t="s">
        <v>22</v>
      </c>
      <c r="B21" s="30">
        <v>17.51644006321153</v>
      </c>
      <c r="C21" s="30">
        <v>18.182167403767782</v>
      </c>
    </row>
    <row r="22" spans="1:3" x14ac:dyDescent="0.25">
      <c r="A22" s="18" t="s">
        <v>23</v>
      </c>
      <c r="B22" s="30">
        <v>17.537315384420779</v>
      </c>
      <c r="C22" s="30">
        <v>18.23578004319161</v>
      </c>
    </row>
    <row r="23" spans="1:3" x14ac:dyDescent="0.25">
      <c r="A23" s="18" t="s">
        <v>24</v>
      </c>
      <c r="B23" s="30">
        <v>17.742943741976958</v>
      </c>
      <c r="C23" s="30">
        <v>18.40652495347927</v>
      </c>
    </row>
    <row r="24" spans="1:3" x14ac:dyDescent="0.25">
      <c r="A24" s="18" t="s">
        <v>25</v>
      </c>
      <c r="B24" s="30">
        <v>17.63311454355383</v>
      </c>
      <c r="C24" s="30">
        <v>18.301375789814529</v>
      </c>
    </row>
    <row r="25" spans="1:3" x14ac:dyDescent="0.25">
      <c r="A25" s="18" t="s">
        <v>26</v>
      </c>
      <c r="B25" s="30">
        <v>17.729530218079109</v>
      </c>
      <c r="C25" s="30">
        <v>18.32329578677718</v>
      </c>
    </row>
    <row r="26" spans="1:3" x14ac:dyDescent="0.25">
      <c r="A26" s="18" t="s">
        <v>27</v>
      </c>
      <c r="B26" s="30">
        <v>17.742489140774069</v>
      </c>
      <c r="C26" s="30">
        <v>18.30134657246284</v>
      </c>
    </row>
    <row r="27" spans="1:3" x14ac:dyDescent="0.25">
      <c r="A27" s="18" t="s">
        <v>28</v>
      </c>
      <c r="B27" s="30">
        <v>18.028158888397861</v>
      </c>
      <c r="C27" s="30">
        <v>18.374001456983908</v>
      </c>
    </row>
    <row r="28" spans="1:3" x14ac:dyDescent="0.25">
      <c r="A28" s="18" t="s">
        <v>29</v>
      </c>
      <c r="B28" s="30">
        <v>18.1414955270434</v>
      </c>
      <c r="C28" s="30">
        <v>18.414953347814791</v>
      </c>
    </row>
    <row r="29" spans="1:3" x14ac:dyDescent="0.25">
      <c r="A29" s="18" t="s">
        <v>30</v>
      </c>
      <c r="B29" s="30">
        <v>18.281547852270219</v>
      </c>
      <c r="C29" s="30">
        <v>18.50128220546841</v>
      </c>
    </row>
    <row r="30" spans="1:3" x14ac:dyDescent="0.25">
      <c r="A30" s="18" t="s">
        <v>31</v>
      </c>
      <c r="B30" s="30">
        <v>18.3977095163287</v>
      </c>
      <c r="C30" s="30">
        <v>18.45444689464421</v>
      </c>
    </row>
    <row r="31" spans="1:3" x14ac:dyDescent="0.25">
      <c r="A31" s="18" t="s">
        <v>32</v>
      </c>
      <c r="B31" s="30">
        <v>18.257021042273031</v>
      </c>
      <c r="C31" s="30">
        <v>18.541473138252432</v>
      </c>
    </row>
    <row r="32" spans="1:3" x14ac:dyDescent="0.25">
      <c r="A32" s="18" t="s">
        <v>33</v>
      </c>
      <c r="B32" s="30">
        <v>18.637596409078508</v>
      </c>
      <c r="C32" s="30">
        <v>18.678474502287219</v>
      </c>
    </row>
    <row r="33" spans="1:3" x14ac:dyDescent="0.25">
      <c r="A33" s="18" t="s">
        <v>34</v>
      </c>
      <c r="B33" s="30">
        <v>18.678185515998639</v>
      </c>
      <c r="C33" s="30">
        <v>18.744578867124542</v>
      </c>
    </row>
    <row r="34" spans="1:3" x14ac:dyDescent="0.25">
      <c r="A34" s="18" t="s">
        <v>35</v>
      </c>
      <c r="B34" s="30">
        <v>18.857998506655679</v>
      </c>
      <c r="C34" s="30">
        <v>18.663858388468689</v>
      </c>
    </row>
    <row r="35" spans="1:3" x14ac:dyDescent="0.25">
      <c r="A35" s="18" t="s">
        <v>36</v>
      </c>
      <c r="B35" s="30">
        <v>18.876251937429899</v>
      </c>
      <c r="C35" s="30">
        <v>18.810699427337202</v>
      </c>
    </row>
    <row r="36" spans="1:3" x14ac:dyDescent="0.25">
      <c r="A36" s="18" t="s">
        <v>37</v>
      </c>
      <c r="B36" s="30">
        <v>18.980629991469382</v>
      </c>
      <c r="C36" s="30">
        <v>18.748804697430948</v>
      </c>
    </row>
    <row r="37" spans="1:3" x14ac:dyDescent="0.25">
      <c r="A37" s="18" t="s">
        <v>38</v>
      </c>
      <c r="B37" s="30">
        <v>19.041325586603762</v>
      </c>
      <c r="C37" s="30">
        <v>18.879895513683099</v>
      </c>
    </row>
    <row r="38" spans="1:3" x14ac:dyDescent="0.25">
      <c r="A38" s="18" t="s">
        <v>39</v>
      </c>
      <c r="B38" s="30">
        <v>19.143545364128808</v>
      </c>
      <c r="C38" s="30">
        <v>19.020041255468762</v>
      </c>
    </row>
    <row r="39" spans="1:3" x14ac:dyDescent="0.25">
      <c r="A39" s="18" t="s">
        <v>40</v>
      </c>
      <c r="B39" s="30">
        <v>19.299666271417781</v>
      </c>
      <c r="C39" s="30">
        <v>19.296576010006191</v>
      </c>
    </row>
    <row r="40" spans="1:3" x14ac:dyDescent="0.25">
      <c r="A40" s="18" t="s">
        <v>41</v>
      </c>
      <c r="B40" s="30">
        <v>19.55959101616126</v>
      </c>
      <c r="C40" s="30">
        <v>19.322824377457369</v>
      </c>
    </row>
    <row r="41" spans="1:3" x14ac:dyDescent="0.25">
      <c r="A41" s="18" t="s">
        <v>42</v>
      </c>
      <c r="B41" s="30">
        <v>19.75193954039268</v>
      </c>
      <c r="C41" s="30">
        <v>19.46622529515577</v>
      </c>
    </row>
    <row r="42" spans="1:3" x14ac:dyDescent="0.25">
      <c r="A42" s="18" t="s">
        <v>43</v>
      </c>
      <c r="B42" s="30">
        <v>19.83687881394237</v>
      </c>
      <c r="C42" s="30">
        <v>19.589529756065691</v>
      </c>
    </row>
    <row r="43" spans="1:3" x14ac:dyDescent="0.25">
      <c r="A43" s="18" t="s">
        <v>44</v>
      </c>
      <c r="B43" s="30">
        <v>20.039375323959359</v>
      </c>
      <c r="C43" s="30">
        <v>19.870798013536461</v>
      </c>
    </row>
    <row r="44" spans="1:3" x14ac:dyDescent="0.25">
      <c r="A44" s="18" t="s">
        <v>45</v>
      </c>
      <c r="B44" s="30">
        <v>20.35987256051828</v>
      </c>
      <c r="C44" s="30">
        <v>20.05139242805939</v>
      </c>
    </row>
    <row r="45" spans="1:3" x14ac:dyDescent="0.25">
      <c r="A45" s="18" t="s">
        <v>46</v>
      </c>
      <c r="B45" s="30">
        <v>20.572477617125209</v>
      </c>
      <c r="C45" s="30">
        <v>20.236109607274638</v>
      </c>
    </row>
    <row r="46" spans="1:3" x14ac:dyDescent="0.25">
      <c r="A46" s="18" t="s">
        <v>47</v>
      </c>
      <c r="B46" s="30">
        <v>20.69153596874904</v>
      </c>
      <c r="C46" s="30">
        <v>20.37871728278126</v>
      </c>
    </row>
    <row r="47" spans="1:3" x14ac:dyDescent="0.25">
      <c r="A47" s="18" t="s">
        <v>48</v>
      </c>
      <c r="B47" s="30">
        <v>20.88714162992839</v>
      </c>
      <c r="C47" s="30">
        <v>20.621169192471498</v>
      </c>
    </row>
    <row r="48" spans="1:3" x14ac:dyDescent="0.25">
      <c r="A48" s="18" t="s">
        <v>49</v>
      </c>
      <c r="B48" s="30">
        <v>21.073873622487941</v>
      </c>
      <c r="C48" s="30">
        <v>20.646777507420438</v>
      </c>
    </row>
    <row r="49" spans="1:3" x14ac:dyDescent="0.25">
      <c r="A49" s="18" t="s">
        <v>50</v>
      </c>
      <c r="B49" s="30">
        <v>21.093870062654201</v>
      </c>
      <c r="C49" s="30">
        <v>20.813341912267742</v>
      </c>
    </row>
    <row r="50" spans="1:3" x14ac:dyDescent="0.25">
      <c r="A50" s="18" t="s">
        <v>51</v>
      </c>
      <c r="B50" s="30">
        <v>21.245190586321421</v>
      </c>
      <c r="C50" s="30">
        <v>20.757400098555859</v>
      </c>
    </row>
    <row r="51" spans="1:3" x14ac:dyDescent="0.25">
      <c r="A51" s="18" t="s">
        <v>52</v>
      </c>
      <c r="B51" s="30">
        <v>21.162588050049319</v>
      </c>
      <c r="C51" s="30">
        <v>20.756079753162311</v>
      </c>
    </row>
    <row r="52" spans="1:3" x14ac:dyDescent="0.25">
      <c r="A52" s="18" t="s">
        <v>53</v>
      </c>
      <c r="B52" s="30">
        <v>21.211343936463429</v>
      </c>
      <c r="C52" s="30">
        <v>20.827924790882221</v>
      </c>
    </row>
    <row r="53" spans="1:3" x14ac:dyDescent="0.25">
      <c r="A53" s="18" t="s">
        <v>54</v>
      </c>
      <c r="B53" s="30">
        <v>21.195282895026882</v>
      </c>
      <c r="C53" s="30">
        <v>20.87081712343322</v>
      </c>
    </row>
    <row r="54" spans="1:3" x14ac:dyDescent="0.25">
      <c r="A54" s="18" t="s">
        <v>55</v>
      </c>
      <c r="B54" s="30">
        <v>21.242594967118521</v>
      </c>
      <c r="C54" s="30">
        <v>20.745850294777458</v>
      </c>
    </row>
    <row r="55" spans="1:3" x14ac:dyDescent="0.25">
      <c r="A55" s="18" t="s">
        <v>56</v>
      </c>
      <c r="B55" s="30">
        <v>21.125874866998871</v>
      </c>
      <c r="C55" s="30">
        <v>20.620403155765949</v>
      </c>
    </row>
    <row r="56" spans="1:3" x14ac:dyDescent="0.25">
      <c r="A56" s="18" t="s">
        <v>57</v>
      </c>
      <c r="B56" s="30">
        <v>21.155956528100141</v>
      </c>
      <c r="C56" s="30">
        <v>20.645254496780819</v>
      </c>
    </row>
    <row r="57" spans="1:3" x14ac:dyDescent="0.25">
      <c r="A57" s="18" t="s">
        <v>58</v>
      </c>
      <c r="B57" s="30">
        <v>21.18224571037894</v>
      </c>
      <c r="C57" s="30">
        <v>20.555914070790578</v>
      </c>
    </row>
    <row r="58" spans="1:3" x14ac:dyDescent="0.25">
      <c r="A58" s="18" t="s">
        <v>59</v>
      </c>
      <c r="B58" s="30">
        <v>21.228685861117029</v>
      </c>
      <c r="C58" s="30">
        <v>20.74890640184627</v>
      </c>
    </row>
    <row r="59" spans="1:3" x14ac:dyDescent="0.25">
      <c r="A59" s="18" t="s">
        <v>60</v>
      </c>
      <c r="B59" s="30">
        <v>21.291864219026419</v>
      </c>
      <c r="C59" s="30">
        <v>20.67130575117519</v>
      </c>
    </row>
    <row r="60" spans="1:3" x14ac:dyDescent="0.25">
      <c r="A60" s="18" t="s">
        <v>61</v>
      </c>
      <c r="B60" s="30">
        <v>21.229522430230091</v>
      </c>
      <c r="C60" s="30">
        <v>20.64943601323353</v>
      </c>
    </row>
    <row r="61" spans="1:3" x14ac:dyDescent="0.25">
      <c r="A61" s="18" t="s">
        <v>62</v>
      </c>
      <c r="B61" s="30">
        <v>21.245374641238008</v>
      </c>
      <c r="C61" s="30">
        <v>20.658571549824821</v>
      </c>
    </row>
    <row r="62" spans="1:3" x14ac:dyDescent="0.25">
      <c r="A62" s="18" t="s">
        <v>63</v>
      </c>
      <c r="B62" s="30">
        <v>21.13449313118976</v>
      </c>
      <c r="C62" s="30">
        <v>20.562775510957689</v>
      </c>
    </row>
    <row r="63" spans="1:3" x14ac:dyDescent="0.25">
      <c r="A63" s="18" t="s">
        <v>64</v>
      </c>
      <c r="B63" s="30">
        <v>21.151672512186469</v>
      </c>
      <c r="C63" s="30">
        <v>20.65342840216913</v>
      </c>
    </row>
    <row r="64" spans="1:3" x14ac:dyDescent="0.25">
      <c r="A64" s="98" t="s">
        <v>65</v>
      </c>
      <c r="B64" s="30">
        <v>21.00727936637367</v>
      </c>
      <c r="C64" s="30">
        <v>20.564070611174252</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workbookViewId="0"/>
  </sheetViews>
  <sheetFormatPr baseColWidth="10" defaultRowHeight="15" x14ac:dyDescent="0.25"/>
  <cols>
    <col min="1" max="1" width="18" style="144" customWidth="1"/>
    <col min="2" max="2" width="16.140625" style="144" customWidth="1"/>
    <col min="3" max="3" width="16.28515625" style="144" customWidth="1"/>
    <col min="4" max="4" width="26" style="144" customWidth="1"/>
    <col min="5" max="5" width="22.85546875" style="144" customWidth="1"/>
    <col min="6" max="6" width="11.42578125" style="144"/>
    <col min="7" max="7" width="16.28515625" style="144" customWidth="1"/>
    <col min="8" max="8" width="16.140625" style="144" customWidth="1"/>
    <col min="9" max="9" width="24.85546875" style="144" customWidth="1"/>
    <col min="10" max="10" width="23.140625" style="144" customWidth="1"/>
    <col min="11" max="11" width="10" style="144" customWidth="1"/>
    <col min="12" max="16384" width="11.42578125" style="144"/>
  </cols>
  <sheetData>
    <row r="1" spans="1:21" s="48" customFormat="1" x14ac:dyDescent="0.25">
      <c r="A1" s="58" t="s">
        <v>227</v>
      </c>
      <c r="I1" s="144"/>
      <c r="L1" s="108"/>
      <c r="M1" s="108"/>
      <c r="N1" s="108"/>
      <c r="O1" s="108"/>
      <c r="P1" s="108"/>
      <c r="Q1" s="108"/>
    </row>
    <row r="3" spans="1:21" x14ac:dyDescent="0.25">
      <c r="A3" s="38" t="s">
        <v>242</v>
      </c>
    </row>
    <row r="4" spans="1:21" x14ac:dyDescent="0.25">
      <c r="A4" s="37" t="s">
        <v>260</v>
      </c>
      <c r="I4" s="8"/>
    </row>
    <row r="5" spans="1:21" x14ac:dyDescent="0.25">
      <c r="A5" s="37" t="s">
        <v>66</v>
      </c>
      <c r="G5" s="8"/>
      <c r="I5" s="8"/>
      <c r="S5" s="8"/>
      <c r="U5" s="8"/>
    </row>
    <row r="6" spans="1:21" x14ac:dyDescent="0.25">
      <c r="A6" s="37"/>
      <c r="G6" s="8"/>
      <c r="I6" s="158"/>
      <c r="S6" s="8"/>
      <c r="U6" s="8"/>
    </row>
    <row r="7" spans="1:21" x14ac:dyDescent="0.25">
      <c r="A7" s="2" t="s">
        <v>0</v>
      </c>
      <c r="B7" s="171" t="s">
        <v>85</v>
      </c>
      <c r="C7" s="171"/>
      <c r="D7" s="171"/>
      <c r="E7" s="171"/>
      <c r="F7" s="171"/>
      <c r="G7" s="158" t="s">
        <v>117</v>
      </c>
      <c r="H7" s="158"/>
      <c r="I7" s="136" t="s">
        <v>230</v>
      </c>
      <c r="J7" s="158"/>
      <c r="K7" s="158"/>
      <c r="L7" s="171" t="s">
        <v>118</v>
      </c>
      <c r="M7" s="171"/>
      <c r="N7" s="171"/>
      <c r="O7" s="171"/>
      <c r="P7" s="171"/>
    </row>
    <row r="8" spans="1:21" s="110" customFormat="1" x14ac:dyDescent="0.25">
      <c r="A8" s="136" t="s">
        <v>177</v>
      </c>
      <c r="B8" s="136" t="s">
        <v>228</v>
      </c>
      <c r="C8" s="136" t="s">
        <v>229</v>
      </c>
      <c r="D8" s="136" t="s">
        <v>231</v>
      </c>
      <c r="E8" s="136" t="s">
        <v>72</v>
      </c>
      <c r="F8" s="136" t="s">
        <v>73</v>
      </c>
      <c r="G8" s="136" t="s">
        <v>228</v>
      </c>
      <c r="H8" s="136" t="s">
        <v>229</v>
      </c>
      <c r="I8" s="111">
        <v>0.20834843642690737</v>
      </c>
      <c r="J8" s="136" t="s">
        <v>72</v>
      </c>
      <c r="K8" s="136" t="s">
        <v>73</v>
      </c>
      <c r="L8" s="136" t="s">
        <v>228</v>
      </c>
      <c r="M8" s="136" t="s">
        <v>229</v>
      </c>
      <c r="N8" s="136" t="s">
        <v>230</v>
      </c>
      <c r="O8" s="136" t="s">
        <v>72</v>
      </c>
      <c r="P8" s="136" t="s">
        <v>73</v>
      </c>
    </row>
    <row r="9" spans="1:21" s="110" customFormat="1" x14ac:dyDescent="0.25">
      <c r="A9" s="135" t="s">
        <v>240</v>
      </c>
      <c r="B9" s="111">
        <v>0.85086116170668957</v>
      </c>
      <c r="C9" s="111">
        <v>0.12514576648770703</v>
      </c>
      <c r="D9" s="111">
        <v>1.2240470465890928E-2</v>
      </c>
      <c r="E9" s="111">
        <v>8.6843763795467054E-3</v>
      </c>
      <c r="F9" s="111">
        <v>3.0682249601656775E-3</v>
      </c>
      <c r="G9" s="111">
        <v>0.18777239906881366</v>
      </c>
      <c r="H9" s="111">
        <v>0.54008606245034985</v>
      </c>
      <c r="I9" s="111">
        <v>0.18804379117898837</v>
      </c>
      <c r="J9" s="111">
        <v>4.1398053657469826E-2</v>
      </c>
      <c r="K9" s="111">
        <v>2.2395048396459231E-2</v>
      </c>
      <c r="L9" s="111">
        <v>3.109645833567494E-2</v>
      </c>
      <c r="M9" s="111">
        <v>7.7550734847069397E-2</v>
      </c>
      <c r="N9" s="111">
        <v>0.18374646884678711</v>
      </c>
      <c r="O9" s="111">
        <v>0.27471950075136164</v>
      </c>
      <c r="P9" s="111">
        <v>0.43288683721910687</v>
      </c>
    </row>
    <row r="10" spans="1:21" s="110" customFormat="1" x14ac:dyDescent="0.25">
      <c r="A10" s="110" t="s">
        <v>239</v>
      </c>
      <c r="B10" s="111">
        <v>0.73227376232168007</v>
      </c>
      <c r="C10" s="111">
        <v>0.23397041775025335</v>
      </c>
      <c r="D10" s="111">
        <v>1.8730569394635022E-2</v>
      </c>
      <c r="E10" s="111">
        <v>9.6122445923740446E-3</v>
      </c>
      <c r="F10" s="111">
        <v>5.4130059410574579E-3</v>
      </c>
      <c r="G10" s="111">
        <v>0.17965977186416668</v>
      </c>
      <c r="H10" s="111">
        <v>0.56950461899326354</v>
      </c>
      <c r="I10" s="111">
        <v>0.29603794643436959</v>
      </c>
      <c r="J10" s="111">
        <v>4.2925892684727539E-2</v>
      </c>
      <c r="K10" s="111">
        <v>1.98659252788537E-2</v>
      </c>
      <c r="L10" s="111">
        <v>1.8676117342223929E-2</v>
      </c>
      <c r="M10" s="111">
        <v>9.9029660060668684E-2</v>
      </c>
      <c r="N10" s="111">
        <v>0.18608548598273722</v>
      </c>
      <c r="O10" s="111">
        <v>0.31385753253165849</v>
      </c>
      <c r="P10" s="111">
        <v>0.38235120408271189</v>
      </c>
    </row>
    <row r="11" spans="1:21" s="110" customFormat="1" x14ac:dyDescent="0.25">
      <c r="A11" s="110" t="s">
        <v>241</v>
      </c>
      <c r="B11" s="111">
        <v>0.69637586837428012</v>
      </c>
      <c r="C11" s="111">
        <v>0.24522492901636403</v>
      </c>
      <c r="D11" s="111">
        <v>3.7373035918297819E-2</v>
      </c>
      <c r="E11" s="111">
        <v>1.1274358330736282E-2</v>
      </c>
      <c r="F11" s="111">
        <v>9.7518083603217176E-3</v>
      </c>
      <c r="G11" s="111">
        <v>0.18232593477044171</v>
      </c>
      <c r="H11" s="111">
        <v>0.44535852013533833</v>
      </c>
      <c r="I11" s="111"/>
      <c r="J11" s="111">
        <v>4.928551415853534E-2</v>
      </c>
      <c r="K11" s="111">
        <v>2.6992084501315142E-2</v>
      </c>
      <c r="L11" s="111">
        <v>1.2902845442230677E-2</v>
      </c>
      <c r="M11" s="111">
        <v>8.3873670527320546E-2</v>
      </c>
      <c r="N11" s="111">
        <v>0.20604122718609866</v>
      </c>
      <c r="O11" s="111">
        <v>0.26270877657003422</v>
      </c>
      <c r="P11" s="111">
        <v>0.43447348027431582</v>
      </c>
    </row>
    <row r="12" spans="1:21" s="110" customFormat="1" x14ac:dyDescent="0.25">
      <c r="A12" s="135"/>
      <c r="B12" s="111"/>
      <c r="C12" s="111"/>
      <c r="D12" s="111"/>
      <c r="E12" s="111"/>
      <c r="F12" s="111"/>
      <c r="G12" s="111"/>
      <c r="H12" s="111"/>
      <c r="I12" s="145"/>
      <c r="J12" s="111"/>
      <c r="K12" s="111"/>
      <c r="L12" s="111"/>
      <c r="M12" s="111"/>
      <c r="N12" s="111"/>
      <c r="O12" s="111"/>
      <c r="P12" s="111"/>
    </row>
    <row r="13" spans="1:21" s="145" customFormat="1" x14ac:dyDescent="0.25">
      <c r="B13" s="145" t="s">
        <v>85</v>
      </c>
      <c r="F13" s="145" t="s">
        <v>277</v>
      </c>
      <c r="I13" s="144"/>
      <c r="J13" s="145" t="s">
        <v>118</v>
      </c>
    </row>
  </sheetData>
  <mergeCells count="2">
    <mergeCell ref="B7:F7"/>
    <mergeCell ref="L7:P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Normal="100" workbookViewId="0"/>
  </sheetViews>
  <sheetFormatPr baseColWidth="10" defaultColWidth="9.140625" defaultRowHeight="15" x14ac:dyDescent="0.25"/>
  <cols>
    <col min="1" max="1" width="13" customWidth="1"/>
    <col min="2" max="2" width="41" customWidth="1"/>
    <col min="3" max="4" width="16" style="8" customWidth="1"/>
    <col min="5" max="5" width="19" style="8" customWidth="1"/>
    <col min="6" max="7" width="13" style="8" customWidth="1"/>
    <col min="8" max="8" width="15" style="8" customWidth="1"/>
    <col min="9" max="9" width="18" style="8" customWidth="1"/>
    <col min="10" max="10" width="13" style="8" customWidth="1"/>
    <col min="11" max="11" width="14" style="8" customWidth="1"/>
    <col min="12" max="13" width="16" style="8" customWidth="1"/>
    <col min="14" max="14" width="3.42578125" style="8" customWidth="1"/>
    <col min="15" max="16" width="13" style="8" customWidth="1"/>
    <col min="17" max="17" width="15" style="8" customWidth="1"/>
    <col min="18" max="18" width="18" style="8" customWidth="1"/>
    <col min="19" max="19" width="13" style="8" customWidth="1"/>
    <col min="20" max="20" width="14" style="8" customWidth="1"/>
    <col min="21" max="22" width="16" style="8" customWidth="1"/>
    <col min="23" max="23" width="19" style="8" customWidth="1"/>
    <col min="24" max="25" width="13" style="8" customWidth="1"/>
    <col min="26" max="26" width="15" style="8" customWidth="1"/>
    <col min="27" max="27" width="18" style="8" customWidth="1"/>
    <col min="28" max="28" width="13" style="8" customWidth="1"/>
    <col min="29" max="29" width="14" style="8" customWidth="1"/>
  </cols>
  <sheetData>
    <row r="1" spans="1:29" ht="15.75" x14ac:dyDescent="0.25">
      <c r="A1" s="16" t="s">
        <v>181</v>
      </c>
      <c r="C1"/>
      <c r="D1"/>
      <c r="E1"/>
      <c r="F1" s="87"/>
      <c r="G1"/>
      <c r="H1"/>
      <c r="I1"/>
      <c r="J1"/>
      <c r="K1"/>
      <c r="L1"/>
      <c r="M1"/>
      <c r="N1"/>
      <c r="O1"/>
      <c r="P1"/>
      <c r="Q1"/>
      <c r="R1"/>
      <c r="S1"/>
      <c r="T1"/>
      <c r="U1"/>
      <c r="V1"/>
      <c r="W1"/>
      <c r="X1"/>
      <c r="Y1"/>
      <c r="Z1"/>
      <c r="AA1"/>
      <c r="AB1"/>
      <c r="AC1"/>
    </row>
    <row r="2" spans="1:29" s="144" customFormat="1" ht="15.75" x14ac:dyDescent="0.25">
      <c r="A2" s="16"/>
      <c r="F2"/>
    </row>
    <row r="3" spans="1:29" x14ac:dyDescent="0.25">
      <c r="A3" s="38" t="s">
        <v>251</v>
      </c>
      <c r="C3"/>
      <c r="D3"/>
      <c r="E3"/>
      <c r="F3"/>
      <c r="G3"/>
      <c r="H3"/>
      <c r="I3"/>
      <c r="J3"/>
      <c r="K3"/>
      <c r="L3"/>
      <c r="M3"/>
      <c r="N3"/>
      <c r="O3"/>
      <c r="P3"/>
      <c r="Q3"/>
      <c r="R3"/>
      <c r="S3"/>
      <c r="T3"/>
      <c r="U3"/>
      <c r="V3"/>
      <c r="W3"/>
      <c r="X3"/>
      <c r="Y3"/>
      <c r="Z3"/>
      <c r="AA3"/>
      <c r="AB3"/>
      <c r="AC3"/>
    </row>
    <row r="4" spans="1:29" x14ac:dyDescent="0.25">
      <c r="A4" s="38" t="s">
        <v>120</v>
      </c>
      <c r="C4"/>
      <c r="D4"/>
      <c r="E4"/>
      <c r="F4"/>
      <c r="G4"/>
      <c r="H4"/>
      <c r="I4"/>
      <c r="J4"/>
      <c r="K4"/>
      <c r="L4"/>
      <c r="M4"/>
      <c r="N4"/>
      <c r="O4"/>
      <c r="P4"/>
      <c r="Q4"/>
      <c r="R4"/>
      <c r="S4"/>
      <c r="T4"/>
      <c r="U4"/>
      <c r="V4"/>
      <c r="W4"/>
      <c r="X4"/>
      <c r="Y4"/>
      <c r="Z4"/>
      <c r="AA4"/>
      <c r="AB4"/>
      <c r="AC4"/>
    </row>
    <row r="5" spans="1:29" x14ac:dyDescent="0.25">
      <c r="A5" s="37" t="s">
        <v>107</v>
      </c>
      <c r="C5"/>
      <c r="D5"/>
      <c r="E5"/>
      <c r="F5"/>
      <c r="G5"/>
      <c r="H5"/>
      <c r="I5"/>
      <c r="J5"/>
      <c r="K5"/>
      <c r="L5"/>
      <c r="M5"/>
      <c r="N5"/>
      <c r="O5"/>
      <c r="P5"/>
      <c r="Q5"/>
      <c r="R5"/>
      <c r="S5"/>
      <c r="T5"/>
      <c r="U5"/>
      <c r="V5"/>
      <c r="W5"/>
      <c r="X5"/>
      <c r="Y5"/>
      <c r="Z5"/>
      <c r="AA5"/>
      <c r="AB5"/>
      <c r="AC5"/>
    </row>
    <row r="6" spans="1:29" x14ac:dyDescent="0.25">
      <c r="A6" s="37" t="s">
        <v>66</v>
      </c>
      <c r="C6"/>
      <c r="D6"/>
      <c r="E6"/>
      <c r="F6"/>
      <c r="G6"/>
      <c r="H6"/>
      <c r="I6"/>
      <c r="J6"/>
      <c r="K6"/>
      <c r="L6"/>
      <c r="M6"/>
      <c r="N6"/>
      <c r="O6"/>
      <c r="P6"/>
      <c r="Q6"/>
      <c r="R6"/>
      <c r="S6"/>
      <c r="T6"/>
      <c r="U6"/>
      <c r="V6"/>
      <c r="W6"/>
      <c r="X6"/>
      <c r="Y6"/>
      <c r="Z6"/>
      <c r="AA6"/>
      <c r="AB6"/>
      <c r="AC6"/>
    </row>
    <row r="7" spans="1:29" x14ac:dyDescent="0.25">
      <c r="A7" s="37"/>
      <c r="C7"/>
      <c r="D7"/>
      <c r="E7"/>
      <c r="G7"/>
      <c r="H7"/>
      <c r="I7"/>
      <c r="J7"/>
      <c r="K7"/>
      <c r="L7"/>
      <c r="M7"/>
      <c r="N7"/>
      <c r="O7"/>
      <c r="P7"/>
      <c r="Q7"/>
      <c r="R7"/>
      <c r="S7"/>
      <c r="T7"/>
      <c r="U7"/>
      <c r="V7"/>
      <c r="W7"/>
      <c r="X7"/>
      <c r="Y7"/>
      <c r="Z7"/>
      <c r="AA7"/>
      <c r="AB7"/>
      <c r="AC7"/>
    </row>
    <row r="8" spans="1:29" x14ac:dyDescent="0.25">
      <c r="A8" s="39" t="s">
        <v>85</v>
      </c>
      <c r="E8" s="145" t="s">
        <v>277</v>
      </c>
      <c r="K8" s="39" t="s">
        <v>118</v>
      </c>
      <c r="Q8" s="39"/>
      <c r="AB8"/>
      <c r="AC8"/>
    </row>
    <row r="9" spans="1:29" x14ac:dyDescent="0.25">
      <c r="A9" s="39"/>
      <c r="E9" s="39"/>
      <c r="F9" s="114"/>
      <c r="K9" s="39"/>
      <c r="Q9" s="39"/>
      <c r="AB9"/>
      <c r="AC9"/>
    </row>
    <row r="10" spans="1:29" x14ac:dyDescent="0.25">
      <c r="A10" s="113"/>
      <c r="B10" s="113"/>
      <c r="C10" s="114"/>
      <c r="D10" s="114"/>
      <c r="E10" s="114"/>
      <c r="F10" s="114"/>
      <c r="G10" s="114"/>
      <c r="H10" s="114"/>
      <c r="I10" s="114"/>
      <c r="J10" s="114"/>
      <c r="K10" s="114"/>
      <c r="L10" s="114"/>
      <c r="M10" s="114"/>
      <c r="N10" s="114"/>
    </row>
    <row r="11" spans="1:29" x14ac:dyDescent="0.25">
      <c r="A11" s="113"/>
      <c r="B11" s="113"/>
      <c r="C11" s="114"/>
      <c r="D11" s="114"/>
      <c r="E11" s="114"/>
      <c r="F11" s="114"/>
      <c r="G11" s="114"/>
      <c r="H11" s="114"/>
      <c r="I11" s="114"/>
      <c r="J11" s="114"/>
      <c r="K11" s="114"/>
      <c r="L11" s="114"/>
      <c r="M11" s="114"/>
      <c r="N11" s="114"/>
    </row>
    <row r="12" spans="1:29" x14ac:dyDescent="0.25">
      <c r="A12" s="113"/>
      <c r="B12" s="113"/>
      <c r="C12" s="114"/>
      <c r="D12" s="114"/>
      <c r="E12" s="114"/>
      <c r="F12" s="114"/>
      <c r="G12" s="114"/>
      <c r="H12" s="114"/>
      <c r="I12" s="114"/>
      <c r="J12" s="114"/>
      <c r="K12" s="114"/>
      <c r="L12" s="114"/>
      <c r="M12" s="114"/>
      <c r="N12" s="114"/>
    </row>
    <row r="13" spans="1:29" x14ac:dyDescent="0.25">
      <c r="A13" s="113"/>
      <c r="B13" s="113"/>
      <c r="C13" s="114"/>
      <c r="D13" s="114"/>
      <c r="E13" s="114"/>
      <c r="F13" s="114"/>
      <c r="G13" s="114"/>
      <c r="H13" s="114"/>
      <c r="I13" s="114"/>
      <c r="J13" s="114"/>
      <c r="K13" s="114"/>
      <c r="L13" s="114"/>
      <c r="M13" s="114"/>
      <c r="N13" s="114"/>
    </row>
    <row r="14" spans="1:29" x14ac:dyDescent="0.25">
      <c r="A14" s="113"/>
      <c r="B14" s="113"/>
      <c r="C14" s="114"/>
      <c r="D14" s="114"/>
      <c r="E14" s="114"/>
      <c r="F14" s="114"/>
      <c r="G14" s="114"/>
      <c r="H14" s="114"/>
      <c r="I14" s="114"/>
      <c r="J14" s="114"/>
      <c r="K14" s="114"/>
      <c r="L14" s="114"/>
      <c r="M14" s="114"/>
      <c r="N14" s="114"/>
    </row>
    <row r="15" spans="1:29" x14ac:dyDescent="0.25">
      <c r="A15" s="113"/>
      <c r="B15" s="113"/>
      <c r="C15" s="114"/>
      <c r="D15" s="114"/>
      <c r="E15" s="114"/>
      <c r="F15" s="114"/>
      <c r="G15" s="114"/>
      <c r="H15" s="114"/>
      <c r="I15" s="114"/>
      <c r="J15" s="114"/>
      <c r="K15" s="114"/>
      <c r="L15" s="114"/>
      <c r="M15" s="114"/>
      <c r="N15" s="114"/>
    </row>
    <row r="16" spans="1:29" x14ac:dyDescent="0.25">
      <c r="A16" s="113"/>
      <c r="B16" s="113"/>
      <c r="C16" s="114"/>
      <c r="D16" s="114"/>
      <c r="E16" s="114"/>
      <c r="F16" s="114"/>
      <c r="G16" s="114"/>
      <c r="H16" s="114"/>
      <c r="I16" s="114"/>
      <c r="J16" s="114"/>
      <c r="K16" s="114"/>
      <c r="L16" s="114"/>
      <c r="M16" s="114"/>
      <c r="N16" s="114"/>
    </row>
    <row r="17" spans="1:30" x14ac:dyDescent="0.25">
      <c r="A17" s="113"/>
      <c r="B17" s="113"/>
      <c r="C17" s="114"/>
      <c r="D17" s="114"/>
      <c r="E17" s="114"/>
      <c r="F17" s="114"/>
      <c r="G17" s="114"/>
      <c r="H17" s="114"/>
      <c r="I17" s="114"/>
      <c r="J17" s="114"/>
      <c r="K17" s="114"/>
      <c r="L17" s="114"/>
      <c r="M17" s="114"/>
      <c r="N17" s="114"/>
    </row>
    <row r="18" spans="1:30" x14ac:dyDescent="0.25">
      <c r="A18" s="113"/>
      <c r="B18" s="113"/>
      <c r="C18" s="114"/>
      <c r="D18" s="114"/>
      <c r="E18" s="114"/>
      <c r="F18" s="114"/>
      <c r="G18" s="114"/>
      <c r="H18" s="114"/>
      <c r="I18" s="114"/>
      <c r="J18" s="114"/>
      <c r="K18" s="114"/>
      <c r="L18" s="114"/>
      <c r="M18" s="114"/>
      <c r="N18" s="114"/>
    </row>
    <row r="19" spans="1:30" x14ac:dyDescent="0.25">
      <c r="A19" s="113"/>
      <c r="B19" s="113"/>
      <c r="C19" s="114"/>
      <c r="D19" s="114"/>
      <c r="E19" s="114"/>
      <c r="F19" s="114"/>
      <c r="G19" s="114"/>
      <c r="H19" s="114"/>
      <c r="I19" s="114"/>
      <c r="J19" s="114"/>
      <c r="K19" s="114"/>
      <c r="L19" s="114"/>
      <c r="M19" s="114"/>
      <c r="N19" s="114"/>
    </row>
    <row r="20" spans="1:30" x14ac:dyDescent="0.25">
      <c r="A20" s="113"/>
      <c r="B20" s="113"/>
      <c r="C20" s="114"/>
      <c r="D20" s="114"/>
      <c r="E20" s="114"/>
      <c r="F20" s="114"/>
      <c r="G20" s="114"/>
      <c r="H20" s="114"/>
      <c r="I20" s="114"/>
      <c r="J20" s="114"/>
      <c r="K20" s="114"/>
      <c r="L20" s="114"/>
      <c r="M20" s="114"/>
      <c r="N20" s="114"/>
    </row>
    <row r="21" spans="1:30" x14ac:dyDescent="0.25">
      <c r="A21" s="113"/>
      <c r="B21" s="113"/>
      <c r="C21" s="114"/>
      <c r="D21" s="114"/>
      <c r="E21" s="114"/>
      <c r="F21" s="114"/>
      <c r="G21" s="114"/>
      <c r="H21" s="114"/>
      <c r="I21" s="114"/>
      <c r="J21" s="114"/>
      <c r="K21" s="114"/>
      <c r="L21" s="114"/>
      <c r="M21" s="114"/>
      <c r="N21" s="114"/>
    </row>
    <row r="22" spans="1:30" x14ac:dyDescent="0.25">
      <c r="A22" s="113"/>
      <c r="B22" s="113"/>
      <c r="C22" s="114"/>
      <c r="D22" s="114"/>
      <c r="E22" s="114"/>
      <c r="F22" s="114"/>
      <c r="G22" s="114"/>
      <c r="H22" s="114"/>
      <c r="I22" s="114"/>
      <c r="J22" s="114"/>
      <c r="K22" s="114"/>
      <c r="L22" s="114"/>
      <c r="M22" s="114"/>
      <c r="N22" s="114"/>
    </row>
    <row r="23" spans="1:30" x14ac:dyDescent="0.25">
      <c r="A23" s="113"/>
      <c r="B23" s="113"/>
      <c r="C23" s="114"/>
      <c r="D23" s="114"/>
      <c r="E23" s="114"/>
      <c r="F23" s="114"/>
      <c r="G23" s="114"/>
      <c r="H23" s="114"/>
      <c r="I23" s="114"/>
      <c r="J23" s="114"/>
      <c r="K23" s="114"/>
      <c r="L23" s="114"/>
      <c r="M23" s="114"/>
      <c r="N23" s="114"/>
    </row>
    <row r="24" spans="1:30" x14ac:dyDescent="0.25">
      <c r="A24" s="113"/>
      <c r="B24" s="113"/>
      <c r="C24" s="114"/>
      <c r="D24" s="114"/>
      <c r="E24" s="114"/>
      <c r="F24" s="114"/>
      <c r="G24" s="114"/>
      <c r="H24" s="114"/>
      <c r="I24" s="114"/>
      <c r="J24" s="114"/>
      <c r="K24" s="114"/>
      <c r="L24" s="114"/>
      <c r="M24" s="114"/>
      <c r="N24" s="114"/>
    </row>
    <row r="25" spans="1:30" x14ac:dyDescent="0.25">
      <c r="A25" s="113"/>
      <c r="B25" s="113"/>
      <c r="C25" s="114"/>
      <c r="D25" s="114"/>
      <c r="E25" s="114"/>
      <c r="F25" s="114"/>
      <c r="G25" s="114"/>
      <c r="H25" s="114"/>
      <c r="I25" s="114"/>
      <c r="J25" s="114"/>
      <c r="K25" s="114"/>
      <c r="L25" s="114"/>
      <c r="M25" s="114"/>
      <c r="N25" s="114"/>
    </row>
    <row r="26" spans="1:30" x14ac:dyDescent="0.25">
      <c r="A26" s="113"/>
      <c r="B26" s="113"/>
      <c r="C26" s="114"/>
      <c r="D26" s="114"/>
      <c r="E26" s="114"/>
      <c r="F26" s="114"/>
      <c r="G26" s="114"/>
      <c r="H26" s="114"/>
      <c r="I26" s="114"/>
      <c r="J26" s="114"/>
      <c r="K26" s="114"/>
      <c r="L26" s="114"/>
      <c r="M26" s="114"/>
      <c r="N26" s="114"/>
    </row>
    <row r="27" spans="1:30" x14ac:dyDescent="0.25">
      <c r="A27" s="113"/>
      <c r="B27" s="113"/>
      <c r="C27" s="114"/>
      <c r="D27" s="114"/>
      <c r="E27" s="114"/>
      <c r="F27" s="114"/>
      <c r="G27" s="114"/>
      <c r="H27" s="114"/>
      <c r="I27" s="114"/>
      <c r="J27" s="114"/>
      <c r="K27" s="114"/>
      <c r="L27" s="114"/>
      <c r="M27" s="114"/>
      <c r="N27" s="114"/>
    </row>
    <row r="28" spans="1:30" x14ac:dyDescent="0.25">
      <c r="A28" s="113"/>
      <c r="B28" s="113"/>
      <c r="C28" s="114"/>
      <c r="D28" s="114"/>
      <c r="E28" s="114"/>
      <c r="F28" s="114"/>
      <c r="G28" s="114"/>
      <c r="H28" s="114"/>
      <c r="I28" s="114"/>
      <c r="J28" s="114"/>
      <c r="K28" s="114"/>
      <c r="L28" s="114"/>
      <c r="M28" s="114"/>
      <c r="N28" s="114"/>
    </row>
    <row r="29" spans="1:30" x14ac:dyDescent="0.25">
      <c r="A29" s="113"/>
      <c r="B29" s="113"/>
      <c r="C29" s="114"/>
      <c r="D29" s="114"/>
      <c r="E29" s="114"/>
      <c r="F29" s="114"/>
      <c r="G29" s="114"/>
      <c r="H29" s="114"/>
      <c r="I29" s="114"/>
      <c r="J29" s="114"/>
      <c r="K29" s="114"/>
      <c r="L29" s="114"/>
      <c r="M29" s="114"/>
      <c r="N29" s="114"/>
    </row>
    <row r="30" spans="1:30" x14ac:dyDescent="0.25">
      <c r="A30" s="113"/>
      <c r="B30" s="113"/>
      <c r="C30" s="114"/>
      <c r="D30" s="114"/>
      <c r="E30" s="114"/>
      <c r="F30" s="114"/>
      <c r="G30" s="114"/>
      <c r="H30" s="114"/>
      <c r="I30" s="114"/>
      <c r="J30" s="114"/>
      <c r="K30" s="114"/>
      <c r="L30" s="114"/>
      <c r="M30" s="114"/>
      <c r="N30" s="114"/>
    </row>
    <row r="31" spans="1:30" x14ac:dyDescent="0.25">
      <c r="A31" s="113"/>
      <c r="B31" s="113"/>
      <c r="C31" s="114"/>
      <c r="D31" s="114"/>
      <c r="E31" s="114"/>
      <c r="F31" s="159"/>
      <c r="G31" s="114"/>
      <c r="H31" s="114"/>
      <c r="I31" s="114"/>
      <c r="J31" s="114"/>
      <c r="K31" s="114"/>
      <c r="L31" s="114"/>
      <c r="M31" s="114"/>
      <c r="N31" s="114"/>
    </row>
    <row r="32" spans="1:30" x14ac:dyDescent="0.25">
      <c r="C32" s="159" t="s">
        <v>85</v>
      </c>
      <c r="D32" s="159"/>
      <c r="E32" s="159"/>
      <c r="F32" s="8" t="s">
        <v>89</v>
      </c>
      <c r="G32" s="159"/>
      <c r="H32" s="159"/>
      <c r="I32" s="159"/>
      <c r="J32" s="172" t="s">
        <v>117</v>
      </c>
      <c r="K32" s="172"/>
      <c r="L32" s="172"/>
      <c r="M32" s="172"/>
      <c r="N32" s="172"/>
      <c r="O32" s="172"/>
      <c r="P32" s="172"/>
      <c r="Q32" s="172" t="s">
        <v>118</v>
      </c>
      <c r="R32" s="172"/>
      <c r="S32" s="172"/>
      <c r="T32" s="172"/>
      <c r="U32" s="172"/>
      <c r="V32" s="172"/>
      <c r="W32" s="172"/>
      <c r="AD32" s="8"/>
    </row>
    <row r="33" spans="1:30" ht="90" x14ac:dyDescent="0.25">
      <c r="A33" t="s">
        <v>86</v>
      </c>
      <c r="C33" s="8" t="s">
        <v>87</v>
      </c>
      <c r="D33" s="8" t="s">
        <v>88</v>
      </c>
      <c r="E33" s="112" t="s">
        <v>222</v>
      </c>
      <c r="F33" s="8">
        <v>3.6666149999999998E-3</v>
      </c>
      <c r="G33" s="112" t="s">
        <v>179</v>
      </c>
      <c r="H33" s="112" t="s">
        <v>180</v>
      </c>
      <c r="I33" s="8" t="s">
        <v>91</v>
      </c>
      <c r="J33" s="8" t="s">
        <v>87</v>
      </c>
      <c r="K33" s="8" t="s">
        <v>88</v>
      </c>
      <c r="L33" s="112" t="s">
        <v>222</v>
      </c>
      <c r="M33" s="8" t="s">
        <v>89</v>
      </c>
      <c r="N33" s="112" t="s">
        <v>179</v>
      </c>
      <c r="O33" s="112" t="s">
        <v>180</v>
      </c>
      <c r="P33" s="8" t="s">
        <v>91</v>
      </c>
      <c r="Q33" s="8" t="s">
        <v>87</v>
      </c>
      <c r="R33" s="8" t="s">
        <v>88</v>
      </c>
      <c r="S33" s="112" t="s">
        <v>222</v>
      </c>
      <c r="T33" s="8" t="s">
        <v>89</v>
      </c>
      <c r="U33" s="112" t="s">
        <v>179</v>
      </c>
      <c r="V33" s="112" t="s">
        <v>180</v>
      </c>
      <c r="W33" s="8" t="s">
        <v>91</v>
      </c>
      <c r="AD33" s="8"/>
    </row>
    <row r="34" spans="1:30" x14ac:dyDescent="0.25">
      <c r="A34" t="s">
        <v>119</v>
      </c>
      <c r="B34" s="57" t="s">
        <v>182</v>
      </c>
      <c r="C34" s="8">
        <v>0.68042374699999997</v>
      </c>
      <c r="D34" s="8">
        <v>0.17010191</v>
      </c>
      <c r="E34" s="8">
        <v>7.6502299999999998E-4</v>
      </c>
      <c r="F34" s="8">
        <v>7.9802064000000006E-2</v>
      </c>
      <c r="G34" s="8">
        <v>3.4959313999999998E-2</v>
      </c>
      <c r="H34" s="8">
        <v>0.103347378</v>
      </c>
      <c r="I34" s="8">
        <v>6.7360129999999999E-3</v>
      </c>
      <c r="J34" s="8">
        <v>0.26938599600000002</v>
      </c>
      <c r="K34" s="8">
        <v>0.25550709599999999</v>
      </c>
      <c r="L34" s="8">
        <v>9.7377169999999999E-3</v>
      </c>
      <c r="M34" s="8">
        <v>0.19766561099999999</v>
      </c>
      <c r="N34" s="8">
        <v>0.21570477900000001</v>
      </c>
      <c r="O34" s="8">
        <v>3.6591406E-2</v>
      </c>
      <c r="P34" s="8">
        <v>1.5407396E-2</v>
      </c>
      <c r="Q34" s="8">
        <v>0.11015293900000001</v>
      </c>
      <c r="R34" s="8">
        <v>0.145369042</v>
      </c>
      <c r="S34" s="8">
        <v>4.7860106999999999E-2</v>
      </c>
      <c r="T34" s="8">
        <v>0.43008221699999999</v>
      </c>
      <c r="U34" s="8">
        <v>0.22904838799999999</v>
      </c>
      <c r="V34" s="8">
        <v>2.0024307000000002E-2</v>
      </c>
      <c r="W34" s="8">
        <v>1.7463000999999999E-2</v>
      </c>
      <c r="AD34" s="8"/>
    </row>
    <row r="35" spans="1:30" x14ac:dyDescent="0.25">
      <c r="A35" t="s">
        <v>119</v>
      </c>
      <c r="B35" s="57" t="s">
        <v>183</v>
      </c>
      <c r="C35" s="8">
        <v>0.44808205099999998</v>
      </c>
      <c r="D35" s="8">
        <v>0.28520759099999998</v>
      </c>
      <c r="E35" s="8">
        <v>7.4756400000000004E-3</v>
      </c>
      <c r="F35" s="8">
        <v>0.21588179800000001</v>
      </c>
      <c r="G35" s="8">
        <v>0.12197255</v>
      </c>
      <c r="H35" s="8">
        <v>4.8556347999999999E-2</v>
      </c>
      <c r="I35" s="8">
        <v>8.9037560000000005E-3</v>
      </c>
      <c r="J35" s="8">
        <v>0.19179015699999999</v>
      </c>
      <c r="K35" s="8">
        <v>0.190694158</v>
      </c>
      <c r="L35" s="8">
        <v>1.5068574E-2</v>
      </c>
      <c r="M35" s="8">
        <v>0.32742771500000001</v>
      </c>
      <c r="N35" s="8">
        <v>0.23390445900000001</v>
      </c>
      <c r="O35" s="8">
        <v>2.9330836999999998E-2</v>
      </c>
      <c r="P35" s="8">
        <v>1.17841E-2</v>
      </c>
      <c r="Q35" s="8">
        <v>7.8671861999999995E-2</v>
      </c>
      <c r="R35" s="8">
        <v>8.6916859999999999E-2</v>
      </c>
      <c r="S35" s="8">
        <v>6.6561800000000004E-2</v>
      </c>
      <c r="T35" s="8">
        <v>0.58910909899999997</v>
      </c>
      <c r="U35" s="8">
        <v>0.15391691199999999</v>
      </c>
      <c r="V35" s="8">
        <v>1.3382352E-2</v>
      </c>
      <c r="W35" s="8">
        <v>1.1441115999999999E-2</v>
      </c>
      <c r="AD35" s="8"/>
    </row>
    <row r="36" spans="1:30" x14ac:dyDescent="0.25">
      <c r="A36" t="s">
        <v>119</v>
      </c>
      <c r="B36" s="57" t="s">
        <v>184</v>
      </c>
      <c r="C36" s="8">
        <v>0.334331133</v>
      </c>
      <c r="D36" s="8">
        <v>0.22991075499999999</v>
      </c>
      <c r="E36" s="8">
        <v>2.8433098E-2</v>
      </c>
      <c r="F36" s="8">
        <v>0.42541985900000001</v>
      </c>
      <c r="G36" s="8">
        <v>0.163152883</v>
      </c>
      <c r="H36" s="8">
        <v>1.6021270000000001E-2</v>
      </c>
      <c r="I36" s="8">
        <v>1.2269063E-2</v>
      </c>
      <c r="J36" s="8">
        <v>0.15369283</v>
      </c>
      <c r="K36" s="8">
        <v>0.14137834599999999</v>
      </c>
      <c r="L36" s="8">
        <v>3.1970554999999998E-2</v>
      </c>
      <c r="M36" s="8">
        <v>0.48947343599999998</v>
      </c>
      <c r="N36" s="8">
        <v>0.16169312199999999</v>
      </c>
      <c r="O36" s="8">
        <v>1.2415290000000001E-2</v>
      </c>
      <c r="P36" s="8">
        <v>9.3764209999999994E-3</v>
      </c>
      <c r="Q36" s="8">
        <v>7.1126115000000004E-2</v>
      </c>
      <c r="R36" s="8">
        <v>6.2085268999999998E-2</v>
      </c>
      <c r="S36" s="8">
        <v>8.5695963999999999E-2</v>
      </c>
      <c r="T36" s="8">
        <v>0.67798409999999998</v>
      </c>
      <c r="U36" s="8">
        <v>9.1395553000000004E-2</v>
      </c>
      <c r="V36" s="8">
        <v>5.419508E-3</v>
      </c>
      <c r="W36" s="8">
        <v>6.2934899999999997E-3</v>
      </c>
      <c r="AD36" s="8"/>
    </row>
    <row r="37" spans="1:30" x14ac:dyDescent="0.25">
      <c r="A37" t="s">
        <v>119</v>
      </c>
      <c r="B37" s="57" t="s">
        <v>185</v>
      </c>
      <c r="C37" s="8">
        <v>0.387310985</v>
      </c>
      <c r="D37" s="8">
        <v>6.5807123999999995E-2</v>
      </c>
      <c r="E37" s="8">
        <v>6.0074533999999999E-2</v>
      </c>
      <c r="G37" s="8">
        <v>5.1745958000000002E-2</v>
      </c>
      <c r="H37" s="8">
        <v>4.3467899999999999E-4</v>
      </c>
      <c r="I37" s="8">
        <v>9.2068600000000007E-3</v>
      </c>
      <c r="J37" s="8">
        <v>0.21042654599999999</v>
      </c>
      <c r="K37" s="8">
        <v>5.7030933999999998E-2</v>
      </c>
      <c r="L37" s="8">
        <v>9.0055397999999995E-2</v>
      </c>
      <c r="M37" s="8">
        <v>0.580071424</v>
      </c>
      <c r="N37" s="8">
        <v>5.5342286999999997E-2</v>
      </c>
      <c r="O37" s="8">
        <v>1.0670930000000001E-3</v>
      </c>
      <c r="P37" s="8">
        <v>6.0063180000000001E-3</v>
      </c>
      <c r="Q37" s="8">
        <v>0.10485796</v>
      </c>
      <c r="R37" s="8">
        <v>3.9708339000000002E-2</v>
      </c>
      <c r="S37" s="8">
        <v>0.117111375</v>
      </c>
      <c r="T37" s="8">
        <v>0.69333568999999995</v>
      </c>
      <c r="U37" s="8">
        <v>4.0173936E-2</v>
      </c>
      <c r="V37" s="8">
        <v>7.2726799999999999E-4</v>
      </c>
      <c r="W37" s="8">
        <v>4.085432E-3</v>
      </c>
      <c r="AD37" s="8"/>
    </row>
    <row r="38" spans="1:30" x14ac:dyDescent="0.25">
      <c r="B38" s="57" t="s">
        <v>186</v>
      </c>
    </row>
  </sheetData>
  <mergeCells count="2">
    <mergeCell ref="J32:P32"/>
    <mergeCell ref="Q32:W32"/>
  </mergeCells>
  <pageMargins left="0.75" right="0.75" top="1" bottom="1" header="0.5" footer="0.5"/>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4</vt:i4>
      </vt:variant>
    </vt:vector>
  </HeadingPairs>
  <TitlesOfParts>
    <vt:vector size="27" baseType="lpstr">
      <vt:lpstr>Lisez-moi</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Encadré1-Graphique A</vt:lpstr>
      <vt:lpstr>Encadré 2-Graphique A</vt:lpstr>
      <vt:lpstr>Encadré 3-Graphique A</vt:lpstr>
      <vt:lpstr>eec14_20</vt:lpstr>
      <vt:lpstr>'Graphique 17'!part_inactifs</vt:lpstr>
      <vt:lpstr>part_inactifs</vt:lpstr>
      <vt:lpstr>'Graphique 8'!Zone_d_impression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2023-06-13T12:56:35Z</dcterms:modified>
</cp:coreProperties>
</file>