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FINITIFS 2022\2022-03 DR Restructurations 2020\"/>
    </mc:Choice>
  </mc:AlternateContent>
  <bookViews>
    <workbookView xWindow="0" yWindow="0" windowWidth="20490" windowHeight="7320" tabRatio="515"/>
  </bookViews>
  <sheets>
    <sheet name="Lisez-moi" sheetId="57" r:id="rId1"/>
    <sheet name="Tableau 1" sheetId="59" r:id="rId2"/>
    <sheet name="Carte 1" sheetId="62" r:id="rId3"/>
    <sheet name="Graphique 1" sheetId="2" r:id="rId4"/>
    <sheet name="Carte 2 " sheetId="68" r:id="rId5"/>
    <sheet name="Graphique complémentaire A" sheetId="60" r:id="rId6"/>
    <sheet name="Donnée complémentaire A1" sheetId="65" r:id="rId7"/>
    <sheet name="Donnée complémentaire A2" sheetId="67" r:id="rId8"/>
    <sheet name="TAB complémentaire_B" sheetId="64" r:id="rId9"/>
    <sheet name="Carte complémentaire_B" sheetId="63" r:id="rId10"/>
    <sheet name="TAB complémentaire C" sheetId="18" r:id="rId11"/>
    <sheet name="Carte complémentaire C" sheetId="30" r:id="rId12"/>
    <sheet name="Graphique complémentaire C" sheetId="19" r:id="rId13"/>
  </sheets>
  <externalReferences>
    <externalReference r:id="rId14"/>
  </externalReferences>
  <definedNames>
    <definedName name="NIVEAU" localSheetId="1">#REF!</definedName>
    <definedName name="NIVEAU">#REF!</definedName>
    <definedName name="OUT">'[1]CR naf 29 2003'!$C$1:$D$26</definedName>
    <definedName name="OUTNAF29">'[1]ATD NAF29 2002'!$A$1:$D$27</definedName>
    <definedName name="T">'[1]+ grosse convention CR'!$A$1:$AK$26</definedName>
    <definedName name="_xlnm.Print_Area" localSheetId="0">'Lisez-moi'!$A$1:$L$50</definedName>
  </definedNames>
  <calcPr calcId="162913"/>
  <fileRecoveryPr repairLoad="1"/>
</workbook>
</file>

<file path=xl/calcChain.xml><?xml version="1.0" encoding="utf-8"?>
<calcChain xmlns="http://schemas.openxmlformats.org/spreadsheetml/2006/main">
  <c r="H5" i="68" l="1"/>
  <c r="I5" i="68"/>
  <c r="H6" i="68"/>
  <c r="I6" i="68"/>
  <c r="H7" i="68"/>
  <c r="I7" i="68"/>
  <c r="H8" i="68"/>
  <c r="I8" i="68"/>
  <c r="H9" i="68"/>
  <c r="I9" i="68"/>
  <c r="H10" i="68"/>
  <c r="I10" i="68"/>
  <c r="H11" i="68"/>
  <c r="I11" i="68"/>
  <c r="H12" i="68"/>
  <c r="I12" i="68"/>
  <c r="H13" i="68"/>
  <c r="I13" i="68"/>
  <c r="H14" i="68"/>
  <c r="I14" i="68"/>
  <c r="H15" i="68"/>
  <c r="I15" i="68"/>
  <c r="H16" i="68"/>
  <c r="I16" i="68"/>
  <c r="H17" i="68"/>
  <c r="I17" i="68"/>
  <c r="H18" i="68"/>
  <c r="I18" i="68"/>
  <c r="H19" i="68"/>
  <c r="I19" i="68"/>
  <c r="H20" i="68"/>
  <c r="I20" i="68"/>
  <c r="H21" i="68"/>
  <c r="I21" i="68"/>
  <c r="H22" i="68"/>
  <c r="I22" i="68"/>
  <c r="H23" i="68"/>
  <c r="I23" i="68"/>
  <c r="D18" i="62" l="1"/>
  <c r="C18" i="62"/>
  <c r="B18" i="62"/>
  <c r="K18" i="62" l="1"/>
  <c r="M18" i="62"/>
  <c r="L18" i="62"/>
  <c r="F18" i="62"/>
  <c r="I18" i="62"/>
  <c r="E18" i="62"/>
  <c r="G18" i="62"/>
  <c r="H18" i="62"/>
  <c r="J18" i="62"/>
  <c r="E91" i="2" l="1"/>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11" i="64" l="1"/>
  <c r="F11" i="64"/>
  <c r="G11" i="64"/>
  <c r="B11" i="64"/>
  <c r="C11" i="64"/>
  <c r="D11" i="64"/>
  <c r="F22" i="30" l="1"/>
  <c r="F21" i="30"/>
  <c r="F20" i="30"/>
  <c r="F19" i="30"/>
  <c r="C24" i="30" l="1"/>
</calcChain>
</file>

<file path=xl/connections.xml><?xml version="1.0" encoding="utf-8"?>
<connections xmlns="http://schemas.openxmlformats.org/spreadsheetml/2006/main">
  <connection id="1" sourceFile="G:\THEMES\Restructuration\Bilan restructurations\2016\bilan_2016_transféré_du_local\Tableaux et Graphs\STOCKSTMT_FHS_FE_FHS_T12018.xlsx" keepAlive="1" name="STOCKSTMT_FHS_FE_FHS_T12018" type="5" refreshedVersion="0" new="1" background="1" saveData="1">
    <dbPr connection="Provider=Microsoft.ACE.OLEDB.12.0;Password=&quot;&quot;;User ID=Admin;Data Source=G:\THEMES\Restructuration\Bilan restructurations\2016\bilan_2016_transféré_du_local\Tableaux et Graphs\STOCKSTMT_FHS_FE_FHS_T12018.xlsx;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Données2$" commandType="3"/>
  </connection>
</connections>
</file>

<file path=xl/sharedStrings.xml><?xml version="1.0" encoding="utf-8"?>
<sst xmlns="http://schemas.openxmlformats.org/spreadsheetml/2006/main" count="607" uniqueCount="349">
  <si>
    <t>Total</t>
  </si>
  <si>
    <t>Hommes</t>
  </si>
  <si>
    <t>Femmes</t>
  </si>
  <si>
    <t>Sexe</t>
  </si>
  <si>
    <t>Moins de 25 ans</t>
  </si>
  <si>
    <t>Ensemble</t>
  </si>
  <si>
    <t>55 ans ou plus</t>
  </si>
  <si>
    <t>Effectif</t>
  </si>
  <si>
    <t xml:space="preserve">Licenciement économique </t>
  </si>
  <si>
    <r>
      <rPr>
        <b/>
        <sz val="8"/>
        <rFont val="Calibri"/>
        <family val="2"/>
      </rPr>
      <t>À</t>
    </r>
    <r>
      <rPr>
        <b/>
        <sz val="8"/>
        <rFont val="Arial"/>
        <family val="2"/>
      </rPr>
      <t>ge</t>
    </r>
  </si>
  <si>
    <t>Année</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</si>
  <si>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</si>
  <si>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</si>
  <si>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</si>
  <si>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</si>
  <si>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</si>
  <si>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</si>
  <si>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</si>
  <si>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</si>
  <si>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</si>
  <si>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</si>
  <si>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</si>
  <si>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</si>
  <si>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</si>
  <si>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</si>
  <si>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</si>
  <si>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</si>
  <si>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</si>
  <si>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</si>
  <si>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</si>
  <si>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</si>
  <si>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</si>
  <si>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</si>
  <si>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</si>
  <si>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</si>
  <si>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</si>
  <si>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</si>
  <si>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</si>
  <si>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</si>
  <si>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</si>
  <si>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</si>
  <si>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</si>
  <si>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</si>
  <si>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</si>
  <si>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</si>
  <si>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</si>
  <si>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</si>
  <si>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</si>
  <si>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</si>
  <si>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</si>
  <si>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</si>
  <si>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</si>
  <si>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</si>
  <si>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</si>
  <si>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</si>
  <si>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</si>
  <si>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</si>
  <si>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</si>
  <si>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</si>
  <si>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</si>
  <si>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</si>
  <si>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</si>
  <si>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</si>
  <si>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</si>
  <si>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</si>
  <si>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</si>
  <si>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</si>
  <si>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</si>
  <si>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</si>
  <si>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</si>
  <si>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</si>
  <si>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Trimestre</t>
  </si>
  <si>
    <t>Adhésions au CRP-CTP-CSP 
(axe de gauche)</t>
  </si>
  <si>
    <t>Classes</t>
  </si>
  <si>
    <t>Nombre</t>
  </si>
  <si>
    <t>Régions</t>
  </si>
  <si>
    <t>De 25 à 39 ans</t>
  </si>
  <si>
    <t>De 40 à 49 ans</t>
  </si>
  <si>
    <t>De 50 à 54 ans</t>
  </si>
  <si>
    <t>Qualification du métier recherché</t>
  </si>
  <si>
    <t>Inscriptions à Pôle emploi à la suite d'un licenciement économique (dont adhésions au CRP-CTP-CSP) 
(axe de gauche) *</t>
  </si>
  <si>
    <t>Bénéficiaires de CRP-CTP-CSP</t>
  </si>
  <si>
    <t>Bretagne</t>
  </si>
  <si>
    <t>Centre-Val de Loire</t>
  </si>
  <si>
    <t>Corse</t>
  </si>
  <si>
    <t>Normandie</t>
  </si>
  <si>
    <t>Pays de la Loire</t>
  </si>
  <si>
    <t>Provence-Alpes-Côte d'Azur</t>
  </si>
  <si>
    <t>Professions intermédiaires</t>
  </si>
  <si>
    <t>Cadres</t>
  </si>
  <si>
    <t>2015 T1</t>
  </si>
  <si>
    <t>2015 T2</t>
  </si>
  <si>
    <t>2015 T3</t>
  </si>
  <si>
    <t>2015 T4</t>
  </si>
  <si>
    <t>Bénéficiaires</t>
  </si>
  <si>
    <t>CRP</t>
  </si>
  <si>
    <t>CTP</t>
  </si>
  <si>
    <t>CSP</t>
  </si>
  <si>
    <t>Ile-de-france</t>
  </si>
  <si>
    <t>Bourgogne-Franche-Comté</t>
  </si>
  <si>
    <t>Auvergne-Rhône-Alpes</t>
  </si>
  <si>
    <t>Ouvriers ou employés non qualifiés</t>
  </si>
  <si>
    <t>Ouvriers ou employés qualifiés</t>
  </si>
  <si>
    <t>Classe</t>
  </si>
  <si>
    <t>Hauts-de-France</t>
  </si>
  <si>
    <t>2016 T2</t>
  </si>
  <si>
    <t>2016 T3</t>
  </si>
  <si>
    <t>2017 T2</t>
  </si>
  <si>
    <t>2016 T1</t>
  </si>
  <si>
    <t>2016 T4</t>
  </si>
  <si>
    <t>2017 T1</t>
  </si>
  <si>
    <t>2017 T3</t>
  </si>
  <si>
    <t>Occitanie</t>
  </si>
  <si>
    <t>Nouvelle Aquitaine</t>
  </si>
  <si>
    <t>Grand Est</t>
  </si>
  <si>
    <t>Guadeloupe</t>
  </si>
  <si>
    <t>Martinique</t>
  </si>
  <si>
    <t>Guyane</t>
  </si>
  <si>
    <t>Ile-de-France</t>
  </si>
  <si>
    <t>2017 T4</t>
  </si>
  <si>
    <t>T1</t>
  </si>
  <si>
    <t>T2</t>
  </si>
  <si>
    <t>T3</t>
  </si>
  <si>
    <t>T4</t>
  </si>
  <si>
    <t>Ratio csp/liceco</t>
  </si>
  <si>
    <t>Nombre d'entrées pour CSP (2)</t>
  </si>
  <si>
    <t>(2)/(1)</t>
  </si>
  <si>
    <t>- étiquettes</t>
  </si>
  <si>
    <t>- aires</t>
  </si>
  <si>
    <t>4) 60% ou plus</t>
  </si>
  <si>
    <t>3) 55% à 59%</t>
  </si>
  <si>
    <t>2) 50% à 54%</t>
  </si>
  <si>
    <t>1) 49% ou moins</t>
  </si>
  <si>
    <t>N° de classe</t>
  </si>
  <si>
    <t>1) Moins de 9 999</t>
  </si>
  <si>
    <t>2) 10 000 à 14 999</t>
  </si>
  <si>
    <t>3) 15 000 à 19 999</t>
  </si>
  <si>
    <t xml:space="preserve">4) Plus de 20 000 </t>
  </si>
  <si>
    <t>Données corrigées des variations saisonnières et des jours ouvrés (cvs).</t>
  </si>
  <si>
    <r>
      <t xml:space="preserve">En %, données brutes </t>
    </r>
    <r>
      <rPr>
        <b/>
        <u/>
        <sz val="8"/>
        <rFont val="Arial"/>
        <family val="2"/>
      </rPr>
      <t>cumulées sur l’année</t>
    </r>
  </si>
  <si>
    <t>La Réunion</t>
  </si>
  <si>
    <t xml:space="preserve">Part des adhésions au CRP-CTP-CSP  parmi les inscriptions à Pôle emploi à la suite d’un licenciement économique 
(axe de droite) ** </t>
  </si>
  <si>
    <t xml:space="preserve">Données CVS-CJO en cumulées sur le trimestre
</t>
  </si>
  <si>
    <t>Champ</t>
  </si>
  <si>
    <t>Contenu des onglets</t>
  </si>
  <si>
    <t xml:space="preserve">Graphique 1 – Inscriptions à Pôle emploi à la suite d’un licenciement économique et adhésions au CRP-CTP-CSP </t>
  </si>
  <si>
    <r>
      <t xml:space="preserve">Pour tout renseignement concernant nos statistiques, vous pouvez nous contacter par courriel à l'adresse suivante :  </t>
    </r>
    <r>
      <rPr>
        <u/>
        <sz val="11"/>
        <color indexed="12"/>
        <rFont val="Calibri"/>
        <family val="2"/>
        <scheme val="minor"/>
      </rPr>
      <t>dares.communication@travail.gouv.fr</t>
    </r>
  </si>
  <si>
    <t xml:space="preserve">Données </t>
  </si>
  <si>
    <t>2018 T1</t>
  </si>
  <si>
    <t>2018 T3</t>
  </si>
  <si>
    <t>2018 T4</t>
  </si>
  <si>
    <t>2018 T2</t>
  </si>
  <si>
    <t>Dont CSP(*)</t>
  </si>
  <si>
    <t>Graphique 2 : Bénéficiaires de CSP</t>
  </si>
  <si>
    <t>n.d**</t>
  </si>
  <si>
    <t>Source : Pôle emploi, fichier historique statistique ; calculs Dares.</t>
  </si>
  <si>
    <r>
      <rPr>
        <i/>
        <sz val="8"/>
        <rFont val="Arial"/>
        <family val="2"/>
      </rPr>
      <t>** n.d :</t>
    </r>
    <r>
      <rPr>
        <sz val="8"/>
        <rFont val="Arial"/>
        <family val="2"/>
      </rPr>
      <t xml:space="preserve"> les données sur les qualifications du métier recherché sont indisponibles depuis le T2 2018. Des évolutions informatiques mises en place en juin 2018 par Pôle emploi, et notamment la mise en œuvre du profil de compétence, ont affecté depuis les statistiques concernant le métier et la qualification de l'emploi recherché des demandeurs d’emploi dans le FHS. </t>
    </r>
  </si>
  <si>
    <t xml:space="preserve">- Le Fichier historique statistique de Pôle emploi (FHS) fournit les données concernant les inscrits à Pôle emploi suite à un licenciement économique, y compris pour les bénéficiaires d'une convention de reclassement personnalisé (CRP), d'un contrat de transition professionnelle (CTP) ou d'un contrat de sécurisation professionnelle (CSP).                                                                                                                                                                                                                                                                                                                                                                                                                                         </t>
  </si>
  <si>
    <t>Champ : France</t>
  </si>
  <si>
    <r>
      <t xml:space="preserve">Champ : France.
</t>
    </r>
    <r>
      <rPr>
        <i/>
        <sz val="8"/>
        <color theme="1"/>
        <rFont val="MS Sans Serif"/>
      </rPr>
      <t>Sources : Pôle emploi, fichier historique statistique ; calculs Dares.</t>
    </r>
  </si>
  <si>
    <t>2019 T1</t>
  </si>
  <si>
    <t>2019 T2</t>
  </si>
  <si>
    <t>2019 T3</t>
  </si>
  <si>
    <t>2019 T4</t>
  </si>
  <si>
    <t>2020 T1</t>
  </si>
  <si>
    <t>2020 T2</t>
  </si>
  <si>
    <t>2020 T3</t>
  </si>
  <si>
    <t>2020 T4</t>
  </si>
  <si>
    <r>
      <t xml:space="preserve">Données brutes en </t>
    </r>
    <r>
      <rPr>
        <b/>
        <u/>
        <sz val="8"/>
        <color theme="1"/>
        <rFont val="Arial"/>
        <family val="2"/>
      </rPr>
      <t xml:space="preserve">moyenne trimestrielle </t>
    </r>
    <r>
      <rPr>
        <sz val="8"/>
        <color theme="1"/>
        <rFont val="Arial"/>
        <family val="2"/>
      </rPr>
      <t xml:space="preserve">
Champ : France
</t>
    </r>
    <r>
      <rPr>
        <i/>
        <sz val="8"/>
        <color theme="1"/>
        <rFont val="Arial"/>
        <family val="2"/>
      </rPr>
      <t>Source : Pôle emploi, FHS, calculs Dares.</t>
    </r>
  </si>
  <si>
    <r>
      <t xml:space="preserve">Données brutes </t>
    </r>
    <r>
      <rPr>
        <u/>
        <sz val="8"/>
        <color theme="1"/>
        <rFont val="Arial"/>
        <family val="2"/>
      </rPr>
      <t>cumulées sur l’année</t>
    </r>
    <r>
      <rPr>
        <sz val="8"/>
        <color theme="1"/>
        <rFont val="Arial"/>
        <family val="2"/>
      </rPr>
      <t xml:space="preserve">.
Champ : France.
Source : Pôle emploi, fichier historique statistique ; calculs Dares.
</t>
    </r>
  </si>
  <si>
    <t>Mayotte</t>
  </si>
  <si>
    <t>Réunion</t>
  </si>
  <si>
    <t xml:space="preserve">Bretagne  </t>
  </si>
  <si>
    <t>Centre Val de Loire</t>
  </si>
  <si>
    <t xml:space="preserve">Normandie  </t>
  </si>
  <si>
    <t xml:space="preserve">Pays de la Loire </t>
  </si>
  <si>
    <t>Nouvelle-Aquitaine</t>
  </si>
  <si>
    <r>
      <t xml:space="preserve">(*) Le sigle CSP couvre ici les trois dispositifs CRP-CTP-CSP. 
Lecture : en moyenne, au 4e trimestre de 2020, 65 700 personnes ont bénéficié d’un CSP. Ce dispositif remplace le CTP et le CRP depuis 2011. 
Champ : France.
</t>
    </r>
    <r>
      <rPr>
        <i/>
        <sz val="8"/>
        <rFont val="Arial"/>
        <family val="2"/>
      </rPr>
      <t>Source : Pôle emploi, fichier historique statistique ; calculs Dares.</t>
    </r>
    <r>
      <rPr>
        <sz val="8"/>
        <rFont val="Arial"/>
        <family val="2"/>
      </rPr>
      <t xml:space="preserve">
</t>
    </r>
  </si>
  <si>
    <t>France.</t>
  </si>
  <si>
    <r>
      <t>Données brutes</t>
    </r>
    <r>
      <rPr>
        <b/>
        <u/>
        <sz val="8"/>
        <rFont val="Arial"/>
        <family val="2"/>
      </rPr>
      <t xml:space="preserve"> cumulées sur le trimestre</t>
    </r>
  </si>
  <si>
    <t xml:space="preserve">PSE initiés* </t>
  </si>
  <si>
    <t>PSE validés et / ou homologués**</t>
  </si>
  <si>
    <r>
      <t>2019</t>
    </r>
    <r>
      <rPr>
        <b/>
        <vertAlign val="superscript"/>
        <sz val="8"/>
        <rFont val="Arial"/>
        <family val="2"/>
      </rPr>
      <t>(p)</t>
    </r>
  </si>
  <si>
    <r>
      <t>2020</t>
    </r>
    <r>
      <rPr>
        <b/>
        <vertAlign val="superscript"/>
        <sz val="8"/>
        <rFont val="Arial"/>
        <family val="2"/>
      </rPr>
      <t>(p)</t>
    </r>
  </si>
  <si>
    <r>
      <t>1</t>
    </r>
    <r>
      <rPr>
        <vertAlign val="superscript"/>
        <sz val="8"/>
        <rFont val="Arial"/>
        <family val="2"/>
      </rPr>
      <t>er</t>
    </r>
    <r>
      <rPr>
        <sz val="8"/>
        <rFont val="Arial"/>
        <family val="2"/>
      </rPr>
      <t xml:space="preserve"> trimestre</t>
    </r>
  </si>
  <si>
    <r>
      <t>2</t>
    </r>
    <r>
      <rPr>
        <vertAlign val="superscript"/>
        <sz val="8"/>
        <rFont val="Arial"/>
        <family val="2"/>
      </rPr>
      <t>e</t>
    </r>
    <r>
      <rPr>
        <sz val="8"/>
        <rFont val="Arial"/>
        <family val="2"/>
      </rPr>
      <t xml:space="preserve"> trimestre</t>
    </r>
  </si>
  <si>
    <r>
      <t>3</t>
    </r>
    <r>
      <rPr>
        <vertAlign val="superscript"/>
        <sz val="8"/>
        <rFont val="Arial"/>
        <family val="2"/>
      </rPr>
      <t>e</t>
    </r>
    <r>
      <rPr>
        <sz val="8"/>
        <rFont val="Arial"/>
        <family val="2"/>
      </rPr>
      <t xml:space="preserve"> trimestre</t>
    </r>
  </si>
  <si>
    <r>
      <t>4</t>
    </r>
    <r>
      <rPr>
        <vertAlign val="superscript"/>
        <sz val="8"/>
        <rFont val="Arial"/>
        <family val="2"/>
      </rPr>
      <t>e</t>
    </r>
    <r>
      <rPr>
        <sz val="8"/>
        <rFont val="Arial"/>
        <family val="2"/>
      </rPr>
      <t xml:space="preserve"> trimestre</t>
    </r>
  </si>
  <si>
    <t>Nombre de ruptures concernées ***</t>
  </si>
  <si>
    <t>41 300</t>
  </si>
  <si>
    <t>Dont nombre de PSE initiés ayant fait l'objet d'une demande de décision</t>
  </si>
  <si>
    <t>Légende :</t>
  </si>
  <si>
    <t>Procédure mixte (validation-homologation)</t>
  </si>
  <si>
    <t>Procédure négociée (validation)</t>
  </si>
  <si>
    <t>Procédure unilatérale (homologation)</t>
  </si>
  <si>
    <t>Type de décision</t>
  </si>
  <si>
    <t>Champ : tous les PSE validés et/ou homologués</t>
  </si>
  <si>
    <t>Champ : les PSE validés et/ou homologués soumis au droit commun du licenciement</t>
  </si>
  <si>
    <t>Champ : les PSE validés et/ou homologués en situation de redressement judiciaire ou de liquidation judiciaire</t>
  </si>
  <si>
    <t>Homologation</t>
  </si>
  <si>
    <t>Validation</t>
  </si>
  <si>
    <t>Accord mixte (validation-homologation)</t>
  </si>
  <si>
    <t>Données brutes cumulées sur l’année</t>
  </si>
  <si>
    <t>Nombre d'établissements concernés</t>
  </si>
  <si>
    <t>-</t>
  </si>
  <si>
    <t>s.</t>
  </si>
  <si>
    <t>1) Moins de 150</t>
  </si>
  <si>
    <t>2) 150 à 249</t>
  </si>
  <si>
    <t>3) De 250 à 399</t>
  </si>
  <si>
    <t>4) Plus de 400</t>
  </si>
  <si>
    <t>1) Moins de 10</t>
  </si>
  <si>
    <t>2) 10 à 30</t>
  </si>
  <si>
    <t>4) Plus de 30</t>
  </si>
  <si>
    <t>Plans de sauvegarde de l'emploi (PSE)</t>
  </si>
  <si>
    <t>Source sur les PSE</t>
  </si>
  <si>
    <r>
      <t xml:space="preserve">Depuis juillet 2013, SI-Homologation (applicatif développé par la DGEFP), remplacé depuis début décembre 2020 par un nouveau portail internet SI-RUPCO, permet de collecter des informations sur les procédures de PSE (état d'avancement de la procédure, secteur de l'entreprise, effectif de l'entreprise, établissements concernés, etc.) ainsi que sur le nombre de ruptures de contrat de travail envisagées. Il est possible que ce nombre de ruptures envisagées dans le cadre d'un PSE puisse s'écarter du nombre "effectif" de ruptures de contrats au moment de la mise en œuvre du PSE. En effet, ces informations sont saisies au fil de l'eau selon l'avancée de la procédure et peuvent être modifiées en continu. Elles sont susceptibles d'être révisées à chaque mise à jour. Cette source permet de suivre les PSE initiés, quelle que soit leur issue, et les PSE homologués ou validés.   </t>
    </r>
    <r>
      <rPr>
        <strike/>
        <sz val="8"/>
        <color theme="1"/>
        <rFont val="Arial"/>
        <family val="2"/>
      </rPr>
      <t/>
    </r>
  </si>
  <si>
    <t>Rupture conventionnelle collective (RCC)</t>
  </si>
  <si>
    <t>Source sur les RCC</t>
  </si>
  <si>
    <t xml:space="preserve">Depuis début décembre 2020, le portail internet SI-RUCPO de la DGEFP (qui remplace désormais l'ancien portail SI-PSE RCC) est le canal par lequel les entreprises souhaitant conclure une rupture conventionnelle collective (RCC) transmettent à l’autorité administrative tous les éléments nécessaires à la validation de l’accord collectif majoritaire RCC signé.Comme pour les PSE, le portail permet de collecter des informations sur les procédures RCC (état d'avancement de la procédure, secteur de l'entreprise, effectif de l'entreprise, établissements concernés, etc.). Ces informations sont saisies au fil de l'eau selon l'avancée de la procédure et peuvent être modifiées en continu. Elles sont susceptibles d'être révisées à chaque mise à jour. Cette source permet de suivre les RCC initiées, quelle que soit leur issue, et les RCC validées.  </t>
  </si>
  <si>
    <r>
      <t xml:space="preserve">Avertissements :
</t>
    </r>
    <r>
      <rPr>
        <sz val="8"/>
        <color theme="1"/>
        <rFont val="Arial"/>
        <family val="2"/>
      </rPr>
      <t xml:space="preserve">(1) Depuis la publication du bilan annuel portant sur l'année 2020, la date retenue pour l'initiation d'une procédure est celle de la création par l'entreprise de son dossier PSE dans le système d'information de l'administration. Jusqu'alors, la date d'initiation retenue était celle d'ouverture des négociations au sein de l'entreprise prévues dans le cadre d'un PSE. Cette nouvelle règle a été rétropolée sur l’ensemble de la série, ce qui entraîne, par rapport aux publications précédentes, une révision des nombres de procédures initiées depuis le début de la série en 2013.                                                                                                                                                                                                                                                                                        (2) Le nombre de ruptures de contrat de travail dans le cadre des procédures validées et/ou homologuées est celui indiqué par les entreprises à la date de leur demande de validation et/ou homologation auprès de l’administration. Il est possible que ce nombre puisse s'écarter du nombre "effectif" de ruptures de contrats au moment de la mise en œuvre du PSE.                                                                                                                                                 (3) La mention (p) signifie données provisoires susceptibles d'être révisées à la prochaine publication               </t>
    </r>
  </si>
  <si>
    <t>Entrées à Pôle emploi suite à un licenciement économique</t>
  </si>
  <si>
    <t>790 </t>
  </si>
  <si>
    <t xml:space="preserve">RCC initiées* </t>
  </si>
  <si>
    <t>RCC validées **</t>
  </si>
  <si>
    <t>Tableau complémentaire B : RCC initiées* et RCC validées **</t>
  </si>
  <si>
    <t>Tableau complémentaire B – RCC initiées et RCC validées</t>
  </si>
  <si>
    <t xml:space="preserve">* Les RCC initiées sont attribués à leur date d’enregistrement dans le portail de l’administration.
** Les RCC validées correspondent aux RCC initiées ayant donné lieu à une validation exclusivement (obligation d'un accord majoritaire). Elles sont affectées à la date de décision des Dreets ; et peuvent concerner des RCC initiées au cours d’un mois antérieur.
Champ : RCC initiées et RCC validée ; France.
Source : SI-PSE RCC (janvier 2018 à décembre 2019) et SI-Rupco (depuis décembre 2019) (Dreets-DGEFP) ; calculs Dares. 
</t>
  </si>
  <si>
    <t>Ensemble des conventions collectives de branche</t>
  </si>
  <si>
    <t>A MÉTALLURGIE ET SIDÉRURGIE</t>
  </si>
  <si>
    <t>B BÂTIMENT ET TRAVAUX PUBLICS</t>
  </si>
  <si>
    <t>C CHIMIE ET PHARMACIE</t>
  </si>
  <si>
    <t>D PLASTIQUES, CAOUTCHOUC ET COMBUSTIBLES</t>
  </si>
  <si>
    <t>E VERRE ET MATÉRIAUX DE CONSTRUCTION</t>
  </si>
  <si>
    <t>F BOIS ET DÉRIVÉS</t>
  </si>
  <si>
    <t>G HABILLEMENT, CUIR, TEXTILE</t>
  </si>
  <si>
    <t>H CULTURE ET COMMUNICATION</t>
  </si>
  <si>
    <t>I AGRO-ALIMENTAIRE.</t>
  </si>
  <si>
    <t>J COMMERCE DE GROS ET IMPORT-EXPORT</t>
  </si>
  <si>
    <t>K COMMERCE PRINCIPALEMENT ALIMENTAIRE</t>
  </si>
  <si>
    <t>L COMMERCE DE DÉTAIL PRINCIPALEMENT NON ALIMENTAIRE</t>
  </si>
  <si>
    <t>M SERVICES DE L’AUTOMOBILE ET DES MATÉRIELS ROULANTS.</t>
  </si>
  <si>
    <t>N HÔTELLERIE, RESTAURATION ET TOURISME.</t>
  </si>
  <si>
    <t>O TRANSPORTS (HORS STATUTS).</t>
  </si>
  <si>
    <t>P SECTEUR SANITAIRE ET SOCIAL</t>
  </si>
  <si>
    <t>Q BANQUES, ÉTABLISSEMENTS FINANCIERS ET ASSURANCES</t>
  </si>
  <si>
    <t>R IMMOBILIER ET ACTIVITÉS TERTIAIRES LIÉES AU BÂTIMENT.</t>
  </si>
  <si>
    <t>S BUREAUX D’ÉTUDES ET PRESTATIONS DE SERVICES AUX ENTREPRISES</t>
  </si>
  <si>
    <t>T PROFESSIONS JURIDIQUES ET COMPTABLES</t>
  </si>
  <si>
    <t>U NETTOYAGE, MANUTENTION, RÉCUPÉRATION ET SÉCURITÉ</t>
  </si>
  <si>
    <t>V BRANCHES NON AGRICOLES DIVERSES</t>
  </si>
  <si>
    <t>Nombre de PSE validés et/ou homologués en %</t>
  </si>
  <si>
    <t>Convention collective** (** IDCC agrégés)</t>
  </si>
  <si>
    <r>
      <t>Sources</t>
    </r>
    <r>
      <rPr>
        <i/>
        <sz val="10"/>
        <color rgb="FF000000"/>
        <rFont val="Calibri"/>
        <family val="2"/>
        <scheme val="minor"/>
      </rPr>
      <t> :</t>
    </r>
    <r>
      <rPr>
        <sz val="10"/>
        <color rgb="FF000000"/>
        <rFont val="Calibri"/>
        <family val="2"/>
        <scheme val="minor"/>
      </rPr>
      <t xml:space="preserve"> Dares – SI RupCo &amp; Dares – DSN (liste des conventions collectives déclarées par entreprise (SIRET), mise à jour août 2020).  </t>
    </r>
  </si>
  <si>
    <t>* IDCC : Identifiant de la convention collective. Il s’agit d’un code unique attribué par le ministère chargé du travail, afin de repérer chaque convention collective.</t>
  </si>
  <si>
    <t>** Il s'agit du nombre de ruptures demandé par l'entreprise à la date de son dépôt de demande de décision auprès de l'administration. Ce nombre peut s'écarter du nombre "effectif" de ruptures au moment de la mise en œuvre du PSE en cas de décision favorable de la part de l'administration.</t>
  </si>
  <si>
    <r>
      <t>Champ</t>
    </r>
    <r>
      <rPr>
        <i/>
        <sz val="10"/>
        <color rgb="FF000000"/>
        <rFont val="Calibri"/>
        <family val="2"/>
        <scheme val="minor"/>
      </rPr>
      <t> :</t>
    </r>
    <r>
      <rPr>
        <sz val="10"/>
        <color rgb="FF000000"/>
        <rFont val="Calibri"/>
        <family val="2"/>
        <scheme val="minor"/>
      </rPr>
      <t xml:space="preserve"> Ensemble des PSE validés et/ou homologués en 2020, France entière. </t>
    </r>
  </si>
  <si>
    <t>Ruptures envisagées*  en %</t>
  </si>
  <si>
    <t>TOTAL</t>
  </si>
  <si>
    <t>MÉTALLURGIE ET SIDÉRURGIE</t>
  </si>
  <si>
    <t>BÂTIMENT ET TRAVAUX PUBLICS</t>
  </si>
  <si>
    <t>CHIMIE ET PHARMACIE</t>
  </si>
  <si>
    <t>HABILLEMENT, CUIR, TEXTILE</t>
  </si>
  <si>
    <t>CULTURE ET COMMUNICATION</t>
  </si>
  <si>
    <t>AGRO-ALIMENTAIRE.</t>
  </si>
  <si>
    <t>COMMERCE DE GROS ET IMPORT-EXPORT</t>
  </si>
  <si>
    <t>HÔTELLERIE, RESTAURATION ET TOURISME.</t>
  </si>
  <si>
    <t>TRANSPORTS (HORS STATUTS).</t>
  </si>
  <si>
    <t>SECTEUR SANITAIRE ET SOCIAL</t>
  </si>
  <si>
    <t>BUREAUX D’ÉTUDES ET PRESTATIONS DE SERVICES AUX ENTREPRISES</t>
  </si>
  <si>
    <t xml:space="preserve">AUTRES </t>
  </si>
  <si>
    <t>Données brutes cumulées en 2020</t>
  </si>
  <si>
    <t xml:space="preserve">Note : Afin de préserver le respect du secret statistique, les données relatives aux régions Corse et aux départements d'Outre-Mer ne sont pas communiquées. </t>
  </si>
  <si>
    <r>
      <rPr>
        <u/>
        <sz val="10"/>
        <color theme="1"/>
        <rFont val="Calibri"/>
        <family val="2"/>
        <scheme val="minor"/>
      </rPr>
      <t>Sources</t>
    </r>
    <r>
      <rPr>
        <sz val="10"/>
        <color theme="1"/>
        <rFont val="Calibri"/>
        <family val="2"/>
        <scheme val="minor"/>
      </rPr>
      <t xml:space="preserve"> : Dares – SI RupCo et Dares – DSN (liste des conventions collectives déclarées par entreprise (SIRET), mise à jour août 2020).  </t>
    </r>
  </si>
  <si>
    <r>
      <rPr>
        <i/>
        <u/>
        <sz val="10"/>
        <rFont val="Calibri"/>
        <family val="2"/>
        <scheme val="minor"/>
      </rPr>
      <t>Lecture</t>
    </r>
    <r>
      <rPr>
        <sz val="10"/>
        <rFont val="Calibri"/>
        <family val="2"/>
        <scheme val="minor"/>
      </rPr>
      <t xml:space="preserve"> : La région Ile-de-France concentre 40 % des ruptures envisagées dans le cadre de PSE validés et/ou homologués en 2020. Ces ruptures se répartissent principalement dans la convention collective des transports (25 %) suivie par celle de l’habillement, cuir et textile (13%) ;  la métallurgie et sidérurgie (11%) et viennent ensuite deux autres  conventions collectives (entre 7 et 8% chacune) l'hôtellerie, restauration et tourisme et les Bureaux d’études et prestations de services aux entreprises.</t>
    </r>
  </si>
  <si>
    <t>Graphique complémentaire A : Les types de procédure mobilisés pour les PSE validés et / ou homologués en 2020</t>
  </si>
  <si>
    <t>Carte complémentaire C : Adhésions au CSP en 2020, par région</t>
  </si>
  <si>
    <t xml:space="preserve">Tableau complémentaire C : Entrants à Pôle emploi à la suite d’un licenciement économique et adhérents au CSP </t>
  </si>
  <si>
    <t xml:space="preserve">Carte complémentaire B : Établissements concernés par une RCC validée en 2020, par région </t>
  </si>
  <si>
    <t>Donnée  complémentaire A1 : Répartition des PSE validés et/ou homologués en 2020 par Cris</t>
  </si>
  <si>
    <t>Tableau 1 : PSE initiés* et PSE validés et/ou homologués**</t>
  </si>
  <si>
    <t>Graphique complémentaire A – Les types de procédures mobilisés pour les PSE validés et/ou homologués en 2020</t>
  </si>
  <si>
    <t>Donnée complémentaire A1 –  Répartition des PSE validés et/ou homologués en 2020 par Cris</t>
  </si>
  <si>
    <t xml:space="preserve">Carte complémentaire B – Établissements concernés par une RCC validée en 2020, par région </t>
  </si>
  <si>
    <t>Tableau complémentaire C – Entrants à Pôle emploi à la suite d’un licenciement économique et adhérents au CSP</t>
  </si>
  <si>
    <t>Carte complémentaire C – Adhésions au CSP en 2020, par région</t>
  </si>
  <si>
    <r>
      <rPr>
        <u/>
        <sz val="10"/>
        <color rgb="FF000000"/>
        <rFont val="Calibri"/>
        <family val="2"/>
        <scheme val="minor"/>
      </rPr>
      <t>Champ</t>
    </r>
    <r>
      <rPr>
        <sz val="10"/>
        <color rgb="FF000000"/>
        <rFont val="Calibri"/>
        <family val="2"/>
        <scheme val="minor"/>
      </rPr>
      <t xml:space="preserve"> : Etablissements concernés par les PSE validés et/ou homologués en 2020, France. </t>
    </r>
  </si>
  <si>
    <t>Donnée complémentaire A2 : Par région, les principales branches* qui envisagent des ruptures de contrat** dans le cadre de PSE validé et/ou homologué en 2020</t>
  </si>
  <si>
    <t>* La liste des conventions collectives est restreinte aux plus importantes en termes de nombre de PSE initiés. Les autres branches sont regroupées dans la catégorie « autres ».</t>
  </si>
  <si>
    <t>Donnée complémentaire A2 – Par région, les principales branches qui envisagent des ruptures de contrat dans le cadre de PSE validé et/ou homologué en 2020</t>
  </si>
  <si>
    <t>Graphique 1 : Inscriptions à Pôle emploi suite à un licenciement économique et adhésions au contrat de sécurisation professionnelle</t>
  </si>
  <si>
    <t>Graphique complémentaire C – Bénéficiaires de CRP-CTP-CSP</t>
  </si>
  <si>
    <t xml:space="preserve">Avant juillet 2013, le dénombrement des plans de sauvegarde de l'emploi notifiés s'appuyait sur les "remontées rapides". Il s'agissait de comptages, effectués mensuellement à l'échelle des départements par les unités territoriales (UT) des Dreets (Directions régionales de l’économie, de l’emploi, du travail et des solidarités) et exploités par la Dares. </t>
  </si>
  <si>
    <r>
      <t xml:space="preserve">En janvier 2018, le dispositif RCC a été mis en place afin d’encadrer des départs volontaires, exclusifs du licenciement ou de la démission dans toutes les entreprises quelle que soit leur taille. Ce nouveau dispositif se distingue par la combinaison d’un accord collectif (entre l’employeur et les organisations syndicales ou les organismes signataires habilités) et d’un accord individuel, dont le régime est déconnecté tant du droit du licenciement économique (art. L. 1233-3), que de celui de la rupture conventionnelle individuelle (art. L. 1237-16). Il s’agit d’un processus à deux étapes. Dans la première, un accord collectif majoritaire est obligatoire pour que l'entreprise puisse en informer l'administration </t>
    </r>
    <r>
      <rPr>
        <i/>
        <sz val="8"/>
        <color theme="1"/>
        <rFont val="Arial"/>
        <family val="2"/>
      </rPr>
      <t>via</t>
    </r>
    <r>
      <rPr>
        <sz val="8"/>
        <color theme="1"/>
        <rFont val="Arial"/>
        <family val="2"/>
      </rPr>
      <t xml:space="preserve"> le portail du SI-PSE-RCC et avant le début des négociations. Dans la deuxième étape et après dépôt de l'accord collectif signé, la Dreets valide ou refuse de valider (pas d’homologation). L’accord portant rupture conventionnelle collective détermine (art. L. 1237-19-1 du code du travail) un ensemble d'éléments obligatoires, telles que des mesures visant à faciliter l’accompagnement et le reclassement externe des salariés sur des emplois équivalents. </t>
    </r>
  </si>
  <si>
    <r>
      <t xml:space="preserve">Avertissements :
</t>
    </r>
    <r>
      <rPr>
        <sz val="8"/>
        <color theme="1"/>
        <rFont val="Arial"/>
        <family val="2"/>
      </rPr>
      <t xml:space="preserve">(1) Contrairement aux procédures PSE, les RCC initiées ne peuvent faire l'objet d'une demande d'homologation. Une procédure RCC peut être validée ou refusée par les Dreets                                                                             (2) Depuis la publication du bilan annuel portant sur l'année 2020, la date retenue pour l'initiation d'une procédure est celle de la création par l'entreprise de son dossier PSE dans le système d'information de l'administration. Jusqu'alors, la date d'initiation retenue était celle d'ouverture des négociations au sein de l'entreprise prévues dans le cadre d'un PSE. Cette nouvelle règle a été rétropolée sur l’ensemble de la série, ce qui entraîne, par rapport aux publications précédentes, une révision des nombres de procédures initiées depuis le début de la série en 2018.                                                                                                                                                                                                                                                                                                                                                                                                                                (3) La mention (p) signifie données provisoires susceptibles d'être révisées à la prochaine publication               
</t>
    </r>
  </si>
  <si>
    <t xml:space="preserve">Lorsqu'une entreprise de 50 salariés ou plus envisage de licencier au moins 10 salariés sur 30 jours, elle doit élaborer un plan de sauvegarde de l’emploi (PSE). Un PSE regroupe un ensemble de mesures destinées à limiter le nombre des licenciements et à favoriser le reclassement des salariés pour lesquels le licenciement est inévitable. La loi sur la sécurisation de l'emploi du 14 juin 2013 modifie la procédure des PSE : les entreprises doivent désormais demander la validation ou l'homologation du PSE (validation en cas d'accord majoritaire, homologation en cas de plan unilatéral) à la Dreets compétente alors qu'auparavant elles devaient seulement notifier le PSE à l'administration. </t>
  </si>
  <si>
    <t>Carte 1 : Établissements envisageant des ruptures de contrats dans le cadre d’un PSE et les trois principales branches concernées, par région</t>
  </si>
  <si>
    <t xml:space="preserve"> s. : secret statistique, moins de 5 observations.</t>
  </si>
  <si>
    <t>Principales branches professionnelles</t>
  </si>
  <si>
    <t>Ruptures envisagées dans le cadre d'un PSE validé et/ou homologué (en %)</t>
  </si>
  <si>
    <t xml:space="preserve"> ……………………………………………………………………………………………………………… AUTRES </t>
  </si>
  <si>
    <t xml:space="preserve"> ……………… BUREAUX D’ÉTUDES ET PRESTATIONS DE SERVICES AUX ENTREPRISES</t>
  </si>
  <si>
    <t>…………………….……………………………………………………….. SECTEUR SANITAIRE ET SOCIAL</t>
  </si>
  <si>
    <t>…………………..………………………………………………………. TRANSPORTS (HORS STATUTS).</t>
  </si>
  <si>
    <t xml:space="preserve"> .……………………………………………………….. HÔTELLERIE, RESTAURATION ET TOURISME.</t>
  </si>
  <si>
    <t xml:space="preserve"> ….……………………………………………………….. COMMERCE DE GROS ET IMPORT-EXPORT</t>
  </si>
  <si>
    <t xml:space="preserve"> …………………………………..……………………………………………………….. AGRO-ALIMENTAIRE.</t>
  </si>
  <si>
    <t xml:space="preserve"> …………………..……………………………………………………….. CULTURE ET COMMUNICATION</t>
  </si>
  <si>
    <t xml:space="preserve"> ……………………………………………………………………………….. HABILLEMENT, CUIR, TEXTILE</t>
  </si>
  <si>
    <t xml:space="preserve"> ………………………………..……………………………………………………….. CHIMIE ET PHARMACIE</t>
  </si>
  <si>
    <t xml:space="preserve"> ………………..……………………………………………………….. BÂTIMENT ET TRAVAUX PUBLICS</t>
  </si>
  <si>
    <t xml:space="preserve"> ……………………………………………………………………………….. MÉTALLURGIE ET SIDÉRURGIE</t>
  </si>
  <si>
    <t xml:space="preserve">Hauts-de-France  </t>
  </si>
  <si>
    <r>
      <t>2019</t>
    </r>
    <r>
      <rPr>
        <vertAlign val="superscript"/>
        <sz val="8"/>
        <rFont val="Arial"/>
        <family val="2"/>
      </rPr>
      <t>(p)</t>
    </r>
  </si>
  <si>
    <r>
      <t>2020</t>
    </r>
    <r>
      <rPr>
        <vertAlign val="superscript"/>
        <sz val="8"/>
        <rFont val="Arial"/>
        <family val="2"/>
      </rPr>
      <t>(p)</t>
    </r>
  </si>
  <si>
    <t>PSE initiés</t>
  </si>
  <si>
    <t xml:space="preserve">  dont ayant fait l'objet d'une demande de décision</t>
  </si>
  <si>
    <t>PSE validés et/ou homologués</t>
  </si>
  <si>
    <t xml:space="preserve">  Nombre de ruptures concernées </t>
  </si>
  <si>
    <r>
      <t xml:space="preserve">*Les PSE initiés sont attribués à leur date d’enregistrement dans le portail de l’administration, contrairement aux publications précédentes [1], où la date d'initiation retenue était celle d'ouverture des négociations au sein de l'entreprise prévues dans le cadre d'un PSE (voir [7] pour accéder aux séries trimestrielles révisées).  
** Les PSE validés et/ou homologués sont affectés à la date de décision de l’administration ; ils peuvent concerner des PSE initiés au cours d'un trimestre antérieur. Il n'est donc pas possible de rapporter le nombre de PSE validés et / ou homologués un trimestre donné au nombre de PSE initiés ce même trimestre.
*** Le nombre de ruptures de contrat de travail envisagées correspond à celui indiqué par les entreprises au moment de leur demande de décision auprès de l’administration. Ce nombre peut s'écarter de celui observé à l'issue de la mise en œuvre du PSE.
</t>
    </r>
    <r>
      <rPr>
        <i/>
        <u/>
        <sz val="8"/>
        <rFont val="Arial"/>
        <family val="2"/>
      </rPr>
      <t>Lecture</t>
    </r>
    <r>
      <rPr>
        <sz val="8"/>
        <rFont val="Arial"/>
        <family val="2"/>
      </rPr>
      <t xml:space="preserve"> : parmi les 870 PSE initiés en 2020, 790 font l’objet d’une demande de décision de validation et/ou d’homologation auprès de l’administration. Les autres PSE sont soit en cours d’instruction, soit abandonnés.  
</t>
    </r>
    <r>
      <rPr>
        <i/>
        <u/>
        <sz val="8"/>
        <rFont val="Arial"/>
        <family val="2"/>
      </rPr>
      <t>Note</t>
    </r>
    <r>
      <rPr>
        <sz val="8"/>
        <rFont val="Arial"/>
        <family val="2"/>
      </rPr>
      <t xml:space="preserve"> : données arrondies à la dizaine.
</t>
    </r>
    <r>
      <rPr>
        <i/>
        <u/>
        <sz val="8"/>
        <rFont val="Arial"/>
        <family val="2"/>
      </rPr>
      <t>Champ</t>
    </r>
    <r>
      <rPr>
        <sz val="8"/>
        <rFont val="Arial"/>
        <family val="2"/>
      </rPr>
      <t xml:space="preserve"> : PSE initiés et PSE validés et/ou homologués ; France.
</t>
    </r>
    <r>
      <rPr>
        <i/>
        <u/>
        <sz val="8"/>
        <rFont val="Arial"/>
        <family val="2"/>
      </rPr>
      <t>Source</t>
    </r>
    <r>
      <rPr>
        <sz val="8"/>
        <rFont val="Arial"/>
        <family val="2"/>
      </rPr>
      <t xml:space="preserve"> : SI-PSE RCC (juillet 2013 à décembre 2019) et SI-Rupco (depuis décembre 2019) ; (Dreets-DGEFP) ; calculs Dares.
</t>
    </r>
  </si>
  <si>
    <r>
      <t xml:space="preserve">*Les PSE initiés sont attribués à leur date d’enregistrement dans le portail de l’administration, contrairement aux publications précédentes [1], où la date d'initiation retenue était celle d'ouverture des négociations au sein de l'entreprise prévues dans le cadre d'un PSE (voir [7] pour accéder aux séries trimestrielles révisées).  
** Les PSE validés et/ou homologués sont affectés à la date de décision de l’administration ; ils peuvent concerner des PSE initiés au cours d’une année antérieure. Il n'est donc pas possible de rapporter le nombre de PSE validés et / ou homologués une année donnée au nombre de PSE initiés cette même année.
*** Le nombre de ruptures de contrat de travail envisagées correspond à celui indiqué par les entreprises au moment de leur demande de décision auprès de l’administration. Ce nombre peut s'écarter de celui observé à l'issue de la mise en œuvre du PSE.
</t>
    </r>
    <r>
      <rPr>
        <i/>
        <u/>
        <sz val="8"/>
        <rFont val="Arial"/>
        <family val="2"/>
      </rPr>
      <t>Lecture</t>
    </r>
    <r>
      <rPr>
        <sz val="8"/>
        <rFont val="Arial"/>
        <family val="2"/>
      </rPr>
      <t xml:space="preserve"> : parmi les 870 PSE initiés en 2020, 790 font l’objet d’une demande de décision de validation et/ou d’homologation auprès de l’administration. Les autres PSE sont soit en cours d’instruction, soit abandonnés.  
</t>
    </r>
    <r>
      <rPr>
        <i/>
        <u/>
        <sz val="8"/>
        <rFont val="Arial"/>
        <family val="2"/>
      </rPr>
      <t>Note</t>
    </r>
    <r>
      <rPr>
        <sz val="8"/>
        <rFont val="Arial"/>
        <family val="2"/>
      </rPr>
      <t xml:space="preserve"> : données arrondies à la dizaine.
</t>
    </r>
    <r>
      <rPr>
        <i/>
        <u/>
        <sz val="8"/>
        <rFont val="Arial"/>
        <family val="2"/>
      </rPr>
      <t>Champ</t>
    </r>
    <r>
      <rPr>
        <sz val="8"/>
        <rFont val="Arial"/>
        <family val="2"/>
      </rPr>
      <t xml:space="preserve"> : PSE initiés et PSE validés et/ou homologués ; France.
</t>
    </r>
    <r>
      <rPr>
        <i/>
        <u/>
        <sz val="8"/>
        <rFont val="Arial"/>
        <family val="2"/>
      </rPr>
      <t>Source</t>
    </r>
    <r>
      <rPr>
        <sz val="8"/>
        <rFont val="Arial"/>
        <family val="2"/>
      </rPr>
      <t xml:space="preserve"> : SI-PSE RCC (juillet 2013 à décembre 2019) et SI-Rupco (depuis décembre 2019) ; (Dreets-DGEFP) ; calculs Dares.
</t>
    </r>
  </si>
  <si>
    <r>
      <rPr>
        <i/>
        <u/>
        <sz val="10"/>
        <color rgb="FF000000"/>
        <rFont val="Calibri"/>
        <family val="2"/>
        <scheme val="minor"/>
      </rPr>
      <t>Champ</t>
    </r>
    <r>
      <rPr>
        <sz val="10"/>
        <color rgb="FF000000"/>
        <rFont val="Calibri"/>
        <family val="2"/>
        <scheme val="minor"/>
      </rPr>
      <t> : établissements concernés par un PSE validé et/ou homologué en 2020 ; France.</t>
    </r>
  </si>
  <si>
    <r>
      <rPr>
        <i/>
        <u/>
        <sz val="10"/>
        <color theme="1"/>
        <rFont val="Calibri"/>
        <family val="2"/>
        <scheme val="minor"/>
      </rPr>
      <t>Sources</t>
    </r>
    <r>
      <rPr>
        <sz val="10"/>
        <color theme="1"/>
        <rFont val="Calibri"/>
        <family val="2"/>
        <scheme val="minor"/>
      </rPr>
      <t> :  SI-PSE RCC (juillet 2013 à décembre 2019) et SI-Rupco (depuis décembre 2019) (Dreets-DGEFP) et Dares – DSN (liste des conventions collectives déclarées par entreprise (SIRET), mise à jour août 2020) ; calculs Dares.</t>
    </r>
  </si>
  <si>
    <r>
      <rPr>
        <i/>
        <u/>
        <sz val="10"/>
        <color theme="1"/>
        <rFont val="Calibri"/>
        <family val="2"/>
        <scheme val="minor"/>
      </rPr>
      <t>Note</t>
    </r>
    <r>
      <rPr>
        <sz val="10"/>
        <color theme="1"/>
        <rFont val="Calibri"/>
        <family val="2"/>
        <scheme val="minor"/>
      </rPr>
      <t xml:space="preserve"> : au-delà des 3 principales branches, les autres, dont la composition varie d'une région à l'autre, sont représentées en blanc (voir onglet </t>
    </r>
    <r>
      <rPr>
        <sz val="10"/>
        <color rgb="FFC00000"/>
        <rFont val="Calibri"/>
        <family val="2"/>
        <scheme val="minor"/>
      </rPr>
      <t>Donnée complémentaire A2</t>
    </r>
    <r>
      <rPr>
        <sz val="10"/>
        <color theme="1"/>
        <rFont val="Calibri"/>
        <family val="2"/>
        <scheme val="minor"/>
      </rPr>
      <t xml:space="preserve">). Afin de préserver le respect du secret statistique (s.s), les données relatives aux régions Corse et aux départements d'Outre-Mer ne sont pas communiquées. </t>
    </r>
  </si>
  <si>
    <t>Le sigle CSP couvre ici les 3 dispositifs : CRP - convention de reclassement personnalisé ; CTP - contrat de transition professionnelle ; CSP - contrat de sécurisation professionnelle. Le CSP remplace le CTP et le CRP depuis 2011.</t>
  </si>
  <si>
    <t>* Elles correspondent aux inscriptions (i) en catégories A, B, C pour licenciement économique ; (ii) en catégorie E pour projet d’action personnalisé (PAP) anticipé (jusqu’en décembre 2008) ; (iii) en catégorie D pour CSP.</t>
  </si>
  <si>
    <t>** Ce ratio diffère d’un taux d’adhésion au CSP : il rapporte les entrants en CSP à l’ensemble des licenciés économiques, même non éligibles au CSP ; en outre, il ne comptabilise que les licenciements économiques donnant lieu à une inscription auprès de Pôle emploi.</t>
  </si>
  <si>
    <r>
      <rPr>
        <i/>
        <u/>
        <sz val="8"/>
        <rFont val="MS Sans Serif"/>
      </rPr>
      <t>Champ</t>
    </r>
    <r>
      <rPr>
        <sz val="8"/>
        <rFont val="MS Sans Serif"/>
        <family val="2"/>
      </rPr>
      <t> : France</t>
    </r>
  </si>
  <si>
    <r>
      <rPr>
        <i/>
        <u/>
        <sz val="8"/>
        <rFont val="MS Sans Serif"/>
      </rPr>
      <t>Sources</t>
    </r>
    <r>
      <rPr>
        <sz val="8"/>
        <rFont val="MS Sans Serif"/>
        <family val="2"/>
      </rPr>
      <t> : Pôle emploi, fichier historique statistique ; calculs Dares.</t>
    </r>
  </si>
  <si>
    <r>
      <t xml:space="preserve">Données brutes </t>
    </r>
    <r>
      <rPr>
        <b/>
        <u/>
        <sz val="8"/>
        <color theme="1"/>
        <rFont val="Arial"/>
        <family val="2"/>
      </rPr>
      <t>cumulées sur l'année</t>
    </r>
    <r>
      <rPr>
        <sz val="8"/>
        <color theme="1"/>
        <rFont val="Arial"/>
        <family val="2"/>
      </rPr>
      <t xml:space="preserve">.
</t>
    </r>
    <r>
      <rPr>
        <i/>
        <u/>
        <sz val="8"/>
        <color theme="1"/>
        <rFont val="Arial"/>
        <family val="2"/>
      </rPr>
      <t>Champ</t>
    </r>
    <r>
      <rPr>
        <sz val="8"/>
        <color theme="1"/>
        <rFont val="Arial"/>
        <family val="2"/>
      </rPr>
      <t xml:space="preserve"> : France
</t>
    </r>
    <r>
      <rPr>
        <i/>
        <u/>
        <sz val="8"/>
        <color theme="1"/>
        <rFont val="Arial"/>
        <family val="2"/>
      </rPr>
      <t>Source</t>
    </r>
    <r>
      <rPr>
        <i/>
        <sz val="8"/>
        <color theme="1"/>
        <rFont val="Arial"/>
        <family val="2"/>
      </rPr>
      <t xml:space="preserve"> : SI-PSE RCC (juillet 2013 à décembre 2019) et SI-Rupco (depuis décembre 2019) (Dreets-DGEFP) ; calculs Dares. </t>
    </r>
  </si>
  <si>
    <r>
      <t xml:space="preserve">Les dispositifs publics accompagnant les ruptures collectives   de contrat de travail en 2020
</t>
    </r>
    <r>
      <rPr>
        <i/>
        <sz val="11"/>
        <rFont val="Calibri"/>
        <family val="2"/>
        <scheme val="minor"/>
      </rPr>
      <t>Les Plans de sauvegarde de l’emploi augmentent avec la crise sanitaire</t>
    </r>
  </si>
  <si>
    <t xml:space="preserve">Cette publication dresse un bilan annuel des entrées à Pôle emploi suite à un licenciement pour motif économique, dont les entrées dans le dispositif de Contrat se sécurisation professionnelle (CSP). Par ailleurs elle permet de faire un focus sur les procédures collectives de contrat de travail contrôlées par l'administration : les Plans de sauvegarde de l'emploi (PSE) ainsi que les Ruptures conventionnelles collectives (RCC). </t>
  </si>
  <si>
    <t>Carte 1 – Établissements envisageant des ruptures de contrats dans le cadre d’un PSE et les trois principales branches concernées, par région</t>
  </si>
  <si>
    <t>Tableau 1 – PSE initiés et PSE validés et / ou homologués</t>
  </si>
  <si>
    <t>Tableau complémentaire :  PSE initiés* et PSE validés et/ou homologués**</t>
  </si>
  <si>
    <t xml:space="preserve">(*) Le sigle CSP couvre ici les trois dispositifs CRP-CTP-CSP.
                                                                             </t>
  </si>
  <si>
    <t xml:space="preserve">s. : secret statistique, moins de 5 observations. Afin de respecter le secret statistique pour certaines régions, le nombre total des établissements concernés par les RCC validées est arrondi.
Note : En 2020, environ 350 établissements sont concernés par les 141 RCC validées. 
Champ : les établissements concernés par une RCC validée en 2020 ; France. 
Source : Source : SI-PSE RCC (janvier 2018 à décembre 2019) et SI-Rupco (depuis décembre 2019) (Dreets-DGEFP) ; calculs Dares. 
</t>
  </si>
  <si>
    <t xml:space="preserve">Source : Insee, Estimations d'emploi ; Pôle emploi, Fichier historique statistique. Calculs Dares. </t>
  </si>
  <si>
    <t>Champ : France pour les licenciement économiques ; France hors Mayotte, au lieu de travail pour l'emploi salarié ; données brutes cumulées sur l'année.</t>
  </si>
  <si>
    <t>Note : Les données sur l'emploi salarié sont mesurées en fin d'année, la dernière semaine de décembre ; elles sont provisoires.</t>
  </si>
  <si>
    <t xml:space="preserve">Classes </t>
  </si>
  <si>
    <t>Légende 1 : Nombre d'entrées pour licenciement économique</t>
  </si>
  <si>
    <t>Entrées à Pôle emploi pour licenciement économique (en %)</t>
  </si>
  <si>
    <t>Emploi salarié en 2020 (en %)</t>
  </si>
  <si>
    <t>Emploi salarié en 2020 (en milliers)</t>
  </si>
  <si>
    <t>Entrées à Pôle emploi suite à un licenciement économique (effectifs)</t>
  </si>
  <si>
    <t xml:space="preserve">Légende 2 : </t>
  </si>
  <si>
    <t>Carte 2 : inscriptions à Pôle emploi en licenciement économique et emploi salarié en 2020, par région</t>
  </si>
  <si>
    <t xml:space="preserve">Lecture : En 2020, plus de 38 000 entrées à Pôle emploi suite à un licenciement économique ont eu lieu dans la région Ile-de-France. Cette dernière représente 25% des inscriptions à Pôle emploi pour ce motif et 23% de l'emploi salarié au 31 décembre 2020. </t>
  </si>
  <si>
    <r>
      <rPr>
        <i/>
        <u/>
        <sz val="10"/>
        <rFont val="Calibri"/>
        <family val="2"/>
        <scheme val="minor"/>
      </rPr>
      <t>Lecture</t>
    </r>
    <r>
      <rPr>
        <sz val="10"/>
        <rFont val="Calibri"/>
        <family val="2"/>
        <scheme val="minor"/>
      </rPr>
      <t xml:space="preserve"> :  En Île-de-France, 25 % des ruptures envisagées par les PSE acceptés en 2020 concernent les établissements des transports.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</si>
</sst>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_-* #,##0\ _€_-;\-* #,##0\ _€_-;_-* &quot;-&quot;??\ _€_-;_-@_-"/>
    <numFmt numFmtId="168" formatCode="#,##0.0"/>
  </numFmts>
  <fonts count="116"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MS Sans Serif"/>
      <family val="2"/>
    </font>
    <font>
      <sz val="8"/>
      <name val="MS Sans Serif"/>
      <family val="2"/>
    </font>
    <font>
      <sz val="10"/>
      <name val="Arial"/>
      <family val="2"/>
    </font>
    <font>
      <sz val="8"/>
      <name val="Arial"/>
      <family val="2"/>
    </font>
    <font>
      <b/>
      <sz val="8"/>
      <name val="Arial"/>
      <family val="2"/>
    </font>
    <font>
      <i/>
      <sz val="8"/>
      <name val="Arial"/>
      <family val="2"/>
    </font>
    <font>
      <sz val="8.5"/>
      <name val="MS Sans Serif"/>
      <family val="2"/>
    </font>
    <font>
      <b/>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b/>
      <sz val="10"/>
      <name val="MS Sans Serif"/>
      <family val="2"/>
    </font>
    <font>
      <u/>
      <sz val="10"/>
      <color indexed="12"/>
      <name val="Arial"/>
      <family val="2"/>
    </font>
    <font>
      <sz val="11"/>
      <color theme="1"/>
      <name val="Calibri"/>
      <family val="2"/>
      <scheme val="minor"/>
    </font>
    <font>
      <sz val="8"/>
      <color theme="0"/>
      <name val="Arial"/>
      <family val="2"/>
    </font>
    <font>
      <sz val="8"/>
      <color theme="1"/>
      <name val="Arial"/>
      <family val="2"/>
    </font>
    <font>
      <b/>
      <sz val="8"/>
      <color theme="1"/>
      <name val="Arial"/>
      <family val="2"/>
    </font>
    <font>
      <sz val="10"/>
      <color theme="1"/>
      <name val="Arial"/>
      <family val="2"/>
    </font>
    <font>
      <b/>
      <sz val="16"/>
      <color rgb="FFFF0000"/>
      <name val="Times New Roman"/>
      <family val="1"/>
    </font>
    <font>
      <i/>
      <sz val="8"/>
      <color theme="1"/>
      <name val="Arial"/>
      <family val="2"/>
    </font>
    <font>
      <sz val="8"/>
      <color theme="1"/>
      <name val="MS Sans Serif"/>
      <family val="2"/>
    </font>
    <font>
      <b/>
      <u/>
      <sz val="8"/>
      <name val="Arial"/>
      <family val="2"/>
    </font>
    <font>
      <b/>
      <u/>
      <sz val="8"/>
      <color theme="1"/>
      <name val="Arial"/>
      <family val="2"/>
    </font>
    <font>
      <sz val="10"/>
      <name val="Arial"/>
      <family val="2"/>
    </font>
    <font>
      <u/>
      <sz val="8"/>
      <color theme="1"/>
      <name val="Arial"/>
      <family val="2"/>
    </font>
    <font>
      <b/>
      <sz val="11"/>
      <name val="Calibri"/>
      <family val="2"/>
      <scheme val="minor"/>
    </font>
    <font>
      <sz val="11"/>
      <name val="Calibri"/>
      <family val="2"/>
      <scheme val="minor"/>
    </font>
    <font>
      <u/>
      <sz val="10"/>
      <color indexed="30"/>
      <name val="Arial"/>
      <family val="2"/>
    </font>
    <font>
      <u/>
      <sz val="11"/>
      <color indexed="12"/>
      <name val="Calibri"/>
      <family val="2"/>
      <scheme val="minor"/>
    </font>
    <font>
      <sz val="10"/>
      <name val="Cambria"/>
      <family val="1"/>
    </font>
    <font>
      <sz val="10"/>
      <name val="Arial"/>
      <family val="2"/>
    </font>
    <font>
      <b/>
      <vertAlign val="superscript"/>
      <sz val="8"/>
      <name val="Arial"/>
      <family val="2"/>
    </font>
    <font>
      <sz val="10"/>
      <name val="Arial"/>
      <family val="2"/>
    </font>
    <font>
      <i/>
      <sz val="8"/>
      <color theme="1"/>
      <name val="MS Sans Serif"/>
    </font>
    <font>
      <b/>
      <sz val="10"/>
      <color theme="1"/>
      <name val="Arial"/>
      <family val="2"/>
    </font>
    <font>
      <sz val="10"/>
      <name val="Times New Roman"/>
      <family val="1"/>
    </font>
    <font>
      <vertAlign val="superscript"/>
      <sz val="8"/>
      <name val="Arial"/>
      <family val="2"/>
    </font>
    <font>
      <sz val="9"/>
      <name val="Arial"/>
      <family val="2"/>
    </font>
    <font>
      <b/>
      <sz val="10"/>
      <color rgb="FF00B050"/>
      <name val="MS Sans Serif"/>
      <family val="2"/>
    </font>
    <font>
      <b/>
      <sz val="9"/>
      <name val="Arial"/>
      <family val="2"/>
    </font>
    <font>
      <b/>
      <sz val="10"/>
      <name val="Arial"/>
      <family val="2"/>
    </font>
    <font>
      <b/>
      <sz val="16"/>
      <color rgb="FFFF0000"/>
      <name val="Arial"/>
      <family val="2"/>
    </font>
    <font>
      <sz val="9"/>
      <color rgb="FF000000"/>
      <name val="Arial"/>
      <family val="2"/>
    </font>
    <font>
      <b/>
      <sz val="9"/>
      <color rgb="FF000000"/>
      <name val="Arial"/>
      <family val="2"/>
    </font>
    <font>
      <sz val="10"/>
      <color rgb="FF000000"/>
      <name val="Arial"/>
      <family val="2"/>
    </font>
    <font>
      <i/>
      <sz val="10"/>
      <color rgb="FF000000"/>
      <name val="Arial"/>
      <family val="2"/>
    </font>
    <font>
      <sz val="8"/>
      <color rgb="FFFFFFFF"/>
      <name val="Arial"/>
      <family val="2"/>
    </font>
    <font>
      <sz val="8"/>
      <color rgb="FF000000"/>
      <name val="Arial"/>
      <family val="2"/>
    </font>
    <font>
      <strike/>
      <sz val="8"/>
      <color theme="1"/>
      <name val="Arial"/>
      <family val="2"/>
    </font>
    <font>
      <sz val="10"/>
      <color rgb="FFFFFFFF"/>
      <name val="Arial"/>
      <family val="2"/>
    </font>
    <font>
      <sz val="10"/>
      <color theme="0"/>
      <name val="Arial"/>
      <family val="2"/>
    </font>
    <font>
      <sz val="11"/>
      <color rgb="FFFF0000"/>
      <name val="Calibri"/>
      <family val="2"/>
      <scheme val="minor"/>
    </font>
    <font>
      <b/>
      <sz val="11"/>
      <color theme="1"/>
      <name val="Calibri"/>
      <family val="2"/>
      <scheme val="minor"/>
    </font>
    <font>
      <sz val="11"/>
      <color theme="4"/>
      <name val="Calibri"/>
      <family val="2"/>
      <scheme val="minor"/>
    </font>
    <font>
      <b/>
      <sz val="9.5"/>
      <name val="Arial"/>
      <family val="2"/>
    </font>
    <font>
      <b/>
      <sz val="11"/>
      <color rgb="FF000000"/>
      <name val="Calibri"/>
      <family val="2"/>
      <scheme val="minor"/>
    </font>
    <font>
      <sz val="9.5"/>
      <name val="Arial"/>
      <family val="2"/>
    </font>
    <font>
      <sz val="10"/>
      <color rgb="FF000000"/>
      <name val="Calibri"/>
      <family val="2"/>
      <scheme val="minor"/>
    </font>
    <font>
      <i/>
      <u/>
      <sz val="10"/>
      <color rgb="FF000000"/>
      <name val="Calibri"/>
      <family val="2"/>
      <scheme val="minor"/>
    </font>
    <font>
      <i/>
      <sz val="10"/>
      <color rgb="FF000000"/>
      <name val="Calibri"/>
      <family val="2"/>
      <scheme val="minor"/>
    </font>
    <font>
      <sz val="11"/>
      <color rgb="FF000000"/>
      <name val="Calibri"/>
      <family val="2"/>
      <scheme val="minor"/>
    </font>
    <font>
      <i/>
      <sz val="10"/>
      <name val="Arial"/>
      <family val="2"/>
    </font>
    <font>
      <sz val="10"/>
      <color theme="1"/>
      <name val="Calibri"/>
      <family val="2"/>
      <scheme val="minor"/>
    </font>
    <font>
      <u/>
      <sz val="10"/>
      <color theme="1"/>
      <name val="Calibri"/>
      <family val="2"/>
      <scheme val="minor"/>
    </font>
    <font>
      <u/>
      <sz val="10"/>
      <color rgb="FF000000"/>
      <name val="Calibri"/>
      <family val="2"/>
      <scheme val="minor"/>
    </font>
    <font>
      <sz val="10"/>
      <color rgb="FF7030A0"/>
      <name val="Calibri"/>
      <family val="2"/>
      <scheme val="minor"/>
    </font>
    <font>
      <sz val="10"/>
      <name val="Calibri"/>
      <family val="2"/>
      <scheme val="minor"/>
    </font>
    <font>
      <i/>
      <u/>
      <sz val="10"/>
      <name val="Calibri"/>
      <family val="2"/>
      <scheme val="minor"/>
    </font>
    <font>
      <b/>
      <sz val="11"/>
      <color theme="4"/>
      <name val="Calibri"/>
      <family val="2"/>
      <scheme val="minor"/>
    </font>
    <font>
      <i/>
      <sz val="11"/>
      <name val="Calibri"/>
      <family val="2"/>
      <scheme val="minor"/>
    </font>
    <font>
      <sz val="10"/>
      <color rgb="FFC00000"/>
      <name val="Calibri"/>
      <family val="2"/>
      <scheme val="minor"/>
    </font>
    <font>
      <b/>
      <sz val="11"/>
      <color theme="0"/>
      <name val="Calibri"/>
      <family val="2"/>
      <scheme val="minor"/>
    </font>
    <font>
      <i/>
      <sz val="9"/>
      <name val="Calibri"/>
      <family val="2"/>
      <scheme val="minor"/>
    </font>
    <font>
      <i/>
      <sz val="10"/>
      <color theme="1"/>
      <name val="Arial"/>
      <family val="2"/>
    </font>
    <font>
      <b/>
      <sz val="11"/>
      <color rgb="FFFFFFFF"/>
      <name val="Calibri"/>
      <family val="2"/>
      <scheme val="minor"/>
    </font>
    <font>
      <b/>
      <i/>
      <sz val="11"/>
      <color rgb="FF000000"/>
      <name val="Calibri"/>
      <family val="2"/>
      <scheme val="minor"/>
    </font>
    <font>
      <b/>
      <sz val="10"/>
      <color theme="0"/>
      <name val="Calibri"/>
      <family val="2"/>
      <scheme val="minor"/>
    </font>
    <font>
      <b/>
      <sz val="10"/>
      <color rgb="FFFFFFFF"/>
      <name val="Calibri"/>
      <family val="2"/>
      <scheme val="minor"/>
    </font>
    <font>
      <b/>
      <sz val="10"/>
      <color theme="0"/>
      <name val="Arial"/>
      <family val="2"/>
    </font>
    <font>
      <b/>
      <sz val="12"/>
      <name val="Arial"/>
      <family val="2"/>
    </font>
    <font>
      <b/>
      <sz val="10"/>
      <color theme="1"/>
      <name val="Calibri"/>
      <family val="2"/>
      <scheme val="minor"/>
    </font>
    <font>
      <b/>
      <sz val="10"/>
      <name val="Calibri"/>
      <family val="2"/>
      <scheme val="minor"/>
    </font>
    <font>
      <i/>
      <sz val="10"/>
      <name val="Times New Roman"/>
      <family val="1"/>
    </font>
    <font>
      <sz val="11"/>
      <name val="Calibri"/>
      <family val="2"/>
    </font>
    <font>
      <i/>
      <u/>
      <sz val="8"/>
      <name val="Arial"/>
      <family val="2"/>
    </font>
    <font>
      <b/>
      <sz val="11"/>
      <name val="Arial"/>
      <family val="2"/>
    </font>
    <font>
      <i/>
      <u/>
      <sz val="10"/>
      <color theme="1"/>
      <name val="Calibri"/>
      <family val="2"/>
      <scheme val="minor"/>
    </font>
    <font>
      <i/>
      <u/>
      <sz val="8"/>
      <name val="MS Sans Serif"/>
    </font>
    <font>
      <sz val="8"/>
      <name val="MS Sans Serif"/>
    </font>
    <font>
      <i/>
      <u/>
      <sz val="8"/>
      <color theme="1"/>
      <name val="Arial"/>
      <family val="2"/>
    </font>
    <font>
      <sz val="10"/>
      <color rgb="FF000000"/>
      <name val="Arial"/>
    </font>
    <font>
      <b/>
      <sz val="10"/>
      <color rgb="FF000000"/>
      <name val="Arial"/>
      <family val="2"/>
    </font>
    <font>
      <b/>
      <sz val="10"/>
      <color rgb="FFFF0000"/>
      <name val="Arial"/>
      <family val="2"/>
    </font>
    <font>
      <b/>
      <i/>
      <sz val="10"/>
      <color rgb="FF000000"/>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3"/>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3" tint="-0.499984740745262"/>
        <bgColor indexed="64"/>
      </patternFill>
    </fill>
    <fill>
      <patternFill patternType="solid">
        <fgColor indexed="44"/>
        <bgColor indexed="64"/>
      </patternFill>
    </fill>
    <fill>
      <patternFill patternType="solid">
        <fgColor rgb="FF99CCFF"/>
        <bgColor indexed="64"/>
      </patternFill>
    </fill>
    <fill>
      <patternFill patternType="solid">
        <fgColor theme="4" tint="0.79998168889431442"/>
        <bgColor indexed="64"/>
      </patternFill>
    </fill>
    <fill>
      <patternFill patternType="solid">
        <fgColor indexed="41"/>
        <bgColor indexed="64"/>
      </patternFill>
    </fill>
    <fill>
      <patternFill patternType="solid">
        <fgColor rgb="FFE7E6E6"/>
        <bgColor indexed="64"/>
      </patternFill>
    </fill>
    <fill>
      <patternFill patternType="solid">
        <fgColor rgb="FFEEECE1"/>
        <bgColor indexed="64"/>
      </patternFill>
    </fill>
    <fill>
      <patternFill patternType="solid">
        <fgColor them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31869B"/>
        <bgColor indexed="64"/>
      </patternFill>
    </fill>
    <fill>
      <patternFill patternType="solid">
        <fgColor rgb="FFB7DEE8"/>
        <bgColor indexed="64"/>
      </patternFill>
    </fill>
    <fill>
      <patternFill patternType="solid">
        <fgColor rgb="FFC0C0C0"/>
        <bgColor rgb="FFCCCCFF"/>
      </patternFill>
    </fill>
    <fill>
      <patternFill patternType="solid">
        <fgColor rgb="FFFFFF99"/>
        <bgColor rgb="FFFFFFCC"/>
      </patternFill>
    </fill>
    <fill>
      <patternFill patternType="solid">
        <fgColor rgb="FFDBE5F1"/>
        <bgColor indexed="64"/>
      </patternFill>
    </fill>
    <fill>
      <patternFill patternType="solid">
        <fgColor theme="0" tint="-4.9989318521683403E-2"/>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top style="thin">
        <color indexed="64"/>
      </top>
      <bottom/>
      <diagonal/>
    </border>
    <border>
      <left/>
      <right style="thin">
        <color indexed="8"/>
      </right>
      <top/>
      <bottom/>
      <diagonal/>
    </border>
    <border>
      <left style="thin">
        <color indexed="8"/>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medium">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double">
        <color indexed="64"/>
      </right>
      <top style="thin">
        <color indexed="64"/>
      </top>
      <bottom style="thin">
        <color indexed="64"/>
      </bottom>
      <diagonal/>
    </border>
    <border>
      <left/>
      <right style="thin">
        <color auto="1"/>
      </right>
      <top/>
      <bottom/>
      <diagonal/>
    </border>
    <border>
      <left style="thin">
        <color auto="1"/>
      </left>
      <right style="thin">
        <color auto="1"/>
      </right>
      <top/>
      <bottom/>
      <diagonal/>
    </border>
    <border>
      <left style="thin">
        <color indexed="64"/>
      </left>
      <right/>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right style="dotted">
        <color indexed="64"/>
      </right>
      <top/>
      <bottom style="medium">
        <color indexed="64"/>
      </bottom>
      <diagonal/>
    </border>
    <border>
      <left style="medium">
        <color indexed="64"/>
      </left>
      <right style="medium">
        <color indexed="64"/>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9" fillId="21" borderId="3" applyNumberFormat="0" applyFont="0" applyAlignment="0" applyProtection="0"/>
    <xf numFmtId="0" fontId="20" fillId="7" borderId="1" applyNumberFormat="0" applyAlignment="0" applyProtection="0"/>
    <xf numFmtId="44" fontId="6" fillId="0" borderId="0" applyFont="0" applyFill="0" applyBorder="0" applyAlignment="0" applyProtection="0"/>
    <xf numFmtId="0" fontId="21" fillId="3" borderId="0" applyNumberFormat="0" applyBorder="0" applyAlignment="0" applyProtection="0"/>
    <xf numFmtId="0" fontId="34" fillId="0" borderId="0" applyNumberFormat="0" applyFill="0" applyBorder="0" applyAlignment="0" applyProtection="0">
      <alignment vertical="top"/>
      <protection locked="0"/>
    </xf>
    <xf numFmtId="164" fontId="6" fillId="0" borderId="0" applyFont="0" applyFill="0" applyBorder="0" applyAlignment="0" applyProtection="0"/>
    <xf numFmtId="0" fontId="22" fillId="22" borderId="0" applyNumberFormat="0" applyBorder="0" applyAlignment="0" applyProtection="0"/>
    <xf numFmtId="0" fontId="32" fillId="0" borderId="0"/>
    <xf numFmtId="0" fontId="6" fillId="0" borderId="0"/>
    <xf numFmtId="0" fontId="35" fillId="0" borderId="0"/>
    <xf numFmtId="0" fontId="6" fillId="0" borderId="0"/>
    <xf numFmtId="0" fontId="6" fillId="0" borderId="0"/>
    <xf numFmtId="0" fontId="6" fillId="0" borderId="0"/>
    <xf numFmtId="0" fontId="9" fillId="0" borderId="0"/>
    <xf numFmtId="9" fontId="6"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3" fillId="4" borderId="0" applyNumberFormat="0" applyBorder="0" applyAlignment="0" applyProtection="0"/>
    <xf numFmtId="0" fontId="24" fillId="2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45" fillId="0" borderId="0"/>
    <xf numFmtId="9" fontId="45" fillId="0" borderId="0" applyFont="0" applyFill="0" applyBorder="0" applyAlignment="0" applyProtection="0"/>
    <xf numFmtId="0" fontId="49" fillId="0" borderId="0" applyNumberFormat="0" applyFill="0" applyBorder="0" applyAlignment="0" applyProtection="0">
      <alignment vertical="top"/>
      <protection locked="0"/>
    </xf>
    <xf numFmtId="0" fontId="52" fillId="0" borderId="0"/>
    <xf numFmtId="0" fontId="18" fillId="20" borderId="51" applyNumberFormat="0" applyAlignment="0" applyProtection="0"/>
    <xf numFmtId="0" fontId="18" fillId="20" borderId="51" applyNumberFormat="0" applyAlignment="0" applyProtection="0"/>
    <xf numFmtId="0" fontId="9" fillId="21" borderId="52" applyNumberFormat="0" applyFont="0" applyAlignment="0" applyProtection="0"/>
    <xf numFmtId="0" fontId="20" fillId="7" borderId="51" applyNumberFormat="0" applyAlignment="0" applyProtection="0"/>
    <xf numFmtId="0" fontId="20" fillId="7" borderId="51" applyNumberFormat="0" applyAlignment="0" applyProtection="0"/>
    <xf numFmtId="0" fontId="9" fillId="0" borderId="0"/>
    <xf numFmtId="0" fontId="4" fillId="0" borderId="0"/>
    <xf numFmtId="0" fontId="6" fillId="0" borderId="0"/>
    <xf numFmtId="9" fontId="52" fillId="0" borderId="0" applyFont="0" applyFill="0" applyBorder="0" applyAlignment="0" applyProtection="0"/>
    <xf numFmtId="9" fontId="9" fillId="0" borderId="0" applyFont="0" applyFill="0" applyBorder="0" applyAlignment="0" applyProtection="0"/>
    <xf numFmtId="0" fontId="24" fillId="20" borderId="53" applyNumberFormat="0" applyAlignment="0" applyProtection="0"/>
    <xf numFmtId="0" fontId="24" fillId="20" borderId="53" applyNumberFormat="0" applyAlignment="0" applyProtection="0"/>
    <xf numFmtId="0" fontId="30" fillId="0" borderId="54" applyNumberFormat="0" applyFill="0" applyAlignment="0" applyProtection="0"/>
    <xf numFmtId="0" fontId="30" fillId="0" borderId="54" applyNumberFormat="0" applyFill="0" applyAlignment="0" applyProtection="0"/>
    <xf numFmtId="0" fontId="18" fillId="20" borderId="58" applyNumberFormat="0" applyAlignment="0" applyProtection="0"/>
    <xf numFmtId="0" fontId="18" fillId="20" borderId="58" applyNumberFormat="0" applyAlignment="0" applyProtection="0"/>
    <xf numFmtId="0" fontId="9" fillId="21" borderId="59" applyNumberFormat="0" applyFont="0" applyAlignment="0" applyProtection="0"/>
    <xf numFmtId="0" fontId="20" fillId="7" borderId="58" applyNumberFormat="0" applyAlignment="0" applyProtection="0"/>
    <xf numFmtId="0" fontId="20" fillId="7" borderId="58" applyNumberFormat="0" applyAlignment="0" applyProtection="0"/>
    <xf numFmtId="0" fontId="3" fillId="0" borderId="0"/>
    <xf numFmtId="0" fontId="24" fillId="20" borderId="60" applyNumberFormat="0" applyAlignment="0" applyProtection="0"/>
    <xf numFmtId="0" fontId="24" fillId="20" borderId="60" applyNumberFormat="0" applyAlignment="0" applyProtection="0"/>
    <xf numFmtId="0" fontId="30" fillId="0" borderId="61" applyNumberFormat="0" applyFill="0" applyAlignment="0" applyProtection="0"/>
    <xf numFmtId="0" fontId="30" fillId="0" borderId="61" applyNumberFormat="0" applyFill="0" applyAlignment="0" applyProtection="0"/>
    <xf numFmtId="0" fontId="54" fillId="0" borderId="0"/>
    <xf numFmtId="0" fontId="18" fillId="20" borderId="62" applyNumberFormat="0" applyAlignment="0" applyProtection="0"/>
    <xf numFmtId="0" fontId="18" fillId="20" borderId="62" applyNumberFormat="0" applyAlignment="0" applyProtection="0"/>
    <xf numFmtId="0" fontId="20" fillId="7" borderId="62" applyNumberFormat="0" applyAlignment="0" applyProtection="0"/>
    <xf numFmtId="0" fontId="20" fillId="7" borderId="62" applyNumberFormat="0" applyAlignment="0" applyProtection="0"/>
    <xf numFmtId="0" fontId="2" fillId="0" borderId="0"/>
    <xf numFmtId="9" fontId="54" fillId="0" borderId="0" applyFont="0" applyFill="0" applyBorder="0" applyAlignment="0" applyProtection="0"/>
    <xf numFmtId="0" fontId="24" fillId="20" borderId="63" applyNumberFormat="0" applyAlignment="0" applyProtection="0"/>
    <xf numFmtId="0" fontId="24" fillId="20" borderId="63" applyNumberFormat="0" applyAlignment="0" applyProtection="0"/>
    <xf numFmtId="0" fontId="30" fillId="0" borderId="64" applyNumberFormat="0" applyFill="0" applyAlignment="0" applyProtection="0"/>
    <xf numFmtId="0" fontId="30" fillId="0" borderId="64" applyNumberFormat="0" applyFill="0" applyAlignment="0" applyProtection="0"/>
    <xf numFmtId="0" fontId="1" fillId="0" borderId="0"/>
    <xf numFmtId="9" fontId="1" fillId="0" borderId="0" applyFont="0" applyFill="0" applyBorder="0" applyAlignment="0" applyProtection="0"/>
    <xf numFmtId="0" fontId="112" fillId="0" borderId="0"/>
    <xf numFmtId="9" fontId="66" fillId="0" borderId="0" applyFont="0" applyFill="0" applyBorder="0" applyAlignment="0" applyProtection="0"/>
    <xf numFmtId="43" fontId="66" fillId="0" borderId="0" applyFont="0" applyFill="0" applyBorder="0" applyAlignment="0" applyProtection="0"/>
  </cellStyleXfs>
  <cellXfs count="571">
    <xf numFmtId="0" fontId="0" fillId="0" borderId="0" xfId="0"/>
    <xf numFmtId="0" fontId="8" fillId="0" borderId="0" xfId="0" applyFont="1"/>
    <xf numFmtId="0" fontId="8" fillId="0" borderId="0" xfId="0" applyFont="1" applyFill="1" applyBorder="1"/>
    <xf numFmtId="0" fontId="8" fillId="0" borderId="0" xfId="0" applyFont="1" applyAlignment="1">
      <alignment horizontal="left" vertical="center" wrapText="1"/>
    </xf>
    <xf numFmtId="0" fontId="10" fillId="0" borderId="0" xfId="0" applyFont="1" applyFill="1"/>
    <xf numFmtId="0" fontId="10" fillId="0" borderId="0" xfId="0" applyFont="1"/>
    <xf numFmtId="0" fontId="10" fillId="0" borderId="0" xfId="0" applyFont="1" applyBorder="1"/>
    <xf numFmtId="0" fontId="10" fillId="0" borderId="0" xfId="0" applyFont="1" applyAlignment="1">
      <alignment horizontal="right"/>
    </xf>
    <xf numFmtId="0" fontId="10" fillId="0" borderId="0" xfId="0" applyFont="1" applyAlignment="1">
      <alignment horizontal="left"/>
    </xf>
    <xf numFmtId="9" fontId="10" fillId="0" borderId="0" xfId="42" applyFont="1"/>
    <xf numFmtId="166" fontId="10" fillId="0" borderId="0" xfId="0" applyNumberFormat="1" applyFont="1"/>
    <xf numFmtId="0" fontId="12" fillId="0" borderId="0" xfId="0" applyFont="1"/>
    <xf numFmtId="1" fontId="10" fillId="0" borderId="0" xfId="0" applyNumberFormat="1" applyFont="1" applyBorder="1" applyAlignment="1">
      <alignment horizontal="center"/>
    </xf>
    <xf numFmtId="9" fontId="8" fillId="0" borderId="0" xfId="42" applyFont="1"/>
    <xf numFmtId="9" fontId="8" fillId="0" borderId="0" xfId="42" applyNumberFormat="1" applyFont="1"/>
    <xf numFmtId="1" fontId="10" fillId="0" borderId="13" xfId="0" applyNumberFormat="1" applyFont="1" applyBorder="1" applyAlignment="1">
      <alignment horizontal="center"/>
    </xf>
    <xf numFmtId="0" fontId="10" fillId="0" borderId="13" xfId="0" applyFont="1" applyBorder="1" applyAlignment="1">
      <alignment horizontal="center"/>
    </xf>
    <xf numFmtId="0" fontId="0" fillId="0" borderId="0" xfId="0" applyFill="1"/>
    <xf numFmtId="9" fontId="0" fillId="0" borderId="0" xfId="42" applyFont="1"/>
    <xf numFmtId="165" fontId="10" fillId="0" borderId="0" xfId="42" applyNumberFormat="1" applyFont="1"/>
    <xf numFmtId="0" fontId="11" fillId="0" borderId="0" xfId="0" applyFont="1" applyFill="1" applyAlignment="1">
      <alignment vertical="top" wrapText="1"/>
    </xf>
    <xf numFmtId="167" fontId="8" fillId="0" borderId="0" xfId="0" applyNumberFormat="1" applyFont="1"/>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13" xfId="0" applyFont="1" applyFill="1" applyBorder="1"/>
    <xf numFmtId="0" fontId="10" fillId="0" borderId="24" xfId="0" applyFont="1" applyBorder="1" applyAlignment="1">
      <alignment horizontal="center"/>
    </xf>
    <xf numFmtId="0" fontId="10" fillId="0" borderId="11" xfId="0" applyFont="1" applyBorder="1" applyAlignment="1">
      <alignment horizontal="center" vertical="center"/>
    </xf>
    <xf numFmtId="1" fontId="10" fillId="0" borderId="24" xfId="0" applyNumberFormat="1" applyFont="1" applyBorder="1" applyAlignment="1">
      <alignment horizontal="center"/>
    </xf>
    <xf numFmtId="0" fontId="10" fillId="0" borderId="0" xfId="0" applyFont="1" applyBorder="1" applyAlignment="1">
      <alignment horizontal="center"/>
    </xf>
    <xf numFmtId="9" fontId="10" fillId="0" borderId="13" xfId="42" applyFont="1" applyFill="1" applyBorder="1" applyAlignment="1">
      <alignment horizontal="center"/>
    </xf>
    <xf numFmtId="9" fontId="10" fillId="0" borderId="16" xfId="42" applyFont="1" applyFill="1" applyBorder="1" applyAlignment="1">
      <alignment horizontal="center"/>
    </xf>
    <xf numFmtId="0" fontId="10" fillId="0" borderId="0" xfId="0" applyFont="1" applyAlignment="1">
      <alignment horizontal="left" vertical="center" wrapText="1"/>
    </xf>
    <xf numFmtId="0" fontId="0" fillId="0" borderId="13" xfId="0" applyBorder="1"/>
    <xf numFmtId="0" fontId="10" fillId="0" borderId="31" xfId="0" applyFont="1" applyBorder="1" applyAlignment="1">
      <alignment horizontal="center"/>
    </xf>
    <xf numFmtId="1" fontId="10" fillId="0" borderId="0" xfId="42" applyNumberFormat="1" applyFont="1" applyBorder="1" applyAlignment="1">
      <alignment horizontal="center"/>
    </xf>
    <xf numFmtId="0" fontId="11" fillId="0" borderId="32" xfId="0" applyFont="1" applyBorder="1" applyAlignment="1">
      <alignment horizontal="center" vertical="center"/>
    </xf>
    <xf numFmtId="1" fontId="10" fillId="0" borderId="21" xfId="42" applyNumberFormat="1" applyFont="1" applyBorder="1" applyAlignment="1">
      <alignment horizontal="center"/>
    </xf>
    <xf numFmtId="1" fontId="10" fillId="0" borderId="33" xfId="42" applyNumberFormat="1" applyFont="1" applyBorder="1" applyAlignment="1">
      <alignment horizontal="center"/>
    </xf>
    <xf numFmtId="0" fontId="11" fillId="0" borderId="34" xfId="0" applyFont="1" applyBorder="1" applyAlignment="1"/>
    <xf numFmtId="0" fontId="10" fillId="0" borderId="35" xfId="0" applyFont="1" applyBorder="1" applyAlignment="1"/>
    <xf numFmtId="0" fontId="10" fillId="0" borderId="36" xfId="0" applyFont="1" applyBorder="1" applyAlignment="1"/>
    <xf numFmtId="0" fontId="11" fillId="0" borderId="35" xfId="0" applyFont="1" applyBorder="1" applyAlignment="1"/>
    <xf numFmtId="0" fontId="10" fillId="0" borderId="35" xfId="0" applyFont="1" applyFill="1" applyBorder="1" applyAlignment="1"/>
    <xf numFmtId="0" fontId="11" fillId="0" borderId="37" xfId="0" applyFont="1" applyBorder="1" applyAlignment="1"/>
    <xf numFmtId="0" fontId="11" fillId="0" borderId="21" xfId="0" applyFont="1" applyBorder="1" applyAlignment="1">
      <alignment horizontal="center" vertical="center"/>
    </xf>
    <xf numFmtId="0" fontId="11" fillId="0" borderId="33" xfId="0" applyFont="1" applyBorder="1" applyAlignment="1">
      <alignment horizontal="center" vertical="center"/>
    </xf>
    <xf numFmtId="0" fontId="10" fillId="0" borderId="38" xfId="0" applyFont="1" applyBorder="1" applyAlignment="1">
      <alignment horizontal="center"/>
    </xf>
    <xf numFmtId="1" fontId="10" fillId="0" borderId="39" xfId="0" applyNumberFormat="1"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1" fontId="10" fillId="0" borderId="13" xfId="0" applyNumberFormat="1" applyFont="1" applyFill="1" applyBorder="1" applyAlignment="1">
      <alignment horizontal="center"/>
    </xf>
    <xf numFmtId="1" fontId="10" fillId="0" borderId="24" xfId="0" applyNumberFormat="1" applyFont="1" applyFill="1" applyBorder="1" applyAlignment="1">
      <alignment horizontal="center"/>
    </xf>
    <xf numFmtId="167" fontId="0" fillId="0" borderId="42" xfId="33" applyNumberFormat="1" applyFont="1" applyBorder="1"/>
    <xf numFmtId="0" fontId="8" fillId="0" borderId="24" xfId="0" applyFont="1" applyFill="1" applyBorder="1"/>
    <xf numFmtId="9" fontId="0" fillId="0" borderId="13" xfId="42" applyFont="1" applyBorder="1"/>
    <xf numFmtId="1" fontId="0" fillId="0" borderId="0" xfId="0" applyNumberFormat="1"/>
    <xf numFmtId="1" fontId="10" fillId="0" borderId="0" xfId="0" applyNumberFormat="1" applyFont="1"/>
    <xf numFmtId="167" fontId="0" fillId="0" borderId="13" xfId="33" applyNumberFormat="1" applyFont="1" applyBorder="1"/>
    <xf numFmtId="0" fontId="11" fillId="0" borderId="0" xfId="0" applyFont="1" applyBorder="1" applyAlignment="1">
      <alignment horizontal="center" vertical="center"/>
    </xf>
    <xf numFmtId="3" fontId="11" fillId="0" borderId="0" xfId="0" applyNumberFormat="1" applyFont="1" applyBorder="1" applyAlignment="1">
      <alignment horizontal="center"/>
    </xf>
    <xf numFmtId="0" fontId="11" fillId="0" borderId="44" xfId="0" applyFont="1" applyBorder="1" applyAlignment="1">
      <alignment horizontal="center" vertical="center"/>
    </xf>
    <xf numFmtId="0" fontId="11" fillId="0" borderId="22" xfId="0" applyFont="1" applyBorder="1" applyAlignment="1">
      <alignment horizontal="center" vertical="center"/>
    </xf>
    <xf numFmtId="1" fontId="10" fillId="0" borderId="22" xfId="42" applyNumberFormat="1" applyFont="1" applyBorder="1" applyAlignment="1">
      <alignment horizontal="center"/>
    </xf>
    <xf numFmtId="9" fontId="10" fillId="0" borderId="39" xfId="42" applyFont="1" applyBorder="1" applyAlignment="1">
      <alignment horizontal="center"/>
    </xf>
    <xf numFmtId="9" fontId="10" fillId="0" borderId="18" xfId="42" applyFont="1" applyBorder="1" applyAlignment="1">
      <alignment horizontal="center"/>
    </xf>
    <xf numFmtId="9" fontId="10" fillId="0" borderId="13" xfId="42" applyFont="1" applyBorder="1" applyAlignment="1">
      <alignment horizontal="center"/>
    </xf>
    <xf numFmtId="9" fontId="10" fillId="0" borderId="16" xfId="42" applyFont="1" applyBorder="1" applyAlignment="1">
      <alignment horizontal="center"/>
    </xf>
    <xf numFmtId="9" fontId="10" fillId="0" borderId="0" xfId="42" applyFont="1" applyBorder="1" applyAlignment="1">
      <alignment horizontal="center"/>
    </xf>
    <xf numFmtId="9" fontId="10" fillId="0" borderId="24" xfId="42" applyFont="1" applyBorder="1" applyAlignment="1">
      <alignment horizontal="center"/>
    </xf>
    <xf numFmtId="9" fontId="10" fillId="0" borderId="30" xfId="42" applyFont="1" applyBorder="1" applyAlignment="1">
      <alignment horizontal="center"/>
    </xf>
    <xf numFmtId="9" fontId="10" fillId="0" borderId="24" xfId="42" applyFont="1" applyFill="1" applyBorder="1" applyAlignment="1">
      <alignment horizontal="center"/>
    </xf>
    <xf numFmtId="9" fontId="10" fillId="0" borderId="30" xfId="42" applyFont="1" applyFill="1" applyBorder="1" applyAlignment="1">
      <alignment horizontal="center"/>
    </xf>
    <xf numFmtId="9" fontId="37" fillId="0" borderId="39" xfId="42" applyFont="1" applyBorder="1" applyAlignment="1">
      <alignment horizontal="center"/>
    </xf>
    <xf numFmtId="9" fontId="37" fillId="0" borderId="24" xfId="42" applyFont="1" applyBorder="1" applyAlignment="1">
      <alignment horizontal="center"/>
    </xf>
    <xf numFmtId="9" fontId="37" fillId="0" borderId="13" xfId="42" applyFont="1" applyBorder="1" applyAlignment="1">
      <alignment horizontal="center"/>
    </xf>
    <xf numFmtId="9" fontId="37" fillId="0" borderId="18" xfId="42" applyFont="1" applyBorder="1" applyAlignment="1">
      <alignment horizontal="center"/>
    </xf>
    <xf numFmtId="9" fontId="37" fillId="0" borderId="30" xfId="42" applyFont="1" applyBorder="1" applyAlignment="1">
      <alignment horizontal="center"/>
    </xf>
    <xf numFmtId="9" fontId="37" fillId="0" borderId="16" xfId="42" applyFont="1" applyBorder="1" applyAlignment="1">
      <alignment horizontal="center"/>
    </xf>
    <xf numFmtId="1" fontId="37" fillId="0" borderId="39" xfId="0" applyNumberFormat="1" applyFont="1" applyBorder="1" applyAlignment="1">
      <alignment horizontal="center"/>
    </xf>
    <xf numFmtId="1" fontId="37" fillId="0" borderId="24" xfId="0" applyNumberFormat="1" applyFont="1" applyBorder="1" applyAlignment="1">
      <alignment horizontal="center"/>
    </xf>
    <xf numFmtId="1" fontId="37" fillId="0" borderId="13" xfId="0" applyNumberFormat="1" applyFont="1" applyBorder="1" applyAlignment="1">
      <alignment horizontal="center"/>
    </xf>
    <xf numFmtId="1" fontId="37" fillId="0" borderId="21" xfId="42" applyNumberFormat="1" applyFont="1" applyBorder="1" applyAlignment="1">
      <alignment horizontal="center"/>
    </xf>
    <xf numFmtId="1" fontId="37" fillId="0" borderId="33" xfId="42" applyNumberFormat="1" applyFont="1" applyBorder="1" applyAlignment="1">
      <alignment horizontal="center"/>
    </xf>
    <xf numFmtId="1" fontId="37" fillId="0" borderId="22" xfId="42" applyNumberFormat="1" applyFont="1" applyBorder="1" applyAlignment="1">
      <alignment horizontal="center"/>
    </xf>
    <xf numFmtId="0" fontId="6" fillId="0" borderId="0" xfId="0" applyFont="1"/>
    <xf numFmtId="9" fontId="0" fillId="0" borderId="13" xfId="42" applyFont="1" applyFill="1" applyBorder="1"/>
    <xf numFmtId="0" fontId="7" fillId="0" borderId="0" xfId="0" applyFont="1" applyFill="1" applyBorder="1"/>
    <xf numFmtId="0" fontId="10" fillId="0" borderId="0" xfId="0" applyFont="1" applyAlignment="1">
      <alignment horizontal="left" vertical="top" wrapText="1"/>
    </xf>
    <xf numFmtId="9" fontId="10" fillId="0" borderId="44" xfId="42" applyFont="1" applyBorder="1" applyAlignment="1">
      <alignment horizontal="center"/>
    </xf>
    <xf numFmtId="0" fontId="10" fillId="0" borderId="48" xfId="0" applyFont="1" applyBorder="1" applyAlignment="1">
      <alignment horizontal="center"/>
    </xf>
    <xf numFmtId="0" fontId="11" fillId="0" borderId="0" xfId="36" applyFont="1" applyFill="1" applyAlignment="1">
      <alignment vertical="top" wrapText="1"/>
    </xf>
    <xf numFmtId="0" fontId="10" fillId="0" borderId="11" xfId="36" applyFont="1" applyBorder="1"/>
    <xf numFmtId="0" fontId="10" fillId="0" borderId="24" xfId="36" applyFont="1" applyBorder="1" applyAlignment="1">
      <alignment horizontal="center"/>
    </xf>
    <xf numFmtId="0" fontId="36" fillId="28" borderId="16" xfId="36" applyFont="1" applyFill="1" applyBorder="1"/>
    <xf numFmtId="0" fontId="6" fillId="0" borderId="0" xfId="36" applyFill="1"/>
    <xf numFmtId="167" fontId="10" fillId="0" borderId="0" xfId="36" applyNumberFormat="1" applyFont="1"/>
    <xf numFmtId="9" fontId="6" fillId="0" borderId="0" xfId="42" applyNumberFormat="1"/>
    <xf numFmtId="0" fontId="10" fillId="0" borderId="0" xfId="0" applyFont="1" applyAlignment="1">
      <alignment vertical="center" wrapText="1"/>
    </xf>
    <xf numFmtId="0" fontId="40" fillId="0" borderId="0" xfId="0" applyFont="1" applyBorder="1" applyAlignment="1">
      <alignment vertical="center"/>
    </xf>
    <xf numFmtId="0" fontId="11" fillId="0" borderId="0" xfId="36" applyFont="1" applyFill="1" applyAlignment="1">
      <alignment wrapText="1"/>
    </xf>
    <xf numFmtId="0" fontId="39" fillId="0" borderId="12" xfId="36" applyFont="1" applyFill="1" applyBorder="1"/>
    <xf numFmtId="9" fontId="10" fillId="26" borderId="13" xfId="0" applyNumberFormat="1" applyFont="1" applyFill="1" applyBorder="1" applyAlignment="1">
      <alignment horizontal="center" vertical="center"/>
    </xf>
    <xf numFmtId="9" fontId="36" fillId="32" borderId="13" xfId="0" applyNumberFormat="1" applyFont="1" applyFill="1" applyBorder="1" applyAlignment="1">
      <alignment horizontal="center" vertical="center"/>
    </xf>
    <xf numFmtId="9" fontId="36" fillId="34" borderId="13" xfId="0" applyNumberFormat="1" applyFont="1" applyFill="1" applyBorder="1" applyAlignment="1">
      <alignment horizontal="center" vertical="center"/>
    </xf>
    <xf numFmtId="0" fontId="37"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10" fillId="0" borderId="16" xfId="0" applyFont="1" applyBorder="1" applyAlignment="1">
      <alignment vertical="center" wrapText="1"/>
    </xf>
    <xf numFmtId="3" fontId="37" fillId="33" borderId="0" xfId="0" applyNumberFormat="1" applyFont="1" applyFill="1" applyBorder="1" applyAlignment="1">
      <alignment horizontal="center" vertical="center"/>
    </xf>
    <xf numFmtId="3" fontId="10" fillId="26" borderId="0" xfId="0" applyNumberFormat="1" applyFont="1" applyFill="1" applyBorder="1" applyAlignment="1">
      <alignment horizontal="center" vertical="center"/>
    </xf>
    <xf numFmtId="3" fontId="36" fillId="32" borderId="0" xfId="0" applyNumberFormat="1" applyFont="1" applyFill="1" applyBorder="1" applyAlignment="1">
      <alignment horizontal="center" vertical="center"/>
    </xf>
    <xf numFmtId="3" fontId="36" fillId="34" borderId="0"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33" borderId="24" xfId="0" applyFont="1" applyFill="1" applyBorder="1"/>
    <xf numFmtId="0" fontId="10" fillId="26" borderId="24" xfId="0" applyFont="1" applyFill="1" applyBorder="1"/>
    <xf numFmtId="0" fontId="36" fillId="32" borderId="24" xfId="0" applyFont="1" applyFill="1" applyBorder="1"/>
    <xf numFmtId="0" fontId="36" fillId="34" borderId="30" xfId="0" applyFont="1" applyFill="1" applyBorder="1"/>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xf>
    <xf numFmtId="0" fontId="10" fillId="26" borderId="13" xfId="0" applyFont="1" applyFill="1" applyBorder="1" applyAlignment="1">
      <alignment horizontal="center" vertical="center"/>
    </xf>
    <xf numFmtId="0" fontId="36" fillId="32" borderId="13" xfId="0" applyFont="1" applyFill="1" applyBorder="1" applyAlignment="1">
      <alignment horizontal="center" vertical="center"/>
    </xf>
    <xf numFmtId="0" fontId="36" fillId="34" borderId="13" xfId="0" applyFont="1" applyFill="1" applyBorder="1" applyAlignment="1">
      <alignment horizontal="center" vertical="center"/>
    </xf>
    <xf numFmtId="0" fontId="36" fillId="34" borderId="16" xfId="0" applyFont="1" applyFill="1" applyBorder="1" applyAlignment="1">
      <alignment horizontal="center" vertical="center"/>
    </xf>
    <xf numFmtId="0" fontId="37" fillId="0" borderId="13" xfId="0" applyFont="1" applyBorder="1" applyAlignment="1">
      <alignment horizontal="center" vertical="center" wrapText="1"/>
    </xf>
    <xf numFmtId="0" fontId="41" fillId="0" borderId="16" xfId="0" applyFont="1" applyBorder="1" applyAlignment="1">
      <alignment horizontal="center" vertical="center" wrapText="1"/>
    </xf>
    <xf numFmtId="9" fontId="37" fillId="33" borderId="12" xfId="0" applyNumberFormat="1" applyFont="1" applyFill="1" applyBorder="1" applyAlignment="1">
      <alignment horizontal="center" vertical="center"/>
    </xf>
    <xf numFmtId="9" fontId="37" fillId="33" borderId="13" xfId="0" applyNumberFormat="1" applyFont="1" applyFill="1" applyBorder="1" applyAlignment="1">
      <alignment horizontal="center" vertical="center"/>
    </xf>
    <xf numFmtId="0" fontId="10" fillId="33" borderId="13" xfId="0" applyFont="1" applyFill="1" applyBorder="1" applyAlignment="1">
      <alignment horizontal="center"/>
    </xf>
    <xf numFmtId="0" fontId="10" fillId="26" borderId="13" xfId="0" applyFont="1" applyFill="1" applyBorder="1" applyAlignment="1">
      <alignment horizontal="center"/>
    </xf>
    <xf numFmtId="0" fontId="36" fillId="32" borderId="13" xfId="0" applyFont="1" applyFill="1" applyBorder="1" applyAlignment="1">
      <alignment horizontal="center"/>
    </xf>
    <xf numFmtId="0" fontId="36" fillId="34" borderId="16" xfId="0" applyFont="1" applyFill="1" applyBorder="1" applyAlignment="1">
      <alignment horizontal="center"/>
    </xf>
    <xf numFmtId="0" fontId="38" fillId="0" borderId="29" xfId="0" applyFont="1" applyBorder="1" applyAlignment="1">
      <alignment vertical="center"/>
    </xf>
    <xf numFmtId="167" fontId="11" fillId="0" borderId="25" xfId="36" applyNumberFormat="1" applyFont="1" applyBorder="1"/>
    <xf numFmtId="3" fontId="11" fillId="0" borderId="11" xfId="36" applyNumberFormat="1" applyFont="1" applyBorder="1" applyAlignment="1">
      <alignment horizontal="center"/>
    </xf>
    <xf numFmtId="3" fontId="11" fillId="0" borderId="25" xfId="36" applyNumberFormat="1" applyFont="1" applyBorder="1" applyAlignment="1">
      <alignment horizontal="center"/>
    </xf>
    <xf numFmtId="3" fontId="11" fillId="0" borderId="47" xfId="0" applyNumberFormat="1" applyFont="1" applyFill="1" applyBorder="1" applyAlignment="1">
      <alignment horizontal="center"/>
    </xf>
    <xf numFmtId="3" fontId="38" fillId="0" borderId="0" xfId="0" applyNumberFormat="1" applyFont="1" applyBorder="1" applyAlignment="1">
      <alignment horizontal="center"/>
    </xf>
    <xf numFmtId="0" fontId="11" fillId="0" borderId="47" xfId="0" applyFont="1" applyBorder="1" applyAlignment="1"/>
    <xf numFmtId="0" fontId="8" fillId="0" borderId="14" xfId="0" applyFont="1" applyFill="1" applyBorder="1" applyAlignment="1">
      <alignment horizontal="left" vertical="center"/>
    </xf>
    <xf numFmtId="0" fontId="8" fillId="0" borderId="14" xfId="0" applyFont="1" applyFill="1" applyBorder="1"/>
    <xf numFmtId="3" fontId="6" fillId="0" borderId="26" xfId="36" applyNumberFormat="1" applyBorder="1"/>
    <xf numFmtId="3" fontId="6" fillId="0" borderId="24" xfId="36" applyNumberFormat="1" applyBorder="1"/>
    <xf numFmtId="3" fontId="0" fillId="0" borderId="12" xfId="0" quotePrefix="1" applyNumberFormat="1" applyBorder="1"/>
    <xf numFmtId="3" fontId="0" fillId="0" borderId="13" xfId="0" quotePrefix="1" applyNumberFormat="1" applyBorder="1"/>
    <xf numFmtId="3" fontId="0" fillId="0" borderId="13" xfId="0" applyNumberFormat="1" applyBorder="1"/>
    <xf numFmtId="3" fontId="13" fillId="0" borderId="13" xfId="36" applyNumberFormat="1" applyFont="1" applyBorder="1"/>
    <xf numFmtId="3" fontId="6" fillId="0" borderId="13" xfId="36" applyNumberFormat="1" applyBorder="1"/>
    <xf numFmtId="3" fontId="13" fillId="0" borderId="12" xfId="36" applyNumberFormat="1" applyFont="1" applyBorder="1"/>
    <xf numFmtId="3" fontId="6" fillId="0" borderId="12" xfId="36" applyNumberFormat="1" applyBorder="1"/>
    <xf numFmtId="3" fontId="11" fillId="0" borderId="21" xfId="0" applyNumberFormat="1" applyFont="1" applyFill="1" applyBorder="1" applyAlignment="1">
      <alignment horizontal="center"/>
    </xf>
    <xf numFmtId="9" fontId="10" fillId="0" borderId="13" xfId="61" applyFont="1" applyBorder="1" applyAlignment="1">
      <alignment horizontal="center"/>
    </xf>
    <xf numFmtId="9" fontId="10" fillId="0" borderId="16" xfId="61" applyFont="1" applyBorder="1" applyAlignment="1">
      <alignment horizontal="center"/>
    </xf>
    <xf numFmtId="3" fontId="11" fillId="0" borderId="22" xfId="0" applyNumberFormat="1" applyFont="1" applyFill="1" applyBorder="1" applyAlignment="1">
      <alignment horizontal="center"/>
    </xf>
    <xf numFmtId="0" fontId="11" fillId="0" borderId="50" xfId="0" applyFont="1" applyBorder="1" applyAlignment="1">
      <alignment horizontal="center" vertical="center"/>
    </xf>
    <xf numFmtId="3" fontId="11" fillId="0" borderId="33" xfId="0" applyNumberFormat="1" applyFont="1" applyFill="1" applyBorder="1" applyAlignment="1">
      <alignment horizontal="center"/>
    </xf>
    <xf numFmtId="3" fontId="11" fillId="0" borderId="50" xfId="0" applyNumberFormat="1" applyFont="1" applyFill="1" applyBorder="1" applyAlignment="1">
      <alignment horizontal="center"/>
    </xf>
    <xf numFmtId="3" fontId="11" fillId="0" borderId="50" xfId="41" applyNumberFormat="1" applyFont="1" applyBorder="1" applyAlignment="1">
      <alignment horizontal="center"/>
    </xf>
    <xf numFmtId="3" fontId="11" fillId="0" borderId="49" xfId="41" applyNumberFormat="1" applyFont="1" applyBorder="1" applyAlignment="1">
      <alignment horizontal="center"/>
    </xf>
    <xf numFmtId="3" fontId="11" fillId="0" borderId="21" xfId="0" applyNumberFormat="1" applyFont="1" applyBorder="1" applyAlignment="1">
      <alignment horizontal="center"/>
    </xf>
    <xf numFmtId="3" fontId="11" fillId="0" borderId="33" xfId="0" applyNumberFormat="1" applyFont="1" applyBorder="1" applyAlignment="1">
      <alignment horizontal="center"/>
    </xf>
    <xf numFmtId="3" fontId="11" fillId="0" borderId="22" xfId="0" applyNumberFormat="1" applyFont="1" applyBorder="1" applyAlignment="1">
      <alignment horizontal="center"/>
    </xf>
    <xf numFmtId="1" fontId="6" fillId="0" borderId="0" xfId="0" applyNumberFormat="1" applyFont="1"/>
    <xf numFmtId="9" fontId="6" fillId="0" borderId="13" xfId="42" applyFont="1" applyFill="1" applyBorder="1"/>
    <xf numFmtId="0" fontId="8" fillId="36" borderId="14" xfId="0" applyFont="1" applyFill="1" applyBorder="1"/>
    <xf numFmtId="3" fontId="13" fillId="36" borderId="13" xfId="36" applyNumberFormat="1" applyFont="1" applyFill="1" applyBorder="1"/>
    <xf numFmtId="3" fontId="6" fillId="36" borderId="13" xfId="36" applyNumberFormat="1" applyFill="1" applyBorder="1"/>
    <xf numFmtId="3" fontId="0" fillId="36" borderId="13" xfId="0" applyNumberFormat="1" applyFill="1" applyBorder="1"/>
    <xf numFmtId="3" fontId="6" fillId="36" borderId="24" xfId="36" applyNumberFormat="1" applyFill="1" applyBorder="1"/>
    <xf numFmtId="3" fontId="0" fillId="36" borderId="13" xfId="0" quotePrefix="1" applyNumberFormat="1" applyFill="1" applyBorder="1"/>
    <xf numFmtId="0" fontId="8" fillId="36" borderId="24" xfId="0" applyFont="1" applyFill="1" applyBorder="1"/>
    <xf numFmtId="0" fontId="7" fillId="36" borderId="0" xfId="0" applyFont="1" applyFill="1" applyBorder="1"/>
    <xf numFmtId="167" fontId="0" fillId="36" borderId="13" xfId="33" applyNumberFormat="1" applyFont="1" applyFill="1" applyBorder="1"/>
    <xf numFmtId="9" fontId="0" fillId="36" borderId="13" xfId="42" applyFont="1" applyFill="1" applyBorder="1"/>
    <xf numFmtId="167" fontId="0" fillId="36" borderId="42" xfId="33" applyNumberFormat="1" applyFont="1" applyFill="1" applyBorder="1"/>
    <xf numFmtId="9" fontId="6" fillId="36" borderId="13" xfId="42" applyFont="1" applyFill="1" applyBorder="1"/>
    <xf numFmtId="0" fontId="8" fillId="36" borderId="13" xfId="0" applyFont="1" applyFill="1" applyBorder="1"/>
    <xf numFmtId="167" fontId="0" fillId="37" borderId="43" xfId="33" applyNumberFormat="1" applyFont="1" applyFill="1" applyBorder="1"/>
    <xf numFmtId="0" fontId="0" fillId="37" borderId="12" xfId="0" applyFill="1" applyBorder="1"/>
    <xf numFmtId="0" fontId="0" fillId="37" borderId="13" xfId="0" applyFill="1" applyBorder="1"/>
    <xf numFmtId="0" fontId="48" fillId="38" borderId="28" xfId="62" applyFont="1" applyFill="1" applyBorder="1" applyAlignment="1" applyProtection="1"/>
    <xf numFmtId="0" fontId="48" fillId="38" borderId="17" xfId="62" applyFont="1" applyFill="1" applyBorder="1" applyAlignment="1" applyProtection="1"/>
    <xf numFmtId="0" fontId="48" fillId="38" borderId="30" xfId="62" applyFont="1" applyFill="1" applyBorder="1" applyAlignment="1" applyProtection="1"/>
    <xf numFmtId="0" fontId="51" fillId="0" borderId="0" xfId="35" applyFont="1" applyFill="1"/>
    <xf numFmtId="0" fontId="37" fillId="24" borderId="14" xfId="0" applyFont="1" applyFill="1" applyBorder="1" applyAlignment="1">
      <alignment horizontal="left" vertical="center" wrapText="1"/>
    </xf>
    <xf numFmtId="0" fontId="37" fillId="24" borderId="0" xfId="0" applyFont="1" applyFill="1" applyBorder="1" applyAlignment="1">
      <alignment horizontal="left" vertical="center" wrapText="1"/>
    </xf>
    <xf numFmtId="0" fontId="37" fillId="24" borderId="0" xfId="0" applyFont="1" applyFill="1" applyBorder="1" applyAlignment="1">
      <alignment vertical="center" wrapText="1"/>
    </xf>
    <xf numFmtId="0" fontId="37" fillId="24" borderId="24" xfId="0" applyFont="1" applyFill="1" applyBorder="1" applyAlignment="1">
      <alignment vertical="center" wrapText="1"/>
    </xf>
    <xf numFmtId="167" fontId="0" fillId="0" borderId="24" xfId="33" applyNumberFormat="1" applyFont="1" applyBorder="1"/>
    <xf numFmtId="167" fontId="0" fillId="36" borderId="24" xfId="33" applyNumberFormat="1" applyFont="1" applyFill="1" applyBorder="1"/>
    <xf numFmtId="0" fontId="7" fillId="0" borderId="14" xfId="0" applyFont="1" applyFill="1" applyBorder="1"/>
    <xf numFmtId="0" fontId="7" fillId="36" borderId="14" xfId="0" applyFont="1" applyFill="1" applyBorder="1"/>
    <xf numFmtId="167" fontId="0" fillId="0" borderId="24" xfId="0" applyNumberFormat="1" applyBorder="1"/>
    <xf numFmtId="167" fontId="0" fillId="36" borderId="24" xfId="0" applyNumberFormat="1" applyFill="1" applyBorder="1"/>
    <xf numFmtId="167" fontId="0" fillId="0" borderId="13" xfId="0" applyNumberFormat="1" applyBorder="1"/>
    <xf numFmtId="167" fontId="0" fillId="36" borderId="13" xfId="0" applyNumberFormat="1" applyFill="1" applyBorder="1"/>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0" fillId="36" borderId="13" xfId="0" applyFill="1" applyBorder="1"/>
    <xf numFmtId="0" fontId="11" fillId="0" borderId="13" xfId="0" applyFont="1" applyBorder="1" applyAlignment="1">
      <alignment horizontal="center" vertical="center"/>
    </xf>
    <xf numFmtId="9" fontId="10" fillId="33" borderId="13"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0" fontId="10" fillId="33" borderId="13" xfId="0" applyFont="1" applyFill="1" applyBorder="1" applyAlignment="1">
      <alignment horizontal="center" vertical="center"/>
    </xf>
    <xf numFmtId="9" fontId="10" fillId="0" borderId="45" xfId="42" applyFont="1" applyBorder="1" applyAlignment="1">
      <alignment horizontal="center"/>
    </xf>
    <xf numFmtId="9" fontId="10" fillId="0" borderId="31" xfId="42" applyFont="1" applyBorder="1" applyAlignment="1">
      <alignment horizontal="center"/>
    </xf>
    <xf numFmtId="0" fontId="10" fillId="0" borderId="12" xfId="0" applyFont="1" applyFill="1" applyBorder="1" applyAlignment="1">
      <alignment vertical="center" wrapText="1"/>
    </xf>
    <xf numFmtId="0" fontId="10" fillId="0" borderId="13" xfId="0" applyFont="1" applyFill="1" applyBorder="1" applyAlignment="1">
      <alignment vertical="center"/>
    </xf>
    <xf numFmtId="0" fontId="10" fillId="0" borderId="13" xfId="0" applyFont="1" applyFill="1" applyBorder="1" applyAlignment="1">
      <alignment vertical="center" wrapText="1"/>
    </xf>
    <xf numFmtId="0" fontId="10" fillId="0" borderId="13" xfId="0" applyFont="1" applyBorder="1" applyAlignment="1">
      <alignment vertical="center"/>
    </xf>
    <xf numFmtId="0" fontId="10" fillId="0" borderId="13" xfId="0" applyFont="1" applyBorder="1" applyAlignment="1">
      <alignment vertical="center" wrapText="1"/>
    </xf>
    <xf numFmtId="1" fontId="10" fillId="0" borderId="31" xfId="0" applyNumberFormat="1" applyFont="1" applyBorder="1" applyAlignment="1">
      <alignment horizontal="center"/>
    </xf>
    <xf numFmtId="3" fontId="11" fillId="0" borderId="47" xfId="0" applyNumberFormat="1" applyFont="1" applyBorder="1" applyAlignment="1">
      <alignment horizontal="center"/>
    </xf>
    <xf numFmtId="1" fontId="10" fillId="0" borderId="23" xfId="42" applyNumberFormat="1" applyFont="1" applyBorder="1" applyAlignment="1">
      <alignment horizontal="center"/>
    </xf>
    <xf numFmtId="3" fontId="11" fillId="0" borderId="23" xfId="0" applyNumberFormat="1" applyFont="1" applyBorder="1" applyAlignment="1">
      <alignment horizontal="center"/>
    </xf>
    <xf numFmtId="0" fontId="0" fillId="0" borderId="0" xfId="0" applyFont="1"/>
    <xf numFmtId="0" fontId="9" fillId="0" borderId="16" xfId="36" applyFont="1" applyFill="1" applyBorder="1"/>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1" fontId="10" fillId="0" borderId="0" xfId="0" applyNumberFormat="1" applyFont="1" applyBorder="1"/>
    <xf numFmtId="0" fontId="11" fillId="0" borderId="23" xfId="0" applyFont="1" applyBorder="1" applyAlignment="1">
      <alignment horizontal="center" vertical="center"/>
    </xf>
    <xf numFmtId="3" fontId="11" fillId="0" borderId="23" xfId="36" applyNumberFormat="1" applyFont="1" applyFill="1" applyBorder="1" applyAlignment="1">
      <alignment horizontal="center"/>
    </xf>
    <xf numFmtId="3" fontId="11" fillId="0" borderId="22" xfId="36" applyNumberFormat="1" applyFont="1" applyFill="1" applyBorder="1" applyAlignment="1">
      <alignment horizontal="center"/>
    </xf>
    <xf numFmtId="0" fontId="9" fillId="0" borderId="13" xfId="0" applyFont="1" applyBorder="1"/>
    <xf numFmtId="0" fontId="0" fillId="0" borderId="13" xfId="0" applyFont="1" applyBorder="1"/>
    <xf numFmtId="0" fontId="0" fillId="36" borderId="13" xfId="0" applyFont="1" applyFill="1" applyBorder="1"/>
    <xf numFmtId="0" fontId="10" fillId="0" borderId="14" xfId="0" applyFont="1" applyBorder="1" applyAlignment="1">
      <alignment vertical="center"/>
    </xf>
    <xf numFmtId="9" fontId="36" fillId="34" borderId="0" xfId="0" applyNumberFormat="1" applyFont="1" applyFill="1" applyBorder="1" applyAlignment="1">
      <alignment horizontal="center" vertical="center"/>
    </xf>
    <xf numFmtId="0" fontId="10" fillId="26" borderId="24" xfId="0" applyFont="1" applyFill="1" applyBorder="1" applyAlignment="1">
      <alignment horizontal="center"/>
    </xf>
    <xf numFmtId="0" fontId="36" fillId="32" borderId="24" xfId="0" applyFont="1" applyFill="1" applyBorder="1" applyAlignment="1">
      <alignment horizontal="center"/>
    </xf>
    <xf numFmtId="0" fontId="36" fillId="34" borderId="30" xfId="0" applyFont="1" applyFill="1" applyBorder="1" applyAlignment="1">
      <alignment horizontal="center"/>
    </xf>
    <xf numFmtId="0" fontId="11" fillId="0" borderId="0" xfId="0" applyFont="1" applyFill="1" applyAlignment="1"/>
    <xf numFmtId="0" fontId="10" fillId="0" borderId="0" xfId="0" applyFont="1" applyBorder="1" applyAlignment="1">
      <alignment horizontal="right"/>
    </xf>
    <xf numFmtId="0" fontId="0" fillId="0" borderId="0" xfId="0" applyBorder="1"/>
    <xf numFmtId="0" fontId="10" fillId="0" borderId="0" xfId="0" applyFont="1" applyBorder="1" applyAlignment="1">
      <alignment horizontal="left"/>
    </xf>
    <xf numFmtId="0" fontId="11"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13" xfId="0" applyFont="1" applyBorder="1" applyAlignment="1">
      <alignment horizontal="center" vertical="center"/>
    </xf>
    <xf numFmtId="0" fontId="10" fillId="0" borderId="11" xfId="0" applyFont="1" applyBorder="1" applyAlignment="1">
      <alignment horizontal="center" vertical="center" wrapText="1"/>
    </xf>
    <xf numFmtId="2" fontId="0" fillId="0" borderId="0" xfId="42" applyNumberFormat="1" applyFont="1"/>
    <xf numFmtId="0" fontId="11" fillId="0" borderId="11" xfId="0" applyFont="1" applyBorder="1" applyAlignment="1">
      <alignment horizontal="center" wrapText="1"/>
    </xf>
    <xf numFmtId="0" fontId="11" fillId="0" borderId="13" xfId="0" applyFont="1" applyBorder="1"/>
    <xf numFmtId="0" fontId="11" fillId="39" borderId="11" xfId="0" applyFont="1" applyFill="1" applyBorder="1" applyAlignment="1">
      <alignment horizontal="center" vertical="center" wrapText="1"/>
    </xf>
    <xf numFmtId="3" fontId="11" fillId="0" borderId="11" xfId="0" applyNumberFormat="1" applyFont="1" applyBorder="1" applyAlignment="1">
      <alignment horizontal="center" vertical="center" wrapText="1"/>
    </xf>
    <xf numFmtId="0" fontId="12" fillId="0" borderId="11" xfId="0" applyFont="1" applyBorder="1" applyAlignment="1">
      <alignment horizontal="center" wrapText="1"/>
    </xf>
    <xf numFmtId="0" fontId="11" fillId="39" borderId="11" xfId="0" applyFont="1" applyFill="1" applyBorder="1" applyAlignment="1">
      <alignment vertical="center" wrapText="1"/>
    </xf>
    <xf numFmtId="0" fontId="38" fillId="0" borderId="0" xfId="0" applyFont="1" applyFill="1" applyAlignment="1">
      <alignment vertical="center" wrapText="1"/>
    </xf>
    <xf numFmtId="0" fontId="9" fillId="0" borderId="0" xfId="0" applyFont="1"/>
    <xf numFmtId="0" fontId="9" fillId="0" borderId="0" xfId="0" applyFont="1" applyFill="1"/>
    <xf numFmtId="0" fontId="9" fillId="31" borderId="11" xfId="0" applyFont="1" applyFill="1" applyBorder="1"/>
    <xf numFmtId="0" fontId="59" fillId="0" borderId="0" xfId="0" applyFont="1"/>
    <xf numFmtId="0" fontId="9" fillId="32" borderId="11" xfId="0" applyFont="1" applyFill="1" applyBorder="1"/>
    <xf numFmtId="0" fontId="9" fillId="28" borderId="11" xfId="0" applyFont="1" applyFill="1" applyBorder="1"/>
    <xf numFmtId="0" fontId="38" fillId="26" borderId="0" xfId="0" applyFont="1" applyFill="1" applyBorder="1" applyAlignment="1">
      <alignment horizontal="left" vertical="center" wrapText="1"/>
    </xf>
    <xf numFmtId="0" fontId="42" fillId="0" borderId="0" xfId="0" applyFont="1" applyAlignment="1">
      <alignment vertical="center"/>
    </xf>
    <xf numFmtId="0" fontId="60" fillId="0" borderId="0" xfId="0" applyFont="1"/>
    <xf numFmtId="0" fontId="61" fillId="0" borderId="12" xfId="0" applyFont="1" applyFill="1" applyBorder="1" applyAlignment="1">
      <alignment vertical="center" wrapText="1"/>
    </xf>
    <xf numFmtId="0" fontId="62" fillId="0" borderId="69" xfId="0" applyFont="1" applyBorder="1" applyAlignment="1">
      <alignment horizontal="center" vertical="center" wrapText="1"/>
    </xf>
    <xf numFmtId="0" fontId="61" fillId="0" borderId="68" xfId="0" applyFont="1" applyFill="1" applyBorder="1" applyAlignment="1">
      <alignment vertical="center" wrapText="1"/>
    </xf>
    <xf numFmtId="0" fontId="62" fillId="0" borderId="11" xfId="0" applyFont="1" applyBorder="1" applyAlignment="1">
      <alignment horizontal="center" vertical="center" wrapText="1"/>
    </xf>
    <xf numFmtId="0" fontId="64" fillId="0" borderId="11" xfId="69" applyFont="1" applyBorder="1" applyAlignment="1">
      <alignment horizontal="left" vertical="center"/>
    </xf>
    <xf numFmtId="9" fontId="59" fillId="0" borderId="69" xfId="0" applyNumberFormat="1" applyFont="1" applyBorder="1" applyAlignment="1">
      <alignment horizontal="center"/>
    </xf>
    <xf numFmtId="0" fontId="59" fillId="0" borderId="56" xfId="69" applyFont="1" applyBorder="1" applyAlignment="1">
      <alignment horizontal="left" vertical="center"/>
    </xf>
    <xf numFmtId="9" fontId="59" fillId="0" borderId="11" xfId="42" applyFont="1" applyBorder="1" applyAlignment="1">
      <alignment horizontal="center" vertical="center"/>
    </xf>
    <xf numFmtId="9" fontId="59" fillId="0" borderId="69" xfId="42" applyFont="1" applyBorder="1" applyAlignment="1">
      <alignment horizontal="center" vertical="center"/>
    </xf>
    <xf numFmtId="0" fontId="64" fillId="0" borderId="11" xfId="69" applyFont="1" applyBorder="1" applyAlignment="1">
      <alignment horizontal="left" vertical="center" wrapText="1"/>
    </xf>
    <xf numFmtId="0" fontId="59" fillId="0" borderId="56" xfId="69" applyFont="1" applyBorder="1" applyAlignment="1">
      <alignment horizontal="left" vertical="center" wrapText="1"/>
    </xf>
    <xf numFmtId="0" fontId="65" fillId="0" borderId="11" xfId="69" applyFont="1" applyFill="1" applyBorder="1" applyAlignment="1">
      <alignment horizontal="left" vertical="center"/>
    </xf>
    <xf numFmtId="9" fontId="61" fillId="0" borderId="69" xfId="42" applyFont="1" applyBorder="1" applyAlignment="1">
      <alignment horizontal="center" vertical="center"/>
    </xf>
    <xf numFmtId="0" fontId="65" fillId="0" borderId="56" xfId="69" applyFont="1" applyFill="1" applyBorder="1" applyAlignment="1">
      <alignment horizontal="left" vertical="center"/>
    </xf>
    <xf numFmtId="9" fontId="61" fillId="0" borderId="11" xfId="42" applyFont="1" applyBorder="1" applyAlignment="1">
      <alignment horizontal="center" vertical="center"/>
    </xf>
    <xf numFmtId="0" fontId="10" fillId="0" borderId="11" xfId="0" applyFont="1" applyBorder="1" applyAlignment="1">
      <alignment horizontal="left" vertical="center"/>
    </xf>
    <xf numFmtId="0" fontId="9" fillId="33" borderId="14" xfId="0" applyFont="1" applyFill="1" applyBorder="1" applyAlignment="1">
      <alignment horizontal="left" vertical="center"/>
    </xf>
    <xf numFmtId="0" fontId="66" fillId="40" borderId="13" xfId="0" quotePrefix="1" applyFont="1" applyFill="1" applyBorder="1" applyAlignment="1">
      <alignment horizontal="center" vertical="center"/>
    </xf>
    <xf numFmtId="0" fontId="39" fillId="41" borderId="24" xfId="0" applyFont="1" applyFill="1" applyBorder="1" applyAlignment="1">
      <alignment horizontal="center" vertical="center"/>
    </xf>
    <xf numFmtId="0" fontId="10" fillId="0" borderId="56" xfId="0" applyFont="1" applyBorder="1"/>
    <xf numFmtId="0" fontId="9" fillId="0" borderId="14" xfId="0" applyFont="1" applyFill="1" applyBorder="1" applyAlignment="1">
      <alignment horizontal="left" vertical="center"/>
    </xf>
    <xf numFmtId="0" fontId="67" fillId="40" borderId="13" xfId="0" quotePrefix="1" applyFont="1" applyFill="1" applyBorder="1" applyAlignment="1">
      <alignment horizontal="center" vertical="center"/>
    </xf>
    <xf numFmtId="0" fontId="10" fillId="29" borderId="24" xfId="0" applyFont="1" applyFill="1" applyBorder="1"/>
    <xf numFmtId="0" fontId="10" fillId="42" borderId="24" xfId="0" applyFont="1" applyFill="1" applyBorder="1"/>
    <xf numFmtId="0" fontId="36" fillId="28" borderId="16" xfId="0" applyFont="1" applyFill="1" applyBorder="1"/>
    <xf numFmtId="0" fontId="9" fillId="33" borderId="28" xfId="0" applyFont="1" applyFill="1" applyBorder="1" applyAlignment="1">
      <alignment horizontal="left" vertical="center"/>
    </xf>
    <xf numFmtId="9" fontId="6" fillId="0" borderId="0" xfId="42" applyNumberFormat="1" applyAlignment="1">
      <alignment horizontal="center"/>
    </xf>
    <xf numFmtId="0" fontId="69" fillId="45" borderId="16" xfId="0" applyFont="1" applyFill="1" applyBorder="1" applyAlignment="1">
      <alignment horizontal="center" vertical="center" wrapText="1"/>
    </xf>
    <xf numFmtId="0" fontId="39" fillId="0" borderId="0" xfId="0" applyFont="1"/>
    <xf numFmtId="0" fontId="39" fillId="0" borderId="0" xfId="0" applyFont="1" applyAlignment="1">
      <alignment vertical="center"/>
    </xf>
    <xf numFmtId="0" fontId="66" fillId="45" borderId="13" xfId="0" applyFont="1" applyFill="1" applyBorder="1" applyAlignment="1">
      <alignment horizontal="center" vertical="center" wrapText="1"/>
    </xf>
    <xf numFmtId="0" fontId="71" fillId="28" borderId="16" xfId="0" applyFont="1" applyFill="1" applyBorder="1" applyAlignment="1">
      <alignment horizontal="center" vertical="center" wrapText="1"/>
    </xf>
    <xf numFmtId="0" fontId="39" fillId="43" borderId="24" xfId="0" applyFont="1" applyFill="1" applyBorder="1" applyAlignment="1">
      <alignment horizontal="center" vertical="center"/>
    </xf>
    <xf numFmtId="0" fontId="66" fillId="40" borderId="71" xfId="0" quotePrefix="1" applyFont="1" applyFill="1" applyBorder="1" applyAlignment="1">
      <alignment horizontal="center" vertical="center"/>
    </xf>
    <xf numFmtId="0" fontId="72" fillId="28" borderId="16" xfId="0" applyFont="1" applyFill="1" applyBorder="1" applyAlignment="1">
      <alignment horizontal="center" vertical="center"/>
    </xf>
    <xf numFmtId="0" fontId="71" fillId="28" borderId="71" xfId="0" applyFont="1" applyFill="1" applyBorder="1" applyAlignment="1">
      <alignment horizontal="center" vertical="center" wrapText="1"/>
    </xf>
    <xf numFmtId="0" fontId="72" fillId="28" borderId="71" xfId="0" applyFont="1" applyFill="1" applyBorder="1" applyAlignment="1">
      <alignment horizontal="center" vertical="center"/>
    </xf>
    <xf numFmtId="0" fontId="9" fillId="33" borderId="72" xfId="0" applyFont="1" applyFill="1" applyBorder="1" applyAlignment="1">
      <alignment horizontal="left" vertical="center"/>
    </xf>
    <xf numFmtId="0" fontId="9" fillId="33" borderId="71" xfId="0" applyFont="1" applyFill="1" applyBorder="1" applyAlignment="1">
      <alignment horizontal="left" vertical="center"/>
    </xf>
    <xf numFmtId="0" fontId="39" fillId="41" borderId="71" xfId="0" applyFont="1" applyFill="1" applyBorder="1" applyAlignment="1">
      <alignment horizontal="center" vertical="center"/>
    </xf>
    <xf numFmtId="0" fontId="10" fillId="0" borderId="56" xfId="0" applyFont="1" applyBorder="1" applyAlignment="1">
      <alignment horizontal="center" vertical="center" wrapText="1"/>
    </xf>
    <xf numFmtId="0" fontId="77" fillId="0" borderId="37" xfId="0" applyFont="1" applyBorder="1" applyAlignment="1">
      <alignment horizontal="left" vertical="center" indent="1"/>
    </xf>
    <xf numFmtId="0" fontId="77" fillId="0" borderId="37" xfId="0" applyFont="1" applyBorder="1" applyAlignment="1">
      <alignment horizontal="center" vertical="center"/>
    </xf>
    <xf numFmtId="3" fontId="77" fillId="0" borderId="37" xfId="0" applyNumberFormat="1" applyFont="1" applyBorder="1" applyAlignment="1">
      <alignment horizontal="center" vertical="center"/>
    </xf>
    <xf numFmtId="0" fontId="79" fillId="0" borderId="0" xfId="0" applyFont="1" applyAlignment="1">
      <alignment horizontal="left" vertical="center"/>
    </xf>
    <xf numFmtId="0" fontId="80" fillId="0" borderId="0" xfId="0" applyFont="1" applyAlignment="1">
      <alignment horizontal="left" vertical="center"/>
    </xf>
    <xf numFmtId="0" fontId="82" fillId="0" borderId="76" xfId="0" applyFont="1" applyBorder="1" applyAlignment="1">
      <alignment vertical="center"/>
    </xf>
    <xf numFmtId="9" fontId="83" fillId="0" borderId="77" xfId="0" applyNumberFormat="1" applyFont="1" applyBorder="1" applyAlignment="1">
      <alignment horizontal="center" vertical="center" wrapText="1"/>
    </xf>
    <xf numFmtId="9" fontId="83" fillId="0" borderId="78" xfId="0" applyNumberFormat="1" applyFont="1" applyBorder="1" applyAlignment="1">
      <alignment horizontal="center" vertical="center"/>
    </xf>
    <xf numFmtId="0" fontId="82" fillId="0" borderId="79" xfId="0" applyFont="1" applyBorder="1" applyAlignment="1">
      <alignment vertical="center"/>
    </xf>
    <xf numFmtId="9" fontId="83" fillId="0" borderId="75" xfId="0" applyNumberFormat="1" applyFont="1" applyBorder="1" applyAlignment="1">
      <alignment horizontal="center" vertical="center" wrapText="1"/>
    </xf>
    <xf numFmtId="9" fontId="83" fillId="0" borderId="31" xfId="0" applyNumberFormat="1" applyFont="1" applyBorder="1" applyAlignment="1">
      <alignment horizontal="center" vertical="center"/>
    </xf>
    <xf numFmtId="0" fontId="10" fillId="0" borderId="11" xfId="99" applyFont="1" applyBorder="1" applyAlignment="1">
      <alignment horizontal="left" vertical="center"/>
    </xf>
    <xf numFmtId="0" fontId="9" fillId="33" borderId="11" xfId="99" applyFont="1" applyFill="1" applyBorder="1" applyAlignment="1">
      <alignment horizontal="left" vertical="center"/>
    </xf>
    <xf numFmtId="0" fontId="1" fillId="0" borderId="0" xfId="99"/>
    <xf numFmtId="0" fontId="74" fillId="0" borderId="11" xfId="99" applyFont="1" applyBorder="1" applyAlignment="1">
      <alignment horizontal="center"/>
    </xf>
    <xf numFmtId="0" fontId="75" fillId="0" borderId="0" xfId="99" applyFont="1"/>
    <xf numFmtId="0" fontId="74" fillId="0" borderId="0" xfId="99" applyFont="1"/>
    <xf numFmtId="0" fontId="73" fillId="0" borderId="0" xfId="99" applyFont="1"/>
    <xf numFmtId="0" fontId="48" fillId="0" borderId="80" xfId="99" applyFont="1" applyBorder="1" applyAlignment="1">
      <alignment vertical="center"/>
    </xf>
    <xf numFmtId="9" fontId="47" fillId="0" borderId="11" xfId="100" applyFont="1" applyBorder="1"/>
    <xf numFmtId="0" fontId="47" fillId="0" borderId="11" xfId="99" applyFont="1" applyBorder="1" applyAlignment="1">
      <alignment horizontal="center"/>
    </xf>
    <xf numFmtId="0" fontId="74" fillId="0" borderId="0" xfId="0" applyFont="1" applyFill="1" applyAlignment="1">
      <alignment horizontal="left"/>
    </xf>
    <xf numFmtId="0" fontId="84" fillId="0" borderId="0" xfId="0" applyFont="1"/>
    <xf numFmtId="0" fontId="87" fillId="0" borderId="0" xfId="0" applyFont="1" applyAlignment="1">
      <alignment horizontal="left" vertical="top" wrapText="1"/>
    </xf>
    <xf numFmtId="9" fontId="9" fillId="33" borderId="11" xfId="42" applyFont="1" applyFill="1" applyBorder="1" applyAlignment="1">
      <alignment horizontal="right" vertical="center"/>
    </xf>
    <xf numFmtId="0" fontId="7" fillId="0" borderId="11" xfId="0" applyFont="1" applyBorder="1" applyAlignment="1">
      <alignment horizontal="center" vertical="center" wrapText="1"/>
    </xf>
    <xf numFmtId="0" fontId="37" fillId="0" borderId="0" xfId="0" applyFont="1" applyAlignment="1">
      <alignment horizontal="left" vertical="center" wrapText="1"/>
    </xf>
    <xf numFmtId="0" fontId="42" fillId="0" borderId="0" xfId="0" applyFont="1" applyBorder="1" applyAlignment="1">
      <alignment vertical="top"/>
    </xf>
    <xf numFmtId="0" fontId="42" fillId="0" borderId="0" xfId="0" applyFont="1" applyBorder="1" applyAlignment="1">
      <alignment vertical="top" wrapText="1"/>
    </xf>
    <xf numFmtId="0" fontId="8" fillId="0" borderId="0" xfId="0" applyFont="1" applyBorder="1"/>
    <xf numFmtId="165" fontId="8" fillId="0" borderId="0" xfId="42" applyNumberFormat="1" applyFont="1"/>
    <xf numFmtId="0" fontId="90" fillId="0" borderId="0" xfId="99" applyFont="1"/>
    <xf numFmtId="0" fontId="84" fillId="0" borderId="0" xfId="0" applyFont="1" applyAlignment="1"/>
    <xf numFmtId="0" fontId="66" fillId="40" borderId="11" xfId="0" quotePrefix="1" applyFont="1" applyFill="1" applyBorder="1" applyAlignment="1">
      <alignment horizontal="center" vertical="center"/>
    </xf>
    <xf numFmtId="0" fontId="67" fillId="0" borderId="11" xfId="0" quotePrefix="1" applyFont="1" applyFill="1" applyBorder="1" applyAlignment="1">
      <alignment horizontal="center" vertical="center"/>
    </xf>
    <xf numFmtId="0" fontId="1" fillId="49" borderId="11" xfId="99" applyFill="1" applyBorder="1"/>
    <xf numFmtId="0" fontId="75" fillId="49" borderId="11" xfId="99" applyFont="1" applyFill="1" applyBorder="1"/>
    <xf numFmtId="0" fontId="67" fillId="49" borderId="11" xfId="0" quotePrefix="1" applyFont="1" applyFill="1" applyBorder="1" applyAlignment="1">
      <alignment horizontal="center" vertical="center"/>
    </xf>
    <xf numFmtId="9" fontId="9" fillId="33" borderId="16" xfId="42" applyFont="1" applyFill="1" applyBorder="1" applyAlignment="1">
      <alignment horizontal="right" vertical="center"/>
    </xf>
    <xf numFmtId="0" fontId="1" fillId="49" borderId="16" xfId="99" applyFill="1" applyBorder="1"/>
    <xf numFmtId="0" fontId="94" fillId="0" borderId="0" xfId="99" applyFont="1" applyBorder="1" applyAlignment="1">
      <alignment horizontal="left"/>
    </xf>
    <xf numFmtId="9" fontId="74" fillId="0" borderId="0" xfId="100" applyFont="1" applyFill="1" applyBorder="1"/>
    <xf numFmtId="0" fontId="95" fillId="0" borderId="0" xfId="0" quotePrefix="1" applyFont="1" applyFill="1" applyBorder="1" applyAlignment="1">
      <alignment horizontal="center" vertical="center"/>
    </xf>
    <xf numFmtId="0" fontId="39" fillId="0" borderId="0" xfId="0" quotePrefix="1" applyFont="1" applyFill="1" applyBorder="1" applyAlignment="1">
      <alignment horizontal="center" vertical="center"/>
    </xf>
    <xf numFmtId="0" fontId="68" fillId="0" borderId="57" xfId="0" applyFont="1" applyFill="1" applyBorder="1" applyAlignment="1">
      <alignment vertical="center"/>
    </xf>
    <xf numFmtId="0" fontId="68" fillId="0" borderId="55" xfId="0" applyFont="1" applyFill="1" applyBorder="1" applyAlignment="1">
      <alignment vertical="center"/>
    </xf>
    <xf numFmtId="0" fontId="68" fillId="0" borderId="56" xfId="0" applyFont="1" applyFill="1" applyBorder="1" applyAlignment="1">
      <alignment vertical="center"/>
    </xf>
    <xf numFmtId="9" fontId="9" fillId="49" borderId="11" xfId="42" applyFont="1" applyFill="1" applyBorder="1" applyAlignment="1">
      <alignment horizontal="right" vertical="center"/>
    </xf>
    <xf numFmtId="9" fontId="9" fillId="49" borderId="16" xfId="42" applyFont="1" applyFill="1" applyBorder="1" applyAlignment="1">
      <alignment horizontal="right" vertical="center"/>
    </xf>
    <xf numFmtId="0" fontId="93" fillId="28" borderId="11" xfId="0" applyFont="1" applyFill="1" applyBorder="1" applyAlignment="1">
      <alignment horizontal="center" vertical="center"/>
    </xf>
    <xf numFmtId="0" fontId="96" fillId="44" borderId="11" xfId="0" applyFont="1" applyFill="1" applyBorder="1" applyAlignment="1">
      <alignment horizontal="center" vertical="center"/>
    </xf>
    <xf numFmtId="0" fontId="74" fillId="43" borderId="11" xfId="0" applyFont="1" applyFill="1" applyBorder="1" applyAlignment="1">
      <alignment horizontal="center" vertical="center"/>
    </xf>
    <xf numFmtId="0" fontId="74" fillId="41" borderId="11" xfId="0" applyFont="1" applyFill="1" applyBorder="1" applyAlignment="1">
      <alignment horizontal="center" vertical="center"/>
    </xf>
    <xf numFmtId="0" fontId="77" fillId="40" borderId="11" xfId="0" quotePrefix="1" applyFont="1" applyFill="1" applyBorder="1" applyAlignment="1">
      <alignment horizontal="center" vertical="center"/>
    </xf>
    <xf numFmtId="0" fontId="97" fillId="40" borderId="11" xfId="0" quotePrefix="1" applyFont="1" applyFill="1" applyBorder="1" applyAlignment="1">
      <alignment horizontal="center" vertical="center"/>
    </xf>
    <xf numFmtId="9" fontId="47" fillId="0" borderId="11" xfId="100" applyFont="1" applyBorder="1" applyAlignment="1">
      <alignment horizontal="center"/>
    </xf>
    <xf numFmtId="0" fontId="47" fillId="0" borderId="70" xfId="99" applyFont="1" applyBorder="1" applyAlignment="1">
      <alignment horizontal="left" indent="1"/>
    </xf>
    <xf numFmtId="0" fontId="47" fillId="0" borderId="11" xfId="99" applyFont="1" applyBorder="1" applyAlignment="1">
      <alignment horizontal="left" indent="1"/>
    </xf>
    <xf numFmtId="0" fontId="48" fillId="0" borderId="80" xfId="99" applyFont="1" applyBorder="1" applyAlignment="1">
      <alignment horizontal="right" vertical="center"/>
    </xf>
    <xf numFmtId="0" fontId="91" fillId="33" borderId="80" xfId="99" applyFont="1" applyFill="1" applyBorder="1" applyAlignment="1">
      <alignment horizontal="right" vertical="center"/>
    </xf>
    <xf numFmtId="0" fontId="98" fillId="28" borderId="11" xfId="0" applyFont="1" applyFill="1" applyBorder="1" applyAlignment="1">
      <alignment horizontal="center" vertical="center" wrapText="1"/>
    </xf>
    <xf numFmtId="0" fontId="99" fillId="44" borderId="11" xfId="0" applyFont="1" applyFill="1" applyBorder="1" applyAlignment="1">
      <alignment horizontal="center" vertical="center" wrapText="1"/>
    </xf>
    <xf numFmtId="0" fontId="100" fillId="27" borderId="11" xfId="99" applyFont="1" applyFill="1" applyBorder="1" applyAlignment="1">
      <alignment horizontal="center" vertical="center" wrapText="1"/>
    </xf>
    <xf numFmtId="0" fontId="101" fillId="0" borderId="11" xfId="99" applyFont="1" applyBorder="1" applyAlignment="1">
      <alignment horizontal="left" vertical="center"/>
    </xf>
    <xf numFmtId="0" fontId="102" fillId="41" borderId="11" xfId="99" applyFont="1" applyFill="1" applyBorder="1" applyAlignment="1">
      <alignment horizontal="center" vertical="center"/>
    </xf>
    <xf numFmtId="0" fontId="103" fillId="43" borderId="11" xfId="99" applyFont="1" applyFill="1" applyBorder="1" applyAlignment="1">
      <alignment horizontal="center" vertical="center" wrapText="1"/>
    </xf>
    <xf numFmtId="0" fontId="103" fillId="43" borderId="11" xfId="99" applyFont="1" applyFill="1" applyBorder="1" applyAlignment="1">
      <alignment horizontal="center" vertical="center"/>
    </xf>
    <xf numFmtId="0" fontId="103" fillId="41" borderId="11" xfId="99" applyFont="1" applyFill="1" applyBorder="1" applyAlignment="1">
      <alignment horizontal="center" vertical="center"/>
    </xf>
    <xf numFmtId="0" fontId="103" fillId="41" borderId="11" xfId="99" applyFont="1" applyFill="1" applyBorder="1" applyAlignment="1">
      <alignment horizontal="center" vertical="center" wrapText="1"/>
    </xf>
    <xf numFmtId="0" fontId="103" fillId="41" borderId="11" xfId="0" applyFont="1" applyFill="1" applyBorder="1" applyAlignment="1">
      <alignment horizontal="center" vertical="center"/>
    </xf>
    <xf numFmtId="0" fontId="10" fillId="0" borderId="11" xfId="0" applyFont="1" applyBorder="1"/>
    <xf numFmtId="0" fontId="10" fillId="29" borderId="11" xfId="0" applyFont="1" applyFill="1" applyBorder="1"/>
    <xf numFmtId="0" fontId="10" fillId="42" borderId="11" xfId="0" applyFont="1" applyFill="1" applyBorder="1"/>
    <xf numFmtId="0" fontId="36" fillId="27" borderId="11" xfId="0" applyFont="1" applyFill="1" applyBorder="1"/>
    <xf numFmtId="0" fontId="36" fillId="28" borderId="11" xfId="0" applyFont="1" applyFill="1" applyBorder="1"/>
    <xf numFmtId="9" fontId="74" fillId="0" borderId="0" xfId="42" applyFont="1" applyFill="1" applyAlignment="1">
      <alignment horizontal="left"/>
    </xf>
    <xf numFmtId="0" fontId="104" fillId="0" borderId="0" xfId="0" applyFont="1" applyAlignment="1">
      <alignment horizontal="left" vertical="center"/>
    </xf>
    <xf numFmtId="0" fontId="11" fillId="0" borderId="67" xfId="0" applyFont="1" applyFill="1" applyBorder="1" applyAlignment="1">
      <alignment vertical="center"/>
    </xf>
    <xf numFmtId="0" fontId="11" fillId="0" borderId="0" xfId="0" applyFont="1" applyFill="1" applyBorder="1" applyAlignment="1">
      <alignment vertical="center"/>
    </xf>
    <xf numFmtId="0" fontId="105" fillId="0" borderId="0" xfId="0" applyFont="1"/>
    <xf numFmtId="0" fontId="10" fillId="0" borderId="34"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34" xfId="0" applyFont="1" applyBorder="1" applyAlignment="1">
      <alignment vertical="center"/>
    </xf>
    <xf numFmtId="0" fontId="10" fillId="0" borderId="82" xfId="0" applyFont="1" applyBorder="1" applyAlignment="1">
      <alignment horizontal="center" vertical="center" wrapText="1"/>
    </xf>
    <xf numFmtId="0" fontId="10" fillId="0" borderId="37" xfId="0" applyFont="1" applyBorder="1" applyAlignment="1">
      <alignment vertical="center"/>
    </xf>
    <xf numFmtId="0" fontId="10" fillId="0" borderId="23" xfId="0" applyFont="1" applyBorder="1" applyAlignment="1">
      <alignment horizontal="center" vertical="center" wrapText="1"/>
    </xf>
    <xf numFmtId="0" fontId="10" fillId="0" borderId="79" xfId="0" applyFont="1" applyBorder="1" applyAlignment="1">
      <alignment vertical="center"/>
    </xf>
    <xf numFmtId="0" fontId="10" fillId="0" borderId="15" xfId="0" applyFont="1" applyBorder="1" applyAlignment="1">
      <alignment horizontal="center" vertical="center" wrapText="1"/>
    </xf>
    <xf numFmtId="3" fontId="10" fillId="0" borderId="15" xfId="0" applyNumberFormat="1" applyFont="1" applyBorder="1" applyAlignment="1">
      <alignment horizontal="center" vertical="center" wrapText="1"/>
    </xf>
    <xf numFmtId="0" fontId="10" fillId="0" borderId="0" xfId="0" applyFont="1" applyFill="1" applyBorder="1" applyAlignment="1">
      <alignment horizontal="left" vertical="top" wrapText="1"/>
    </xf>
    <xf numFmtId="0" fontId="110" fillId="0" borderId="0" xfId="0" applyFont="1" applyBorder="1" applyAlignment="1"/>
    <xf numFmtId="0" fontId="10" fillId="0" borderId="0" xfId="0" applyFont="1" applyAlignment="1">
      <alignment horizontal="left" vertical="top"/>
    </xf>
    <xf numFmtId="0" fontId="112" fillId="0" borderId="0" xfId="101"/>
    <xf numFmtId="49" fontId="67" fillId="0" borderId="0" xfId="101" applyNumberFormat="1" applyFont="1"/>
    <xf numFmtId="0" fontId="66" fillId="0" borderId="0" xfId="101" applyFont="1"/>
    <xf numFmtId="9" fontId="56" fillId="37" borderId="16" xfId="102" applyFont="1" applyFill="1" applyBorder="1" applyAlignment="1">
      <alignment horizontal="center" vertical="top"/>
    </xf>
    <xf numFmtId="9" fontId="113" fillId="37" borderId="30" xfId="102" applyFont="1" applyFill="1" applyBorder="1"/>
    <xf numFmtId="168" fontId="113" fillId="0" borderId="16" xfId="101" applyNumberFormat="1" applyFont="1" applyBorder="1"/>
    <xf numFmtId="167" fontId="56" fillId="0" borderId="16" xfId="103" applyNumberFormat="1" applyFont="1" applyFill="1" applyBorder="1" applyAlignment="1">
      <alignment horizontal="center" vertical="center"/>
    </xf>
    <xf numFmtId="0" fontId="33" fillId="0" borderId="16" xfId="36" applyFont="1" applyBorder="1"/>
    <xf numFmtId="9" fontId="37" fillId="37" borderId="16" xfId="102" applyFont="1" applyFill="1" applyBorder="1" applyAlignment="1">
      <alignment horizontal="center" vertical="top"/>
    </xf>
    <xf numFmtId="9" fontId="67" fillId="37" borderId="30" xfId="102" applyFont="1" applyFill="1" applyBorder="1"/>
    <xf numFmtId="168" fontId="112" fillId="0" borderId="16" xfId="101" applyNumberFormat="1" applyFont="1" applyBorder="1"/>
    <xf numFmtId="0" fontId="113" fillId="0" borderId="0" xfId="101" applyFont="1"/>
    <xf numFmtId="167" fontId="36" fillId="30" borderId="16" xfId="103" applyNumberFormat="1" applyFont="1" applyFill="1" applyBorder="1" applyAlignment="1">
      <alignment horizontal="center" vertical="center"/>
    </xf>
    <xf numFmtId="9" fontId="37" fillId="37" borderId="71" xfId="102" applyFont="1" applyFill="1" applyBorder="1" applyAlignment="1">
      <alignment horizontal="center" vertical="top"/>
    </xf>
    <xf numFmtId="9" fontId="67" fillId="37" borderId="70" xfId="102" applyFont="1" applyFill="1" applyBorder="1"/>
    <xf numFmtId="168" fontId="112" fillId="0" borderId="71" xfId="101" applyNumberFormat="1" applyFont="1" applyBorder="1"/>
    <xf numFmtId="0" fontId="10" fillId="0" borderId="16" xfId="36" applyFont="1" applyFill="1" applyBorder="1" applyAlignment="1">
      <alignment horizontal="center"/>
    </xf>
    <xf numFmtId="167" fontId="36" fillId="27" borderId="71" xfId="103" applyNumberFormat="1" applyFont="1" applyFill="1" applyBorder="1" applyAlignment="1">
      <alignment horizontal="center" vertical="center"/>
    </xf>
    <xf numFmtId="0" fontId="9" fillId="0" borderId="71" xfId="36" applyFont="1" applyFill="1" applyBorder="1"/>
    <xf numFmtId="0" fontId="10" fillId="0" borderId="71" xfId="36" applyFont="1" applyFill="1" applyBorder="1" applyAlignment="1">
      <alignment horizontal="center"/>
    </xf>
    <xf numFmtId="0" fontId="10" fillId="27" borderId="71" xfId="36" applyFont="1" applyFill="1" applyBorder="1"/>
    <xf numFmtId="167" fontId="37" fillId="31" borderId="71" xfId="103" applyNumberFormat="1" applyFont="1" applyFill="1" applyBorder="1" applyAlignment="1">
      <alignment horizontal="center" vertical="center"/>
    </xf>
    <xf numFmtId="0" fontId="10" fillId="31" borderId="71" xfId="36" applyFont="1" applyFill="1" applyBorder="1"/>
    <xf numFmtId="0" fontId="10" fillId="0" borderId="71" xfId="36" applyFont="1" applyBorder="1" applyAlignment="1">
      <alignment horizontal="center"/>
    </xf>
    <xf numFmtId="0" fontId="10" fillId="29" borderId="71" xfId="36" applyFont="1" applyFill="1" applyBorder="1"/>
    <xf numFmtId="1" fontId="10" fillId="0" borderId="11" xfId="102" applyNumberFormat="1" applyFont="1" applyFill="1" applyBorder="1" applyAlignment="1">
      <alignment horizontal="center"/>
    </xf>
    <xf numFmtId="0" fontId="114" fillId="0" borderId="0" xfId="101" applyFont="1"/>
    <xf numFmtId="167" fontId="37" fillId="29" borderId="71" xfId="103" applyNumberFormat="1" applyFont="1" applyFill="1" applyBorder="1" applyAlignment="1">
      <alignment horizontal="center" vertical="center"/>
    </xf>
    <xf numFmtId="0" fontId="39" fillId="0" borderId="71" xfId="36" applyFont="1" applyFill="1" applyBorder="1"/>
    <xf numFmtId="167" fontId="37" fillId="29" borderId="71" xfId="103" applyNumberFormat="1" applyFont="1" applyFill="1" applyBorder="1" applyAlignment="1">
      <alignment horizontal="center" vertical="top"/>
    </xf>
    <xf numFmtId="49" fontId="39" fillId="0" borderId="71" xfId="36" applyNumberFormat="1" applyFont="1" applyFill="1" applyBorder="1" applyAlignment="1">
      <alignment horizontal="left" wrapText="1"/>
    </xf>
    <xf numFmtId="9" fontId="37" fillId="37" borderId="12" xfId="102" applyFont="1" applyFill="1" applyBorder="1" applyAlignment="1">
      <alignment horizontal="center" vertical="top"/>
    </xf>
    <xf numFmtId="9" fontId="67" fillId="37" borderId="26" xfId="102" applyFont="1" applyFill="1" applyBorder="1"/>
    <xf numFmtId="0" fontId="112" fillId="0" borderId="12" xfId="101" applyBorder="1"/>
    <xf numFmtId="0" fontId="112" fillId="0" borderId="0" xfId="101" applyAlignment="1">
      <alignment vertical="top"/>
    </xf>
    <xf numFmtId="167" fontId="37" fillId="29" borderId="12" xfId="103" applyNumberFormat="1" applyFont="1" applyFill="1" applyBorder="1" applyAlignment="1">
      <alignment horizontal="center" vertical="top"/>
    </xf>
    <xf numFmtId="49" fontId="113" fillId="37" borderId="11" xfId="101" applyNumberFormat="1" applyFont="1" applyFill="1" applyBorder="1" applyAlignment="1">
      <alignment horizontal="center" vertical="top" wrapText="1"/>
    </xf>
    <xf numFmtId="49" fontId="115" fillId="37" borderId="11" xfId="101" applyNumberFormat="1" applyFont="1" applyFill="1" applyBorder="1" applyAlignment="1">
      <alignment horizontal="center" vertical="top" wrapText="1"/>
    </xf>
    <xf numFmtId="49" fontId="113" fillId="0" borderId="11" xfId="101" applyNumberFormat="1" applyFont="1" applyBorder="1" applyAlignment="1">
      <alignment horizontal="center" vertical="top" wrapText="1"/>
    </xf>
    <xf numFmtId="49" fontId="113" fillId="0" borderId="11" xfId="101" applyNumberFormat="1" applyFont="1" applyFill="1" applyBorder="1" applyAlignment="1">
      <alignment horizontal="center" vertical="top" wrapText="1"/>
    </xf>
    <xf numFmtId="0" fontId="113" fillId="0" borderId="11" xfId="101" applyFont="1" applyBorder="1" applyAlignment="1">
      <alignment vertical="center"/>
    </xf>
    <xf numFmtId="0" fontId="47" fillId="24" borderId="14" xfId="35" applyFont="1" applyFill="1" applyBorder="1" applyAlignment="1">
      <alignment vertical="center" wrapText="1"/>
    </xf>
    <xf numFmtId="0" fontId="47" fillId="24" borderId="0" xfId="35" applyFont="1" applyFill="1" applyBorder="1" applyAlignment="1">
      <alignment vertical="center" wrapText="1"/>
    </xf>
    <xf numFmtId="0" fontId="47" fillId="24" borderId="24" xfId="35" applyFont="1" applyFill="1" applyBorder="1" applyAlignment="1">
      <alignment vertical="center" wrapText="1"/>
    </xf>
    <xf numFmtId="0" fontId="47" fillId="24" borderId="14" xfId="69" applyFont="1" applyFill="1" applyBorder="1" applyAlignment="1">
      <alignment vertical="center" wrapText="1"/>
    </xf>
    <xf numFmtId="0" fontId="48" fillId="33" borderId="0" xfId="69" applyFont="1" applyFill="1" applyBorder="1" applyAlignment="1">
      <alignment vertical="center" wrapText="1"/>
    </xf>
    <xf numFmtId="0" fontId="48" fillId="33" borderId="24" xfId="69" applyFont="1" applyFill="1" applyBorder="1" applyAlignment="1">
      <alignment vertical="center" wrapText="1"/>
    </xf>
    <xf numFmtId="0" fontId="48" fillId="0" borderId="14" xfId="35" applyFont="1" applyBorder="1" applyAlignment="1">
      <alignment horizontal="center" vertical="center" wrapText="1"/>
    </xf>
    <xf numFmtId="0" fontId="48" fillId="0" borderId="0" xfId="35" applyFont="1" applyBorder="1" applyAlignment="1">
      <alignment horizontal="center" vertical="center" wrapText="1"/>
    </xf>
    <xf numFmtId="0" fontId="48" fillId="0" borderId="24" xfId="35" applyFont="1" applyBorder="1" applyAlignment="1">
      <alignment horizontal="center" vertical="center" wrapText="1"/>
    </xf>
    <xf numFmtId="0" fontId="49" fillId="25" borderId="14" xfId="62" applyFill="1" applyBorder="1" applyAlignment="1" applyProtection="1">
      <alignment vertical="center" wrapText="1"/>
    </xf>
    <xf numFmtId="0" fontId="49" fillId="25" borderId="0" xfId="62" applyFill="1" applyBorder="1" applyAlignment="1" applyProtection="1">
      <alignment vertical="center" wrapText="1"/>
    </xf>
    <xf numFmtId="0" fontId="49" fillId="25" borderId="24" xfId="62" applyFill="1" applyBorder="1" applyAlignment="1" applyProtection="1">
      <alignment vertical="center" wrapText="1"/>
    </xf>
    <xf numFmtId="0" fontId="47" fillId="0" borderId="57" xfId="35" applyFont="1" applyFill="1" applyBorder="1" applyAlignment="1">
      <alignment horizontal="center" vertical="center" wrapText="1"/>
    </xf>
    <xf numFmtId="0" fontId="47" fillId="0" borderId="55" xfId="35" applyFont="1" applyFill="1" applyBorder="1" applyAlignment="1">
      <alignment horizontal="center" vertical="center" wrapText="1"/>
    </xf>
    <xf numFmtId="0" fontId="47" fillId="0" borderId="56" xfId="35" applyFont="1" applyFill="1" applyBorder="1" applyAlignment="1">
      <alignment horizontal="center" vertical="center" wrapText="1"/>
    </xf>
    <xf numFmtId="0" fontId="11" fillId="35" borderId="14" xfId="0" applyFont="1" applyFill="1" applyBorder="1" applyAlignment="1">
      <alignment horizontal="left"/>
    </xf>
    <xf numFmtId="0" fontId="11" fillId="35" borderId="0" xfId="0" applyFont="1" applyFill="1" applyBorder="1" applyAlignment="1">
      <alignment horizontal="left"/>
    </xf>
    <xf numFmtId="0" fontId="11" fillId="35" borderId="24" xfId="0" applyFont="1" applyFill="1" applyBorder="1" applyAlignment="1">
      <alignment horizontal="left"/>
    </xf>
    <xf numFmtId="0" fontId="38" fillId="46" borderId="0" xfId="0" applyFont="1" applyFill="1" applyBorder="1" applyAlignment="1">
      <alignment horizontal="left" vertical="center"/>
    </xf>
    <xf numFmtId="0" fontId="37" fillId="33" borderId="14" xfId="35" quotePrefix="1" applyFont="1" applyFill="1" applyBorder="1" applyAlignment="1">
      <alignment horizontal="left" vertical="top" wrapText="1"/>
    </xf>
    <xf numFmtId="0" fontId="37" fillId="33" borderId="0" xfId="35" applyFont="1" applyFill="1" applyBorder="1" applyAlignment="1">
      <alignment horizontal="left" vertical="top" wrapText="1"/>
    </xf>
    <xf numFmtId="0" fontId="37" fillId="33" borderId="24" xfId="35" applyFont="1" applyFill="1" applyBorder="1" applyAlignment="1">
      <alignment horizontal="left" vertical="top" wrapText="1"/>
    </xf>
    <xf numFmtId="0" fontId="37" fillId="24" borderId="14" xfId="0" applyFont="1" applyFill="1" applyBorder="1" applyAlignment="1">
      <alignment horizontal="left" vertical="center" wrapText="1"/>
    </xf>
    <xf numFmtId="0" fontId="37" fillId="24" borderId="0" xfId="0" applyFont="1" applyFill="1" applyBorder="1" applyAlignment="1">
      <alignment horizontal="left" vertical="center" wrapText="1"/>
    </xf>
    <xf numFmtId="0" fontId="37" fillId="24" borderId="24" xfId="0" applyFont="1" applyFill="1" applyBorder="1" applyAlignment="1">
      <alignment horizontal="left" vertical="center" wrapText="1"/>
    </xf>
    <xf numFmtId="0" fontId="37" fillId="0" borderId="0" xfId="0" applyFont="1" applyBorder="1" applyAlignment="1">
      <alignment horizontal="left" vertical="center" wrapText="1"/>
    </xf>
    <xf numFmtId="0" fontId="38" fillId="47" borderId="0" xfId="0" applyFont="1" applyFill="1" applyBorder="1" applyAlignment="1">
      <alignment horizontal="left" vertical="center"/>
    </xf>
    <xf numFmtId="0" fontId="48" fillId="0" borderId="14" xfId="35" applyFont="1" applyBorder="1" applyAlignment="1">
      <alignment vertical="center" wrapText="1"/>
    </xf>
    <xf numFmtId="0" fontId="48" fillId="0" borderId="0" xfId="35" applyFont="1" applyBorder="1" applyAlignment="1">
      <alignment vertical="center" wrapText="1"/>
    </xf>
    <xf numFmtId="0" fontId="48" fillId="0" borderId="24" xfId="35" applyFont="1" applyBorder="1" applyAlignment="1">
      <alignment vertical="center" wrapText="1"/>
    </xf>
    <xf numFmtId="0" fontId="44" fillId="0" borderId="0" xfId="0" applyFont="1" applyBorder="1" applyAlignment="1">
      <alignment horizontal="left" vertical="top" wrapText="1"/>
    </xf>
    <xf numFmtId="0" fontId="37" fillId="0" borderId="0" xfId="0" applyFont="1" applyBorder="1" applyAlignment="1">
      <alignment horizontal="left" vertical="top" wrapText="1"/>
    </xf>
    <xf numFmtId="0" fontId="47" fillId="26" borderId="14" xfId="35" applyFont="1" applyFill="1" applyBorder="1" applyAlignment="1">
      <alignment horizontal="left" vertical="center" wrapText="1"/>
    </xf>
    <xf numFmtId="0" fontId="47" fillId="26" borderId="0" xfId="35" applyFont="1" applyFill="1" applyBorder="1" applyAlignment="1">
      <alignment horizontal="left" vertical="center" wrapText="1"/>
    </xf>
    <xf numFmtId="0" fontId="47" fillId="26" borderId="24" xfId="35" applyFont="1" applyFill="1" applyBorder="1" applyAlignment="1">
      <alignment horizontal="left" vertical="center" wrapText="1"/>
    </xf>
    <xf numFmtId="0" fontId="38" fillId="35" borderId="14" xfId="0" applyFont="1" applyFill="1" applyBorder="1" applyAlignment="1">
      <alignment horizontal="left"/>
    </xf>
    <xf numFmtId="0" fontId="38" fillId="35" borderId="0" xfId="0" applyFont="1" applyFill="1" applyBorder="1" applyAlignment="1">
      <alignment horizontal="left"/>
    </xf>
    <xf numFmtId="0" fontId="38" fillId="35" borderId="24" xfId="0" applyFont="1" applyFill="1" applyBorder="1" applyAlignment="1">
      <alignment horizontal="left"/>
    </xf>
    <xf numFmtId="0" fontId="10" fillId="33" borderId="67" xfId="0" applyFont="1" applyFill="1" applyBorder="1" applyAlignment="1">
      <alignment horizontal="left" vertical="top" wrapText="1"/>
    </xf>
    <xf numFmtId="0" fontId="10" fillId="33" borderId="0" xfId="0" applyFont="1" applyFill="1" applyBorder="1" applyAlignment="1">
      <alignment horizontal="left" vertical="top" wrapText="1"/>
    </xf>
    <xf numFmtId="0" fontId="107" fillId="26" borderId="0" xfId="0" applyFont="1" applyFill="1" applyBorder="1" applyAlignment="1">
      <alignment horizontal="left" vertical="top" wrapText="1"/>
    </xf>
    <xf numFmtId="0" fontId="11" fillId="26" borderId="57"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0" fillId="0" borderId="0" xfId="0" applyFont="1" applyBorder="1" applyAlignment="1">
      <alignment horizontal="left"/>
    </xf>
    <xf numFmtId="0" fontId="57" fillId="0" borderId="12" xfId="0" applyFont="1" applyBorder="1" applyAlignment="1">
      <alignment wrapText="1"/>
    </xf>
    <xf numFmtId="0" fontId="57" fillId="0" borderId="13" xfId="0" applyFont="1" applyBorder="1" applyAlignment="1">
      <alignment wrapText="1"/>
    </xf>
    <xf numFmtId="0" fontId="11" fillId="0" borderId="11"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0" xfId="0" applyFont="1" applyBorder="1" applyAlignment="1">
      <alignment horizontal="center" vertical="center" wrapText="1"/>
    </xf>
    <xf numFmtId="0" fontId="10" fillId="0" borderId="47" xfId="0" applyFont="1" applyFill="1" applyBorder="1" applyAlignment="1">
      <alignment horizontal="left" vertical="top" wrapText="1"/>
    </xf>
    <xf numFmtId="0" fontId="10" fillId="0" borderId="0" xfId="0" applyFont="1" applyFill="1" applyBorder="1" applyAlignment="1">
      <alignment horizontal="left" vertical="top" wrapText="1"/>
    </xf>
    <xf numFmtId="0" fontId="88" fillId="0" borderId="0" xfId="0" applyFont="1" applyAlignment="1">
      <alignment horizontal="left" vertical="top" wrapText="1"/>
    </xf>
    <xf numFmtId="0" fontId="11" fillId="26" borderId="72" xfId="0" applyFont="1" applyFill="1" applyBorder="1" applyAlignment="1">
      <alignment horizontal="left" vertical="center" wrapText="1"/>
    </xf>
    <xf numFmtId="0" fontId="11" fillId="26" borderId="0" xfId="0" applyFont="1" applyFill="1" applyBorder="1" applyAlignment="1">
      <alignment horizontal="left" vertical="center" wrapText="1"/>
    </xf>
    <xf numFmtId="0" fontId="40" fillId="0" borderId="0" xfId="0" applyFont="1" applyBorder="1" applyAlignment="1">
      <alignment horizontal="center" vertical="center"/>
    </xf>
    <xf numFmtId="0" fontId="11" fillId="26" borderId="29" xfId="0" applyFont="1" applyFill="1" applyBorder="1" applyAlignment="1">
      <alignment horizontal="left" vertical="center" wrapText="1"/>
    </xf>
    <xf numFmtId="0" fontId="11" fillId="26" borderId="25" xfId="0" applyFont="1" applyFill="1" applyBorder="1" applyAlignment="1">
      <alignment horizontal="left" vertical="center" wrapText="1"/>
    </xf>
    <xf numFmtId="0" fontId="11" fillId="26" borderId="10"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42" fillId="0" borderId="14" xfId="0" applyFont="1" applyBorder="1" applyAlignment="1">
      <alignment horizontal="left" vertical="center" wrapText="1"/>
    </xf>
    <xf numFmtId="0" fontId="42" fillId="0" borderId="0" xfId="0" applyFont="1" applyBorder="1" applyAlignment="1">
      <alignment horizontal="left" vertical="center" wrapText="1"/>
    </xf>
    <xf numFmtId="0" fontId="42" fillId="0" borderId="24" xfId="0" applyFont="1" applyBorder="1" applyAlignment="1">
      <alignment horizontal="left" vertical="center" wrapText="1"/>
    </xf>
    <xf numFmtId="0" fontId="42" fillId="0" borderId="28" xfId="0" applyFont="1" applyBorder="1" applyAlignment="1">
      <alignment horizontal="left" vertical="center" wrapText="1"/>
    </xf>
    <xf numFmtId="0" fontId="42" fillId="0" borderId="17" xfId="0" applyFont="1" applyBorder="1" applyAlignment="1">
      <alignment horizontal="left" vertical="center" wrapText="1"/>
    </xf>
    <xf numFmtId="0" fontId="42" fillId="0" borderId="30" xfId="0" applyFont="1" applyBorder="1" applyAlignment="1">
      <alignment horizontal="left" vertical="center" wrapText="1"/>
    </xf>
    <xf numFmtId="0" fontId="7" fillId="0" borderId="13" xfId="0" applyFont="1" applyBorder="1" applyAlignment="1">
      <alignment horizontal="left" vertical="center" wrapText="1"/>
    </xf>
    <xf numFmtId="0" fontId="8" fillId="0" borderId="16" xfId="0" applyFont="1" applyBorder="1" applyAlignment="1">
      <alignment horizontal="left"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9"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vertical="center" wrapText="1"/>
    </xf>
    <xf numFmtId="0" fontId="11" fillId="26" borderId="57" xfId="36" applyFont="1" applyFill="1" applyBorder="1" applyAlignment="1">
      <alignment horizontal="left" vertical="center" wrapText="1"/>
    </xf>
    <xf numFmtId="0" fontId="11" fillId="26" borderId="55" xfId="36" applyFont="1" applyFill="1" applyBorder="1" applyAlignment="1">
      <alignment horizontal="left" vertical="center" wrapText="1"/>
    </xf>
    <xf numFmtId="0" fontId="11" fillId="26" borderId="56" xfId="36" applyFont="1" applyFill="1" applyBorder="1" applyAlignment="1">
      <alignment horizontal="left" vertical="center" wrapText="1"/>
    </xf>
    <xf numFmtId="0" fontId="38" fillId="26" borderId="57" xfId="0" applyFont="1" applyFill="1" applyBorder="1" applyAlignment="1">
      <alignment horizontal="left" vertical="center" wrapText="1"/>
    </xf>
    <xf numFmtId="0" fontId="38" fillId="26" borderId="55" xfId="0" applyFont="1" applyFill="1" applyBorder="1" applyAlignment="1">
      <alignment horizontal="left" vertical="center" wrapText="1"/>
    </xf>
    <xf numFmtId="0" fontId="38" fillId="26" borderId="56" xfId="0" applyFont="1" applyFill="1" applyBorder="1" applyAlignment="1">
      <alignment horizontal="left" vertical="center" wrapText="1"/>
    </xf>
    <xf numFmtId="0" fontId="37" fillId="0" borderId="0" xfId="0" applyFont="1" applyAlignment="1">
      <alignment horizontal="left" vertical="center" wrapText="1"/>
    </xf>
    <xf numFmtId="0" fontId="63" fillId="0" borderId="0" xfId="0" applyFont="1" applyBorder="1" applyAlignment="1">
      <alignment horizontal="left" vertical="center"/>
    </xf>
    <xf numFmtId="0" fontId="77" fillId="41" borderId="0" xfId="0" applyFont="1" applyFill="1" applyAlignment="1">
      <alignment horizontal="left" vertical="center"/>
    </xf>
    <xf numFmtId="0" fontId="78" fillId="48" borderId="73" xfId="0" applyFont="1" applyFill="1" applyBorder="1" applyAlignment="1">
      <alignment horizontal="center" vertical="center" wrapText="1"/>
    </xf>
    <xf numFmtId="0" fontId="78" fillId="48" borderId="74" xfId="0" applyFont="1" applyFill="1" applyBorder="1" applyAlignment="1">
      <alignment horizontal="center" vertical="center" wrapText="1"/>
    </xf>
    <xf numFmtId="0" fontId="76" fillId="48" borderId="73" xfId="0" applyFont="1" applyFill="1" applyBorder="1" applyAlignment="1">
      <alignment horizontal="center" vertical="center" wrapText="1"/>
    </xf>
    <xf numFmtId="0" fontId="76" fillId="48" borderId="74" xfId="0" applyFont="1" applyFill="1" applyBorder="1" applyAlignment="1">
      <alignment horizontal="center" vertical="center" wrapText="1"/>
    </xf>
    <xf numFmtId="0" fontId="74" fillId="41" borderId="0" xfId="0" applyFont="1" applyFill="1" applyAlignment="1">
      <alignment horizontal="left"/>
    </xf>
    <xf numFmtId="0" fontId="84" fillId="0" borderId="0" xfId="0" applyFont="1" applyAlignment="1">
      <alignment horizontal="left"/>
    </xf>
    <xf numFmtId="0" fontId="10" fillId="0" borderId="67" xfId="0" applyFont="1" applyBorder="1" applyAlignment="1">
      <alignment horizontal="left"/>
    </xf>
    <xf numFmtId="0" fontId="11" fillId="26" borderId="14" xfId="0" applyFont="1" applyFill="1" applyBorder="1" applyAlignment="1">
      <alignment horizontal="left" vertical="center" wrapText="1"/>
    </xf>
    <xf numFmtId="0" fontId="37" fillId="0" borderId="27" xfId="0" applyFont="1" applyBorder="1" applyAlignment="1">
      <alignment horizontal="left" vertical="top" wrapText="1"/>
    </xf>
    <xf numFmtId="0" fontId="37" fillId="0" borderId="67" xfId="0" applyFont="1" applyBorder="1" applyAlignment="1">
      <alignment horizontal="left" vertical="top" wrapText="1"/>
    </xf>
    <xf numFmtId="0" fontId="37" fillId="0" borderId="26" xfId="0" applyFont="1" applyBorder="1" applyAlignment="1">
      <alignment horizontal="left" vertical="top" wrapText="1"/>
    </xf>
    <xf numFmtId="0" fontId="37" fillId="0" borderId="72" xfId="0" applyFont="1" applyBorder="1" applyAlignment="1">
      <alignment horizontal="left" vertical="top" wrapText="1"/>
    </xf>
    <xf numFmtId="0" fontId="37" fillId="0" borderId="70" xfId="0" applyFont="1" applyBorder="1" applyAlignment="1">
      <alignment horizontal="left" vertical="top" wrapText="1"/>
    </xf>
    <xf numFmtId="0" fontId="37" fillId="0" borderId="28" xfId="0" applyFont="1" applyBorder="1" applyAlignment="1">
      <alignment horizontal="left" vertical="top" wrapText="1"/>
    </xf>
    <xf numFmtId="0" fontId="37" fillId="0" borderId="17" xfId="0" applyFont="1" applyBorder="1" applyAlignment="1">
      <alignment horizontal="left" vertical="top" wrapText="1"/>
    </xf>
    <xf numFmtId="0" fontId="37" fillId="0" borderId="30" xfId="0" applyFont="1" applyBorder="1" applyAlignment="1">
      <alignment horizontal="left" vertical="top" wrapText="1"/>
    </xf>
    <xf numFmtId="0" fontId="10" fillId="0" borderId="0" xfId="0" applyFont="1" applyBorder="1" applyAlignment="1">
      <alignment horizontal="left" vertical="top" wrapText="1"/>
    </xf>
    <xf numFmtId="0" fontId="11" fillId="0" borderId="4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3" xfId="0" applyFont="1" applyBorder="1" applyAlignment="1">
      <alignment horizontal="center" vertical="center" wrapText="1"/>
    </xf>
    <xf numFmtId="9" fontId="12" fillId="0" borderId="31" xfId="42" applyFont="1" applyBorder="1" applyAlignment="1">
      <alignment horizontal="center" vertical="center"/>
    </xf>
    <xf numFmtId="9" fontId="10" fillId="0" borderId="31" xfId="42" applyFont="1" applyBorder="1" applyAlignment="1">
      <alignment horizontal="center" vertical="center"/>
    </xf>
    <xf numFmtId="9" fontId="10" fillId="0" borderId="15" xfId="42" applyFont="1" applyBorder="1" applyAlignment="1">
      <alignment horizontal="center" vertical="center"/>
    </xf>
    <xf numFmtId="9" fontId="12" fillId="0" borderId="13" xfId="42" applyFont="1" applyBorder="1" applyAlignment="1">
      <alignment horizontal="center" vertical="center"/>
    </xf>
    <xf numFmtId="9" fontId="10" fillId="0" borderId="13" xfId="42" applyFont="1" applyBorder="1" applyAlignment="1">
      <alignment horizontal="center" vertical="center"/>
    </xf>
    <xf numFmtId="9" fontId="10" fillId="0" borderId="20" xfId="42" applyFont="1" applyBorder="1" applyAlignment="1">
      <alignment horizontal="center" vertical="center"/>
    </xf>
    <xf numFmtId="9" fontId="12" fillId="0" borderId="14" xfId="42" applyFont="1" applyBorder="1" applyAlignment="1">
      <alignment horizontal="center" vertical="center"/>
    </xf>
    <xf numFmtId="9" fontId="12" fillId="0" borderId="65" xfId="42" applyFont="1" applyBorder="1" applyAlignment="1">
      <alignment horizontal="center" vertical="center"/>
    </xf>
    <xf numFmtId="0" fontId="37" fillId="0" borderId="12" xfId="0" applyFont="1" applyBorder="1" applyAlignment="1">
      <alignment vertical="center" wrapText="1"/>
    </xf>
    <xf numFmtId="0" fontId="37" fillId="0" borderId="13" xfId="0" applyFont="1" applyBorder="1" applyAlignment="1">
      <alignment vertical="center" wrapText="1"/>
    </xf>
    <xf numFmtId="0" fontId="37" fillId="0" borderId="16" xfId="0" applyFont="1" applyBorder="1" applyAlignment="1">
      <alignment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57" xfId="0" applyFont="1" applyBorder="1" applyAlignment="1">
      <alignment horizontal="left" vertical="top" wrapText="1"/>
    </xf>
    <xf numFmtId="0" fontId="37" fillId="0" borderId="55" xfId="0" applyFont="1" applyBorder="1" applyAlignment="1">
      <alignment horizontal="left" vertical="top" wrapText="1"/>
    </xf>
    <xf numFmtId="0" fontId="37" fillId="0" borderId="56" xfId="0" applyFont="1" applyBorder="1" applyAlignment="1">
      <alignment horizontal="left" vertical="top" wrapText="1"/>
    </xf>
    <xf numFmtId="0" fontId="11" fillId="26" borderId="72" xfId="0" applyFont="1" applyFill="1" applyBorder="1" applyAlignment="1">
      <alignment vertical="center"/>
    </xf>
    <xf numFmtId="0" fontId="11" fillId="26" borderId="0" xfId="0" applyFont="1" applyFill="1" applyBorder="1" applyAlignment="1">
      <alignment vertical="center"/>
    </xf>
    <xf numFmtId="0" fontId="37" fillId="0" borderId="11" xfId="36" applyFont="1" applyBorder="1" applyAlignment="1">
      <alignment horizontal="left" vertical="center" wrapText="1"/>
    </xf>
    <xf numFmtId="0" fontId="6" fillId="0" borderId="29" xfId="0" applyFont="1" applyBorder="1" applyAlignment="1">
      <alignment horizontal="center"/>
    </xf>
    <xf numFmtId="0" fontId="0" fillId="0" borderId="25" xfId="0" applyBorder="1" applyAlignment="1">
      <alignment horizontal="center"/>
    </xf>
    <xf numFmtId="0" fontId="0" fillId="0" borderId="10" xfId="0" applyBorder="1" applyAlignment="1">
      <alignment horizontal="center"/>
    </xf>
    <xf numFmtId="0" fontId="10" fillId="0" borderId="12" xfId="0" applyFont="1" applyBorder="1" applyAlignment="1">
      <alignment horizontal="left" vertical="center"/>
    </xf>
    <xf numFmtId="0" fontId="10" fillId="0" borderId="16" xfId="0" applyFont="1" applyBorder="1" applyAlignment="1">
      <alignment horizontal="left" vertical="center"/>
    </xf>
    <xf numFmtId="0" fontId="13" fillId="0" borderId="2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0" xfId="0" applyFont="1" applyBorder="1" applyAlignment="1">
      <alignment horizontal="center" vertical="center" wrapText="1"/>
    </xf>
  </cellXfs>
  <cellStyles count="104">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alcul 2 2" xfId="65"/>
    <cellStyle name="Calcul 2 3" xfId="79"/>
    <cellStyle name="Calcul 2 4" xfId="90"/>
    <cellStyle name="Calcul 3" xfId="64"/>
    <cellStyle name="Calcul 4" xfId="78"/>
    <cellStyle name="Calcul 5" xfId="89"/>
    <cellStyle name="Cellule liée 2" xfId="27"/>
    <cellStyle name="Commentaire 2" xfId="28"/>
    <cellStyle name="Commentaire 2 2" xfId="66"/>
    <cellStyle name="Commentaire 2 3" xfId="80"/>
    <cellStyle name="Entrée 2" xfId="29"/>
    <cellStyle name="Entrée 2 2" xfId="68"/>
    <cellStyle name="Entrée 2 3" xfId="82"/>
    <cellStyle name="Entrée 2 4" xfId="92"/>
    <cellStyle name="Entrée 3" xfId="67"/>
    <cellStyle name="Entrée 4" xfId="81"/>
    <cellStyle name="Entrée 5" xfId="91"/>
    <cellStyle name="Euro" xfId="30"/>
    <cellStyle name="Insatisfaisant 2" xfId="31"/>
    <cellStyle name="Lien hypertexte" xfId="62" builtinId="8"/>
    <cellStyle name="Lien hypertexte 2" xfId="32"/>
    <cellStyle name="Milliers" xfId="33" builtinId="3"/>
    <cellStyle name="Milliers 2" xfId="56"/>
    <cellStyle name="Milliers 3" xfId="103"/>
    <cellStyle name="Neutre 2" xfId="34"/>
    <cellStyle name="Normal" xfId="0" builtinId="0"/>
    <cellStyle name="Normal 10" xfId="63"/>
    <cellStyle name="Normal 11" xfId="88"/>
    <cellStyle name="Normal 12" xfId="99"/>
    <cellStyle name="Normal 13" xfId="101"/>
    <cellStyle name="Normal 2" xfId="35"/>
    <cellStyle name="Normal 2 2" xfId="36"/>
    <cellStyle name="Normal 2 3" xfId="37"/>
    <cellStyle name="Normal 2 3 2" xfId="70"/>
    <cellStyle name="Normal 2 3 3" xfId="83"/>
    <cellStyle name="Normal 2 3 4" xfId="93"/>
    <cellStyle name="Normal 2 4" xfId="69"/>
    <cellStyle name="Normal 3" xfId="38"/>
    <cellStyle name="Normal 4" xfId="39"/>
    <cellStyle name="Normal 5" xfId="40"/>
    <cellStyle name="Normal 6" xfId="41"/>
    <cellStyle name="Normal 7" xfId="57"/>
    <cellStyle name="Normal 7 2" xfId="71"/>
    <cellStyle name="Normal 8" xfId="59"/>
    <cellStyle name="Normal 9" xfId="60"/>
    <cellStyle name="Pourcentage" xfId="42" builtinId="5"/>
    <cellStyle name="Pourcentage 2" xfId="43"/>
    <cellStyle name="Pourcentage 2 2" xfId="44"/>
    <cellStyle name="Pourcentage 3" xfId="45"/>
    <cellStyle name="Pourcentage 4" xfId="58"/>
    <cellStyle name="Pourcentage 5" xfId="61"/>
    <cellStyle name="Pourcentage 5 2" xfId="73"/>
    <cellStyle name="Pourcentage 6" xfId="72"/>
    <cellStyle name="Pourcentage 7" xfId="94"/>
    <cellStyle name="Pourcentage 8" xfId="100"/>
    <cellStyle name="Pourcentage 9" xfId="102"/>
    <cellStyle name="Satisfaisant 2" xfId="46"/>
    <cellStyle name="Sortie 2" xfId="47"/>
    <cellStyle name="Sortie 2 2" xfId="75"/>
    <cellStyle name="Sortie 2 3" xfId="85"/>
    <cellStyle name="Sortie 2 4" xfId="96"/>
    <cellStyle name="Sortie 3" xfId="74"/>
    <cellStyle name="Sortie 4" xfId="84"/>
    <cellStyle name="Sortie 5" xfId="95"/>
    <cellStyle name="Texte explicatif 2" xfId="48"/>
    <cellStyle name="Titre 2" xfId="49"/>
    <cellStyle name="Titre 1 2" xfId="50"/>
    <cellStyle name="Titre 2 2" xfId="51"/>
    <cellStyle name="Titre 3 2" xfId="52"/>
    <cellStyle name="Titre 4 2" xfId="53"/>
    <cellStyle name="Total 2" xfId="54"/>
    <cellStyle name="Total 2 2" xfId="77"/>
    <cellStyle name="Total 2 3" xfId="87"/>
    <cellStyle name="Total 2 4" xfId="98"/>
    <cellStyle name="Total 3" xfId="76"/>
    <cellStyle name="Total 4" xfId="86"/>
    <cellStyle name="Total 5" xfId="97"/>
    <cellStyle name="Vérification 2" xfId="5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4294207124948"/>
          <c:y val="8.6163673985196296E-2"/>
          <c:w val="0.79058504225300752"/>
          <c:h val="0.53650793650793649"/>
        </c:manualLayout>
      </c:layout>
      <c:lineChart>
        <c:grouping val="standard"/>
        <c:varyColors val="0"/>
        <c:ser>
          <c:idx val="0"/>
          <c:order val="0"/>
          <c:tx>
            <c:strRef>
              <c:f>'Graphique 1'!$C$7</c:f>
              <c:strCache>
                <c:ptCount val="1"/>
                <c:pt idx="0">
                  <c:v>Inscriptions à Pôle emploi à la suite d'un licenciement économique (dont adhésions au CRP-CTP-CSP) 
(axe de gauche) *</c:v>
                </c:pt>
              </c:strCache>
            </c:strRef>
          </c:tx>
          <c:spPr>
            <a:ln w="25400">
              <a:solidFill>
                <a:srgbClr val="000080"/>
              </a:solidFill>
              <a:prstDash val="solid"/>
            </a:ln>
          </c:spPr>
          <c:marker>
            <c:symbol val="none"/>
          </c:marker>
          <c:cat>
            <c:strRef>
              <c:f>'Graphique 1'!$A$40:$A$91</c:f>
              <c:strCache>
                <c:ptCount val="52"/>
                <c:pt idx="0">
                  <c:v>2008 T1</c:v>
                </c:pt>
                <c:pt idx="1">
                  <c:v>2008 T2</c:v>
                </c:pt>
                <c:pt idx="2">
                  <c:v>2008 T3</c:v>
                </c:pt>
                <c:pt idx="3">
                  <c:v>2008 T4</c:v>
                </c:pt>
                <c:pt idx="4">
                  <c:v>2009 T1</c:v>
                </c:pt>
                <c:pt idx="5">
                  <c:v>2009 T2</c:v>
                </c:pt>
                <c:pt idx="6">
                  <c:v>2009 T3</c:v>
                </c:pt>
                <c:pt idx="7">
                  <c:v>2009 T4</c:v>
                </c:pt>
                <c:pt idx="8">
                  <c:v>2010 T1</c:v>
                </c:pt>
                <c:pt idx="9">
                  <c:v>2010 T2</c:v>
                </c:pt>
                <c:pt idx="10">
                  <c:v>2010 T3</c:v>
                </c:pt>
                <c:pt idx="11">
                  <c:v>2010 T4</c:v>
                </c:pt>
                <c:pt idx="12">
                  <c:v>2011 T1</c:v>
                </c:pt>
                <c:pt idx="13">
                  <c:v>2011 T2</c:v>
                </c:pt>
                <c:pt idx="14">
                  <c:v>2011 T3</c:v>
                </c:pt>
                <c:pt idx="15">
                  <c:v>2011 T4</c:v>
                </c:pt>
                <c:pt idx="16">
                  <c:v>2012 T1</c:v>
                </c:pt>
                <c:pt idx="17">
                  <c:v>2012 T2</c:v>
                </c:pt>
                <c:pt idx="18">
                  <c:v>2012 T3</c:v>
                </c:pt>
                <c:pt idx="19">
                  <c:v>2012 T4</c:v>
                </c:pt>
                <c:pt idx="20">
                  <c:v>2013 T1</c:v>
                </c:pt>
                <c:pt idx="21">
                  <c:v>2013 T2</c:v>
                </c:pt>
                <c:pt idx="22">
                  <c:v>2013 T3</c:v>
                </c:pt>
                <c:pt idx="23">
                  <c:v>2013 T4</c:v>
                </c:pt>
                <c:pt idx="24">
                  <c:v>2014 T1</c:v>
                </c:pt>
                <c:pt idx="25">
                  <c:v>2014 T2</c:v>
                </c:pt>
                <c:pt idx="26">
                  <c:v>2014 T3</c:v>
                </c:pt>
                <c:pt idx="27">
                  <c:v>2014 T4</c:v>
                </c:pt>
                <c:pt idx="28">
                  <c:v>2015 T1</c:v>
                </c:pt>
                <c:pt idx="29">
                  <c:v>2015 T2</c:v>
                </c:pt>
                <c:pt idx="30">
                  <c:v>2015 T3</c:v>
                </c:pt>
                <c:pt idx="31">
                  <c:v>2015 T4</c:v>
                </c:pt>
                <c:pt idx="32">
                  <c:v>2016 T1</c:v>
                </c:pt>
                <c:pt idx="33">
                  <c:v>2016 T2</c:v>
                </c:pt>
                <c:pt idx="34">
                  <c:v>2016 T3</c:v>
                </c:pt>
                <c:pt idx="35">
                  <c:v>2016 T4</c:v>
                </c:pt>
                <c:pt idx="36">
                  <c:v>2017 T1</c:v>
                </c:pt>
                <c:pt idx="37">
                  <c:v>2017 T2</c:v>
                </c:pt>
                <c:pt idx="38">
                  <c:v>2017 T3</c:v>
                </c:pt>
                <c:pt idx="39">
                  <c:v>2017 T4</c:v>
                </c:pt>
                <c:pt idx="40">
                  <c:v>2018 T1</c:v>
                </c:pt>
                <c:pt idx="41">
                  <c:v>2018 T2</c:v>
                </c:pt>
                <c:pt idx="42">
                  <c:v>2018 T3</c:v>
                </c:pt>
                <c:pt idx="43">
                  <c:v>2018 T4</c:v>
                </c:pt>
                <c:pt idx="44">
                  <c:v>2019 T1</c:v>
                </c:pt>
                <c:pt idx="45">
                  <c:v>2019 T2</c:v>
                </c:pt>
                <c:pt idx="46">
                  <c:v>2019 T3</c:v>
                </c:pt>
                <c:pt idx="47">
                  <c:v>2019 T4</c:v>
                </c:pt>
                <c:pt idx="48">
                  <c:v>2020 T1</c:v>
                </c:pt>
                <c:pt idx="49">
                  <c:v>2020 T2</c:v>
                </c:pt>
                <c:pt idx="50">
                  <c:v>2020 T3</c:v>
                </c:pt>
                <c:pt idx="51">
                  <c:v>2020 T4</c:v>
                </c:pt>
              </c:strCache>
            </c:strRef>
          </c:cat>
          <c:val>
            <c:numRef>
              <c:f>'Graphique 1'!$C$40:$C$91</c:f>
              <c:numCache>
                <c:formatCode>_-* #\ ##0\ _€_-;\-* #\ ##0\ _€_-;_-* "-"??\ _€_-;_-@_-</c:formatCode>
                <c:ptCount val="52"/>
                <c:pt idx="0">
                  <c:v>41024</c:v>
                </c:pt>
                <c:pt idx="1">
                  <c:v>41814</c:v>
                </c:pt>
                <c:pt idx="2">
                  <c:v>45060</c:v>
                </c:pt>
                <c:pt idx="3">
                  <c:v>58759</c:v>
                </c:pt>
                <c:pt idx="4">
                  <c:v>72864</c:v>
                </c:pt>
                <c:pt idx="5">
                  <c:v>82369</c:v>
                </c:pt>
                <c:pt idx="6">
                  <c:v>77923</c:v>
                </c:pt>
                <c:pt idx="7">
                  <c:v>70390</c:v>
                </c:pt>
                <c:pt idx="8">
                  <c:v>62656</c:v>
                </c:pt>
                <c:pt idx="9">
                  <c:v>56873</c:v>
                </c:pt>
                <c:pt idx="10">
                  <c:v>51623</c:v>
                </c:pt>
                <c:pt idx="11">
                  <c:v>48843</c:v>
                </c:pt>
                <c:pt idx="12">
                  <c:v>44787</c:v>
                </c:pt>
                <c:pt idx="13">
                  <c:v>43807</c:v>
                </c:pt>
                <c:pt idx="14">
                  <c:v>43192</c:v>
                </c:pt>
                <c:pt idx="15">
                  <c:v>45782</c:v>
                </c:pt>
                <c:pt idx="16">
                  <c:v>46417</c:v>
                </c:pt>
                <c:pt idx="17">
                  <c:v>44898</c:v>
                </c:pt>
                <c:pt idx="18">
                  <c:v>46102</c:v>
                </c:pt>
                <c:pt idx="19">
                  <c:v>47655</c:v>
                </c:pt>
                <c:pt idx="20">
                  <c:v>49757</c:v>
                </c:pt>
                <c:pt idx="21">
                  <c:v>51145</c:v>
                </c:pt>
                <c:pt idx="22">
                  <c:v>48886</c:v>
                </c:pt>
                <c:pt idx="23">
                  <c:v>46620</c:v>
                </c:pt>
                <c:pt idx="24">
                  <c:v>45228</c:v>
                </c:pt>
                <c:pt idx="25">
                  <c:v>45843</c:v>
                </c:pt>
                <c:pt idx="26">
                  <c:v>43554</c:v>
                </c:pt>
                <c:pt idx="27">
                  <c:v>45627</c:v>
                </c:pt>
                <c:pt idx="28">
                  <c:v>44361</c:v>
                </c:pt>
                <c:pt idx="29">
                  <c:v>46410</c:v>
                </c:pt>
                <c:pt idx="30">
                  <c:v>43076</c:v>
                </c:pt>
                <c:pt idx="31">
                  <c:v>40082</c:v>
                </c:pt>
                <c:pt idx="32">
                  <c:v>42386</c:v>
                </c:pt>
                <c:pt idx="33">
                  <c:v>42005</c:v>
                </c:pt>
                <c:pt idx="34">
                  <c:v>39275</c:v>
                </c:pt>
                <c:pt idx="35">
                  <c:v>38893</c:v>
                </c:pt>
                <c:pt idx="36">
                  <c:v>36957</c:v>
                </c:pt>
                <c:pt idx="37">
                  <c:v>35517</c:v>
                </c:pt>
                <c:pt idx="38">
                  <c:v>36606</c:v>
                </c:pt>
                <c:pt idx="39">
                  <c:v>35041</c:v>
                </c:pt>
                <c:pt idx="40">
                  <c:v>32711</c:v>
                </c:pt>
                <c:pt idx="41">
                  <c:v>33742</c:v>
                </c:pt>
                <c:pt idx="42">
                  <c:v>35854</c:v>
                </c:pt>
                <c:pt idx="43">
                  <c:v>32604</c:v>
                </c:pt>
                <c:pt idx="44">
                  <c:v>34073</c:v>
                </c:pt>
                <c:pt idx="45">
                  <c:v>32482</c:v>
                </c:pt>
                <c:pt idx="46">
                  <c:v>31644</c:v>
                </c:pt>
                <c:pt idx="47">
                  <c:v>32299</c:v>
                </c:pt>
                <c:pt idx="48">
                  <c:v>33768</c:v>
                </c:pt>
                <c:pt idx="49">
                  <c:v>31810</c:v>
                </c:pt>
                <c:pt idx="50">
                  <c:v>46279</c:v>
                </c:pt>
                <c:pt idx="51">
                  <c:v>43325</c:v>
                </c:pt>
              </c:numCache>
            </c:numRef>
          </c:val>
          <c:smooth val="0"/>
          <c:extLst>
            <c:ext xmlns:c16="http://schemas.microsoft.com/office/drawing/2014/chart" uri="{C3380CC4-5D6E-409C-BE32-E72D297353CC}">
              <c16:uniqueId val="{00000000-8753-43EF-B6D7-6C0659FA1473}"/>
            </c:ext>
          </c:extLst>
        </c:ser>
        <c:ser>
          <c:idx val="5"/>
          <c:order val="1"/>
          <c:tx>
            <c:strRef>
              <c:f>'Graphique 1'!$D$7</c:f>
              <c:strCache>
                <c:ptCount val="1"/>
                <c:pt idx="0">
                  <c:v>Adhésions au CRP-CTP-CSP 
(axe de gauche)</c:v>
                </c:pt>
              </c:strCache>
            </c:strRef>
          </c:tx>
          <c:spPr>
            <a:ln w="25400">
              <a:solidFill>
                <a:srgbClr val="008080"/>
              </a:solidFill>
              <a:prstDash val="solid"/>
            </a:ln>
          </c:spPr>
          <c:marker>
            <c:symbol val="none"/>
          </c:marker>
          <c:cat>
            <c:strRef>
              <c:f>'Graphique 1'!$A$40:$A$91</c:f>
              <c:strCache>
                <c:ptCount val="52"/>
                <c:pt idx="0">
                  <c:v>2008 T1</c:v>
                </c:pt>
                <c:pt idx="1">
                  <c:v>2008 T2</c:v>
                </c:pt>
                <c:pt idx="2">
                  <c:v>2008 T3</c:v>
                </c:pt>
                <c:pt idx="3">
                  <c:v>2008 T4</c:v>
                </c:pt>
                <c:pt idx="4">
                  <c:v>2009 T1</c:v>
                </c:pt>
                <c:pt idx="5">
                  <c:v>2009 T2</c:v>
                </c:pt>
                <c:pt idx="6">
                  <c:v>2009 T3</c:v>
                </c:pt>
                <c:pt idx="7">
                  <c:v>2009 T4</c:v>
                </c:pt>
                <c:pt idx="8">
                  <c:v>2010 T1</c:v>
                </c:pt>
                <c:pt idx="9">
                  <c:v>2010 T2</c:v>
                </c:pt>
                <c:pt idx="10">
                  <c:v>2010 T3</c:v>
                </c:pt>
                <c:pt idx="11">
                  <c:v>2010 T4</c:v>
                </c:pt>
                <c:pt idx="12">
                  <c:v>2011 T1</c:v>
                </c:pt>
                <c:pt idx="13">
                  <c:v>2011 T2</c:v>
                </c:pt>
                <c:pt idx="14">
                  <c:v>2011 T3</c:v>
                </c:pt>
                <c:pt idx="15">
                  <c:v>2011 T4</c:v>
                </c:pt>
                <c:pt idx="16">
                  <c:v>2012 T1</c:v>
                </c:pt>
                <c:pt idx="17">
                  <c:v>2012 T2</c:v>
                </c:pt>
                <c:pt idx="18">
                  <c:v>2012 T3</c:v>
                </c:pt>
                <c:pt idx="19">
                  <c:v>2012 T4</c:v>
                </c:pt>
                <c:pt idx="20">
                  <c:v>2013 T1</c:v>
                </c:pt>
                <c:pt idx="21">
                  <c:v>2013 T2</c:v>
                </c:pt>
                <c:pt idx="22">
                  <c:v>2013 T3</c:v>
                </c:pt>
                <c:pt idx="23">
                  <c:v>2013 T4</c:v>
                </c:pt>
                <c:pt idx="24">
                  <c:v>2014 T1</c:v>
                </c:pt>
                <c:pt idx="25">
                  <c:v>2014 T2</c:v>
                </c:pt>
                <c:pt idx="26">
                  <c:v>2014 T3</c:v>
                </c:pt>
                <c:pt idx="27">
                  <c:v>2014 T4</c:v>
                </c:pt>
                <c:pt idx="28">
                  <c:v>2015 T1</c:v>
                </c:pt>
                <c:pt idx="29">
                  <c:v>2015 T2</c:v>
                </c:pt>
                <c:pt idx="30">
                  <c:v>2015 T3</c:v>
                </c:pt>
                <c:pt idx="31">
                  <c:v>2015 T4</c:v>
                </c:pt>
                <c:pt idx="32">
                  <c:v>2016 T1</c:v>
                </c:pt>
                <c:pt idx="33">
                  <c:v>2016 T2</c:v>
                </c:pt>
                <c:pt idx="34">
                  <c:v>2016 T3</c:v>
                </c:pt>
                <c:pt idx="35">
                  <c:v>2016 T4</c:v>
                </c:pt>
                <c:pt idx="36">
                  <c:v>2017 T1</c:v>
                </c:pt>
                <c:pt idx="37">
                  <c:v>2017 T2</c:v>
                </c:pt>
                <c:pt idx="38">
                  <c:v>2017 T3</c:v>
                </c:pt>
                <c:pt idx="39">
                  <c:v>2017 T4</c:v>
                </c:pt>
                <c:pt idx="40">
                  <c:v>2018 T1</c:v>
                </c:pt>
                <c:pt idx="41">
                  <c:v>2018 T2</c:v>
                </c:pt>
                <c:pt idx="42">
                  <c:v>2018 T3</c:v>
                </c:pt>
                <c:pt idx="43">
                  <c:v>2018 T4</c:v>
                </c:pt>
                <c:pt idx="44">
                  <c:v>2019 T1</c:v>
                </c:pt>
                <c:pt idx="45">
                  <c:v>2019 T2</c:v>
                </c:pt>
                <c:pt idx="46">
                  <c:v>2019 T3</c:v>
                </c:pt>
                <c:pt idx="47">
                  <c:v>2019 T4</c:v>
                </c:pt>
                <c:pt idx="48">
                  <c:v>2020 T1</c:v>
                </c:pt>
                <c:pt idx="49">
                  <c:v>2020 T2</c:v>
                </c:pt>
                <c:pt idx="50">
                  <c:v>2020 T3</c:v>
                </c:pt>
                <c:pt idx="51">
                  <c:v>2020 T4</c:v>
                </c:pt>
              </c:strCache>
            </c:strRef>
          </c:cat>
          <c:val>
            <c:numRef>
              <c:f>'Graphique 1'!$D$40:$D$91</c:f>
              <c:numCache>
                <c:formatCode>_-* #\ ##0\ _€_-;\-* #\ ##0\ _€_-;_-* "-"??\ _€_-;_-@_-</c:formatCode>
                <c:ptCount val="52"/>
                <c:pt idx="0">
                  <c:v>12313</c:v>
                </c:pt>
                <c:pt idx="1">
                  <c:v>13361</c:v>
                </c:pt>
                <c:pt idx="2">
                  <c:v>15139</c:v>
                </c:pt>
                <c:pt idx="3">
                  <c:v>24378</c:v>
                </c:pt>
                <c:pt idx="4">
                  <c:v>31303</c:v>
                </c:pt>
                <c:pt idx="5">
                  <c:v>37918</c:v>
                </c:pt>
                <c:pt idx="6">
                  <c:v>37193</c:v>
                </c:pt>
                <c:pt idx="7">
                  <c:v>34745</c:v>
                </c:pt>
                <c:pt idx="8">
                  <c:v>30229</c:v>
                </c:pt>
                <c:pt idx="9">
                  <c:v>28359</c:v>
                </c:pt>
                <c:pt idx="10">
                  <c:v>25230</c:v>
                </c:pt>
                <c:pt idx="11">
                  <c:v>24559</c:v>
                </c:pt>
                <c:pt idx="12">
                  <c:v>23098</c:v>
                </c:pt>
                <c:pt idx="13">
                  <c:v>23111</c:v>
                </c:pt>
                <c:pt idx="14">
                  <c:v>22761</c:v>
                </c:pt>
                <c:pt idx="15">
                  <c:v>25355</c:v>
                </c:pt>
                <c:pt idx="16">
                  <c:v>26687</c:v>
                </c:pt>
                <c:pt idx="17">
                  <c:v>25831</c:v>
                </c:pt>
                <c:pt idx="18">
                  <c:v>27726</c:v>
                </c:pt>
                <c:pt idx="19">
                  <c:v>29423</c:v>
                </c:pt>
                <c:pt idx="20">
                  <c:v>31174</c:v>
                </c:pt>
                <c:pt idx="21">
                  <c:v>31961</c:v>
                </c:pt>
                <c:pt idx="22">
                  <c:v>30200</c:v>
                </c:pt>
                <c:pt idx="23">
                  <c:v>29220</c:v>
                </c:pt>
                <c:pt idx="24">
                  <c:v>28379</c:v>
                </c:pt>
                <c:pt idx="25">
                  <c:v>29407</c:v>
                </c:pt>
                <c:pt idx="26">
                  <c:v>28069</c:v>
                </c:pt>
                <c:pt idx="27">
                  <c:v>29610</c:v>
                </c:pt>
                <c:pt idx="28">
                  <c:v>28052</c:v>
                </c:pt>
                <c:pt idx="29">
                  <c:v>29362</c:v>
                </c:pt>
                <c:pt idx="30">
                  <c:v>27964</c:v>
                </c:pt>
                <c:pt idx="31">
                  <c:v>24598</c:v>
                </c:pt>
                <c:pt idx="32">
                  <c:v>25680</c:v>
                </c:pt>
                <c:pt idx="33">
                  <c:v>23683</c:v>
                </c:pt>
                <c:pt idx="34">
                  <c:v>21317</c:v>
                </c:pt>
                <c:pt idx="35">
                  <c:v>21462</c:v>
                </c:pt>
                <c:pt idx="36">
                  <c:v>20508</c:v>
                </c:pt>
                <c:pt idx="37">
                  <c:v>19045</c:v>
                </c:pt>
                <c:pt idx="38">
                  <c:v>19439</c:v>
                </c:pt>
                <c:pt idx="39">
                  <c:v>18578</c:v>
                </c:pt>
                <c:pt idx="40">
                  <c:v>17391</c:v>
                </c:pt>
                <c:pt idx="41">
                  <c:v>17922</c:v>
                </c:pt>
                <c:pt idx="42">
                  <c:v>19581</c:v>
                </c:pt>
                <c:pt idx="43">
                  <c:v>16860</c:v>
                </c:pt>
                <c:pt idx="44">
                  <c:v>18455</c:v>
                </c:pt>
                <c:pt idx="45">
                  <c:v>17788</c:v>
                </c:pt>
                <c:pt idx="46">
                  <c:v>16865</c:v>
                </c:pt>
                <c:pt idx="47">
                  <c:v>18035</c:v>
                </c:pt>
                <c:pt idx="48">
                  <c:v>16964</c:v>
                </c:pt>
                <c:pt idx="49">
                  <c:v>12780</c:v>
                </c:pt>
                <c:pt idx="50">
                  <c:v>28042</c:v>
                </c:pt>
                <c:pt idx="51">
                  <c:v>23323</c:v>
                </c:pt>
              </c:numCache>
            </c:numRef>
          </c:val>
          <c:smooth val="0"/>
          <c:extLst>
            <c:ext xmlns:c16="http://schemas.microsoft.com/office/drawing/2014/chart" uri="{C3380CC4-5D6E-409C-BE32-E72D297353CC}">
              <c16:uniqueId val="{00000001-8753-43EF-B6D7-6C0659FA1473}"/>
            </c:ext>
          </c:extLst>
        </c:ser>
        <c:dLbls>
          <c:showLegendKey val="0"/>
          <c:showVal val="0"/>
          <c:showCatName val="0"/>
          <c:showSerName val="0"/>
          <c:showPercent val="0"/>
          <c:showBubbleSize val="0"/>
        </c:dLbls>
        <c:marker val="1"/>
        <c:smooth val="0"/>
        <c:axId val="114820992"/>
        <c:axId val="114822528"/>
      </c:lineChart>
      <c:lineChart>
        <c:grouping val="standard"/>
        <c:varyColors val="0"/>
        <c:ser>
          <c:idx val="4"/>
          <c:order val="2"/>
          <c:tx>
            <c:strRef>
              <c:f>'Graphique 1'!$E$6:$E$7</c:f>
              <c:strCache>
                <c:ptCount val="2"/>
                <c:pt idx="0">
                  <c:v>Part des adhésions au CRP-CTP-CSP  parmi les inscriptions à Pôle emploi à la suite d’un licenciement économique 
(axe de droite) ** </c:v>
                </c:pt>
              </c:strCache>
            </c:strRef>
          </c:tx>
          <c:spPr>
            <a:ln w="25400">
              <a:solidFill>
                <a:srgbClr val="FF6600"/>
              </a:solidFill>
              <a:prstDash val="solid"/>
            </a:ln>
          </c:spPr>
          <c:marker>
            <c:symbol val="none"/>
          </c:marker>
          <c:cat>
            <c:strRef>
              <c:f>'Graphique 1'!$A$40:$A$91</c:f>
              <c:strCache>
                <c:ptCount val="52"/>
                <c:pt idx="0">
                  <c:v>2008 T1</c:v>
                </c:pt>
                <c:pt idx="1">
                  <c:v>2008 T2</c:v>
                </c:pt>
                <c:pt idx="2">
                  <c:v>2008 T3</c:v>
                </c:pt>
                <c:pt idx="3">
                  <c:v>2008 T4</c:v>
                </c:pt>
                <c:pt idx="4">
                  <c:v>2009 T1</c:v>
                </c:pt>
                <c:pt idx="5">
                  <c:v>2009 T2</c:v>
                </c:pt>
                <c:pt idx="6">
                  <c:v>2009 T3</c:v>
                </c:pt>
                <c:pt idx="7">
                  <c:v>2009 T4</c:v>
                </c:pt>
                <c:pt idx="8">
                  <c:v>2010 T1</c:v>
                </c:pt>
                <c:pt idx="9">
                  <c:v>2010 T2</c:v>
                </c:pt>
                <c:pt idx="10">
                  <c:v>2010 T3</c:v>
                </c:pt>
                <c:pt idx="11">
                  <c:v>2010 T4</c:v>
                </c:pt>
                <c:pt idx="12">
                  <c:v>2011 T1</c:v>
                </c:pt>
                <c:pt idx="13">
                  <c:v>2011 T2</c:v>
                </c:pt>
                <c:pt idx="14">
                  <c:v>2011 T3</c:v>
                </c:pt>
                <c:pt idx="15">
                  <c:v>2011 T4</c:v>
                </c:pt>
                <c:pt idx="16">
                  <c:v>2012 T1</c:v>
                </c:pt>
                <c:pt idx="17">
                  <c:v>2012 T2</c:v>
                </c:pt>
                <c:pt idx="18">
                  <c:v>2012 T3</c:v>
                </c:pt>
                <c:pt idx="19">
                  <c:v>2012 T4</c:v>
                </c:pt>
                <c:pt idx="20">
                  <c:v>2013 T1</c:v>
                </c:pt>
                <c:pt idx="21">
                  <c:v>2013 T2</c:v>
                </c:pt>
                <c:pt idx="22">
                  <c:v>2013 T3</c:v>
                </c:pt>
                <c:pt idx="23">
                  <c:v>2013 T4</c:v>
                </c:pt>
                <c:pt idx="24">
                  <c:v>2014 T1</c:v>
                </c:pt>
                <c:pt idx="25">
                  <c:v>2014 T2</c:v>
                </c:pt>
                <c:pt idx="26">
                  <c:v>2014 T3</c:v>
                </c:pt>
                <c:pt idx="27">
                  <c:v>2014 T4</c:v>
                </c:pt>
                <c:pt idx="28">
                  <c:v>2015 T1</c:v>
                </c:pt>
                <c:pt idx="29">
                  <c:v>2015 T2</c:v>
                </c:pt>
                <c:pt idx="30">
                  <c:v>2015 T3</c:v>
                </c:pt>
                <c:pt idx="31">
                  <c:v>2015 T4</c:v>
                </c:pt>
                <c:pt idx="32">
                  <c:v>2016 T1</c:v>
                </c:pt>
                <c:pt idx="33">
                  <c:v>2016 T2</c:v>
                </c:pt>
                <c:pt idx="34">
                  <c:v>2016 T3</c:v>
                </c:pt>
                <c:pt idx="35">
                  <c:v>2016 T4</c:v>
                </c:pt>
                <c:pt idx="36">
                  <c:v>2017 T1</c:v>
                </c:pt>
                <c:pt idx="37">
                  <c:v>2017 T2</c:v>
                </c:pt>
                <c:pt idx="38">
                  <c:v>2017 T3</c:v>
                </c:pt>
                <c:pt idx="39">
                  <c:v>2017 T4</c:v>
                </c:pt>
                <c:pt idx="40">
                  <c:v>2018 T1</c:v>
                </c:pt>
                <c:pt idx="41">
                  <c:v>2018 T2</c:v>
                </c:pt>
                <c:pt idx="42">
                  <c:v>2018 T3</c:v>
                </c:pt>
                <c:pt idx="43">
                  <c:v>2018 T4</c:v>
                </c:pt>
                <c:pt idx="44">
                  <c:v>2019 T1</c:v>
                </c:pt>
                <c:pt idx="45">
                  <c:v>2019 T2</c:v>
                </c:pt>
                <c:pt idx="46">
                  <c:v>2019 T3</c:v>
                </c:pt>
                <c:pt idx="47">
                  <c:v>2019 T4</c:v>
                </c:pt>
                <c:pt idx="48">
                  <c:v>2020 T1</c:v>
                </c:pt>
                <c:pt idx="49">
                  <c:v>2020 T2</c:v>
                </c:pt>
                <c:pt idx="50">
                  <c:v>2020 T3</c:v>
                </c:pt>
                <c:pt idx="51">
                  <c:v>2020 T4</c:v>
                </c:pt>
              </c:strCache>
            </c:strRef>
          </c:cat>
          <c:val>
            <c:numRef>
              <c:f>'Graphique 1'!$E$40:$E$91</c:f>
              <c:numCache>
                <c:formatCode>0%</c:formatCode>
                <c:ptCount val="52"/>
                <c:pt idx="0">
                  <c:v>0.30014138065522622</c:v>
                </c:pt>
                <c:pt idx="1">
                  <c:v>0.31953412732577607</c:v>
                </c:pt>
                <c:pt idx="2">
                  <c:v>0.33597425654682644</c:v>
                </c:pt>
                <c:pt idx="3">
                  <c:v>0.41488112459367926</c:v>
                </c:pt>
                <c:pt idx="4">
                  <c:v>0.42960858585858586</c:v>
                </c:pt>
                <c:pt idx="5">
                  <c:v>0.46034309024026027</c:v>
                </c:pt>
                <c:pt idx="6">
                  <c:v>0.477304518563197</c:v>
                </c:pt>
                <c:pt idx="7">
                  <c:v>0.49360704645546244</c:v>
                </c:pt>
                <c:pt idx="8">
                  <c:v>0.48245978038815118</c:v>
                </c:pt>
                <c:pt idx="9">
                  <c:v>0.49863731471875933</c:v>
                </c:pt>
                <c:pt idx="10">
                  <c:v>0.48873564109021173</c:v>
                </c:pt>
                <c:pt idx="11">
                  <c:v>0.50281514239502079</c:v>
                </c:pt>
                <c:pt idx="12">
                  <c:v>0.51573001094067472</c:v>
                </c:pt>
                <c:pt idx="13">
                  <c:v>0.5275640879311525</c:v>
                </c:pt>
                <c:pt idx="14">
                  <c:v>0.52697258751620668</c:v>
                </c:pt>
                <c:pt idx="15">
                  <c:v>0.55382027871215767</c:v>
                </c:pt>
                <c:pt idx="16">
                  <c:v>0.57494021586918587</c:v>
                </c:pt>
                <c:pt idx="17">
                  <c:v>0.57532629515791345</c:v>
                </c:pt>
                <c:pt idx="18">
                  <c:v>0.60140557893366886</c:v>
                </c:pt>
                <c:pt idx="19">
                  <c:v>0.61741685027804005</c:v>
                </c:pt>
                <c:pt idx="20">
                  <c:v>0.6265249110677894</c:v>
                </c:pt>
                <c:pt idx="21">
                  <c:v>0.62490957082803789</c:v>
                </c:pt>
                <c:pt idx="22">
                  <c:v>0.61776377695045614</c:v>
                </c:pt>
                <c:pt idx="23">
                  <c:v>0.62676962676962678</c:v>
                </c:pt>
                <c:pt idx="24">
                  <c:v>0.62746528699035997</c:v>
                </c:pt>
                <c:pt idx="25">
                  <c:v>0.64147198045503129</c:v>
                </c:pt>
                <c:pt idx="26">
                  <c:v>0.6444643431142949</c:v>
                </c:pt>
                <c:pt idx="27">
                  <c:v>0.64895785390229466</c:v>
                </c:pt>
                <c:pt idx="28">
                  <c:v>0.6323572507382611</c:v>
                </c:pt>
                <c:pt idx="29">
                  <c:v>0.6326653738418444</c:v>
                </c:pt>
                <c:pt idx="30">
                  <c:v>0.64917819667564303</c:v>
                </c:pt>
                <c:pt idx="31">
                  <c:v>0.61369193154034229</c:v>
                </c:pt>
                <c:pt idx="32">
                  <c:v>0.60586042561223041</c:v>
                </c:pt>
                <c:pt idx="33">
                  <c:v>0.56381383168670396</c:v>
                </c:pt>
                <c:pt idx="34">
                  <c:v>0.54276257161043917</c:v>
                </c:pt>
                <c:pt idx="35">
                  <c:v>0.55182166456688864</c:v>
                </c:pt>
                <c:pt idx="36">
                  <c:v>0.55491517168601345</c:v>
                </c:pt>
                <c:pt idx="37">
                  <c:v>0.53622209082974348</c:v>
                </c:pt>
                <c:pt idx="38">
                  <c:v>0.53103316396219202</c:v>
                </c:pt>
                <c:pt idx="39">
                  <c:v>0.53017893324962184</c:v>
                </c:pt>
                <c:pt idx="40">
                  <c:v>0.53165601785332151</c:v>
                </c:pt>
                <c:pt idx="41">
                  <c:v>0.53114812399976286</c:v>
                </c:pt>
                <c:pt idx="42">
                  <c:v>0.54613153344117815</c:v>
                </c:pt>
                <c:pt idx="43">
                  <c:v>0.51711446448288556</c:v>
                </c:pt>
                <c:pt idx="44">
                  <c:v>0.54163120359228711</c:v>
                </c:pt>
                <c:pt idx="45">
                  <c:v>0.54762637768610312</c:v>
                </c:pt>
                <c:pt idx="46">
                  <c:v>0.53296043483756794</c:v>
                </c:pt>
                <c:pt idx="47">
                  <c:v>0.55837642032261059</c:v>
                </c:pt>
                <c:pt idx="48">
                  <c:v>0.50236910684671876</c:v>
                </c:pt>
                <c:pt idx="49">
                  <c:v>0.401760452687834</c:v>
                </c:pt>
                <c:pt idx="50">
                  <c:v>0.60593357678428661</c:v>
                </c:pt>
                <c:pt idx="51">
                  <c:v>0.53832660126947485</c:v>
                </c:pt>
              </c:numCache>
            </c:numRef>
          </c:val>
          <c:smooth val="0"/>
          <c:extLst>
            <c:ext xmlns:c16="http://schemas.microsoft.com/office/drawing/2014/chart" uri="{C3380CC4-5D6E-409C-BE32-E72D297353CC}">
              <c16:uniqueId val="{00000002-8753-43EF-B6D7-6C0659FA1473}"/>
            </c:ext>
          </c:extLst>
        </c:ser>
        <c:dLbls>
          <c:showLegendKey val="0"/>
          <c:showVal val="0"/>
          <c:showCatName val="0"/>
          <c:showSerName val="0"/>
          <c:showPercent val="0"/>
          <c:showBubbleSize val="0"/>
        </c:dLbls>
        <c:marker val="1"/>
        <c:smooth val="0"/>
        <c:axId val="114848896"/>
        <c:axId val="114850432"/>
      </c:lineChart>
      <c:catAx>
        <c:axId val="11482099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114822528"/>
        <c:crosses val="autoZero"/>
        <c:auto val="0"/>
        <c:lblAlgn val="ctr"/>
        <c:lblOffset val="100"/>
        <c:tickLblSkip val="4"/>
        <c:tickMarkSkip val="4"/>
        <c:noMultiLvlLbl val="0"/>
      </c:catAx>
      <c:valAx>
        <c:axId val="114822528"/>
        <c:scaling>
          <c:orientation val="minMax"/>
          <c:min val="0"/>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14820992"/>
        <c:crosses val="autoZero"/>
        <c:crossBetween val="between"/>
        <c:majorUnit val="10000"/>
      </c:valAx>
      <c:catAx>
        <c:axId val="114848896"/>
        <c:scaling>
          <c:orientation val="minMax"/>
        </c:scaling>
        <c:delete val="1"/>
        <c:axPos val="b"/>
        <c:numFmt formatCode="General" sourceLinked="1"/>
        <c:majorTickMark val="out"/>
        <c:minorTickMark val="none"/>
        <c:tickLblPos val="nextTo"/>
        <c:crossAx val="114850432"/>
        <c:crosses val="autoZero"/>
        <c:auto val="0"/>
        <c:lblAlgn val="ctr"/>
        <c:lblOffset val="100"/>
        <c:noMultiLvlLbl val="0"/>
      </c:catAx>
      <c:valAx>
        <c:axId val="114850432"/>
        <c:scaling>
          <c:orientation val="minMax"/>
          <c:max val="1"/>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14848896"/>
        <c:crosses val="max"/>
        <c:crossBetween val="between"/>
      </c:valAx>
      <c:spPr>
        <a:solidFill>
          <a:srgbClr val="FFFFFF"/>
        </a:solidFill>
        <a:ln w="12700">
          <a:solidFill>
            <a:srgbClr val="808080"/>
          </a:solidFill>
          <a:prstDash val="solid"/>
        </a:ln>
      </c:spPr>
    </c:plotArea>
    <c:legend>
      <c:legendPos val="b"/>
      <c:layout>
        <c:manualLayout>
          <c:xMode val="edge"/>
          <c:yMode val="edge"/>
          <c:x val="8.1169518614642444E-3"/>
          <c:y val="0.78510461893197925"/>
          <c:w val="0.60373190222730544"/>
          <c:h val="0.214895381068020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12622285850631"/>
          <c:y val="4.8936717392383262E-2"/>
          <c:w val="0.70220711047482698"/>
          <c:h val="0.65992974333956067"/>
        </c:manualLayout>
      </c:layout>
      <c:barChart>
        <c:barDir val="col"/>
        <c:grouping val="percentStacked"/>
        <c:varyColors val="0"/>
        <c:ser>
          <c:idx val="0"/>
          <c:order val="0"/>
          <c:tx>
            <c:strRef>
              <c:f>'Graphique complémentaire A'!$A$9</c:f>
              <c:strCache>
                <c:ptCount val="1"/>
                <c:pt idx="0">
                  <c:v>Homologation</c:v>
                </c:pt>
              </c:strCache>
            </c:strRef>
          </c:tx>
          <c:spPr>
            <a:solidFill>
              <a:srgbClr val="002060"/>
            </a:solidFill>
          </c:spPr>
          <c:invertIfNegative val="0"/>
          <c:dLbls>
            <c:spPr>
              <a:noFill/>
              <a:ln>
                <a:noFill/>
              </a:ln>
              <a:effectLst/>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A'!$B$7</c:f>
              <c:strCache>
                <c:ptCount val="1"/>
                <c:pt idx="0">
                  <c:v>Champ : tous les PSE validés et/ou homologués</c:v>
                </c:pt>
              </c:strCache>
            </c:strRef>
          </c:cat>
          <c:val>
            <c:numRef>
              <c:f>'Graphique complémentaire A'!$B$9</c:f>
              <c:numCache>
                <c:formatCode>0%</c:formatCode>
                <c:ptCount val="1"/>
                <c:pt idx="0">
                  <c:v>0.46864686468646866</c:v>
                </c:pt>
              </c:numCache>
            </c:numRef>
          </c:val>
          <c:extLst>
            <c:ext xmlns:c16="http://schemas.microsoft.com/office/drawing/2014/chart" uri="{C3380CC4-5D6E-409C-BE32-E72D297353CC}">
              <c16:uniqueId val="{00000000-39DC-48C4-87D1-7E1848CA6450}"/>
            </c:ext>
          </c:extLst>
        </c:ser>
        <c:ser>
          <c:idx val="1"/>
          <c:order val="1"/>
          <c:tx>
            <c:strRef>
              <c:f>'Graphique complémentaire A'!$A$8</c:f>
              <c:strCache>
                <c:ptCount val="1"/>
                <c:pt idx="0">
                  <c:v>Validation</c:v>
                </c:pt>
              </c:strCache>
            </c:strRef>
          </c:tx>
          <c:spPr>
            <a:solidFill>
              <a:schemeClr val="tx2">
                <a:lumMod val="60000"/>
                <a:lumOff val="4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A'!$B$7</c:f>
              <c:strCache>
                <c:ptCount val="1"/>
                <c:pt idx="0">
                  <c:v>Champ : tous les PSE validés et/ou homologués</c:v>
                </c:pt>
              </c:strCache>
            </c:strRef>
          </c:cat>
          <c:val>
            <c:numRef>
              <c:f>'Graphique complémentaire A'!$B$8</c:f>
              <c:numCache>
                <c:formatCode>0%</c:formatCode>
                <c:ptCount val="1"/>
                <c:pt idx="0">
                  <c:v>0.5</c:v>
                </c:pt>
              </c:numCache>
            </c:numRef>
          </c:val>
          <c:extLst>
            <c:ext xmlns:c16="http://schemas.microsoft.com/office/drawing/2014/chart" uri="{C3380CC4-5D6E-409C-BE32-E72D297353CC}">
              <c16:uniqueId val="{00000001-39DC-48C4-87D1-7E1848CA6450}"/>
            </c:ext>
          </c:extLst>
        </c:ser>
        <c:ser>
          <c:idx val="2"/>
          <c:order val="2"/>
          <c:tx>
            <c:strRef>
              <c:f>'Graphique complémentaire A'!$A$10</c:f>
              <c:strCache>
                <c:ptCount val="1"/>
                <c:pt idx="0">
                  <c:v>Accord mixte (validation-homologation)</c:v>
                </c:pt>
              </c:strCache>
            </c:strRef>
          </c:tx>
          <c:spPr>
            <a:solidFill>
              <a:schemeClr val="accent5">
                <a:lumMod val="20000"/>
                <a:lumOff val="8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A'!$B$7</c:f>
              <c:strCache>
                <c:ptCount val="1"/>
                <c:pt idx="0">
                  <c:v>Champ : tous les PSE validés et/ou homologués</c:v>
                </c:pt>
              </c:strCache>
            </c:strRef>
          </c:cat>
          <c:val>
            <c:numRef>
              <c:f>'Graphique complémentaire A'!$B$10</c:f>
              <c:numCache>
                <c:formatCode>0%</c:formatCode>
                <c:ptCount val="1"/>
                <c:pt idx="0">
                  <c:v>3.1353135313531351E-2</c:v>
                </c:pt>
              </c:numCache>
            </c:numRef>
          </c:val>
          <c:extLst>
            <c:ext xmlns:c16="http://schemas.microsoft.com/office/drawing/2014/chart" uri="{C3380CC4-5D6E-409C-BE32-E72D297353CC}">
              <c16:uniqueId val="{00000002-39DC-48C4-87D1-7E1848CA6450}"/>
            </c:ext>
          </c:extLst>
        </c:ser>
        <c:dLbls>
          <c:showLegendKey val="0"/>
          <c:showVal val="0"/>
          <c:showCatName val="0"/>
          <c:showSerName val="0"/>
          <c:showPercent val="0"/>
          <c:showBubbleSize val="0"/>
        </c:dLbls>
        <c:gapWidth val="150"/>
        <c:overlap val="100"/>
        <c:axId val="117635328"/>
        <c:axId val="100085760"/>
      </c:barChart>
      <c:catAx>
        <c:axId val="117635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0085760"/>
        <c:crosses val="autoZero"/>
        <c:auto val="1"/>
        <c:lblAlgn val="ctr"/>
        <c:lblOffset val="100"/>
        <c:noMultiLvlLbl val="0"/>
      </c:catAx>
      <c:valAx>
        <c:axId val="100085760"/>
        <c:scaling>
          <c:orientation val="minMax"/>
          <c:max val="1"/>
        </c:scaling>
        <c:delete val="0"/>
        <c:axPos val="l"/>
        <c:majorGridlines>
          <c:spPr>
            <a:ln>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635328"/>
        <c:crosses val="autoZero"/>
        <c:crossBetween val="between"/>
        <c:majorUnit val="0.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28574416243428"/>
          <c:y val="4.684607462041928E-2"/>
          <c:w val="0.64917542662269545"/>
          <c:h val="0.66255556663012061"/>
        </c:manualLayout>
      </c:layout>
      <c:barChart>
        <c:barDir val="col"/>
        <c:grouping val="percentStacked"/>
        <c:varyColors val="0"/>
        <c:ser>
          <c:idx val="0"/>
          <c:order val="0"/>
          <c:tx>
            <c:strRef>
              <c:f>'Graphique complémentaire A'!$C$9</c:f>
              <c:strCache>
                <c:ptCount val="1"/>
                <c:pt idx="0">
                  <c:v>Homologation</c:v>
                </c:pt>
              </c:strCache>
            </c:strRef>
          </c:tx>
          <c:spPr>
            <a:solidFill>
              <a:srgbClr val="002060"/>
            </a:solidFill>
          </c:spPr>
          <c:invertIfNegative val="0"/>
          <c:dLbls>
            <c:spPr>
              <a:noFill/>
              <a:ln>
                <a:noFill/>
              </a:ln>
              <a:effectLst/>
            </c:spPr>
            <c:txPr>
              <a:bodyPr/>
              <a:lstStyle/>
              <a:p>
                <a:pPr>
                  <a:defRPr sz="10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A'!$D$7</c:f>
              <c:strCache>
                <c:ptCount val="1"/>
                <c:pt idx="0">
                  <c:v>Champ : les PSE validés et/ou homologués soumis au droit commun du licenciement</c:v>
                </c:pt>
              </c:strCache>
            </c:strRef>
          </c:cat>
          <c:val>
            <c:numRef>
              <c:f>'Graphique complémentaire A'!$D$9</c:f>
              <c:numCache>
                <c:formatCode>0%</c:formatCode>
                <c:ptCount val="1"/>
                <c:pt idx="0">
                  <c:v>0.38428874734607221</c:v>
                </c:pt>
              </c:numCache>
            </c:numRef>
          </c:val>
          <c:extLst>
            <c:ext xmlns:c16="http://schemas.microsoft.com/office/drawing/2014/chart" uri="{C3380CC4-5D6E-409C-BE32-E72D297353CC}">
              <c16:uniqueId val="{00000000-3277-484C-B777-7DEF76EAD483}"/>
            </c:ext>
          </c:extLst>
        </c:ser>
        <c:ser>
          <c:idx val="1"/>
          <c:order val="1"/>
          <c:tx>
            <c:strRef>
              <c:f>'Graphique complémentaire A'!$C$8</c:f>
              <c:strCache>
                <c:ptCount val="1"/>
                <c:pt idx="0">
                  <c:v>Validation</c:v>
                </c:pt>
              </c:strCache>
            </c:strRef>
          </c:tx>
          <c:spPr>
            <a:solidFill>
              <a:schemeClr val="tx2">
                <a:lumMod val="60000"/>
                <a:lumOff val="4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A'!$D$7</c:f>
              <c:strCache>
                <c:ptCount val="1"/>
                <c:pt idx="0">
                  <c:v>Champ : les PSE validés et/ou homologués soumis au droit commun du licenciement</c:v>
                </c:pt>
              </c:strCache>
            </c:strRef>
          </c:cat>
          <c:val>
            <c:numRef>
              <c:f>'Graphique complémentaire A'!$D$8</c:f>
              <c:numCache>
                <c:formatCode>0%</c:formatCode>
                <c:ptCount val="1"/>
                <c:pt idx="0">
                  <c:v>0.57961783439490444</c:v>
                </c:pt>
              </c:numCache>
            </c:numRef>
          </c:val>
          <c:extLst>
            <c:ext xmlns:c16="http://schemas.microsoft.com/office/drawing/2014/chart" uri="{C3380CC4-5D6E-409C-BE32-E72D297353CC}">
              <c16:uniqueId val="{00000001-3277-484C-B777-7DEF76EAD483}"/>
            </c:ext>
          </c:extLst>
        </c:ser>
        <c:ser>
          <c:idx val="2"/>
          <c:order val="2"/>
          <c:tx>
            <c:strRef>
              <c:f>'Graphique complémentaire A'!$C$10</c:f>
              <c:strCache>
                <c:ptCount val="1"/>
                <c:pt idx="0">
                  <c:v>Accord mixte (validation-homologation)</c:v>
                </c:pt>
              </c:strCache>
            </c:strRef>
          </c:tx>
          <c:spPr>
            <a:solidFill>
              <a:schemeClr val="accent5">
                <a:lumMod val="20000"/>
                <a:lumOff val="80000"/>
              </a:schemeClr>
            </a:solidFill>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A'!$D$7</c:f>
              <c:strCache>
                <c:ptCount val="1"/>
                <c:pt idx="0">
                  <c:v>Champ : les PSE validés et/ou homologués soumis au droit commun du licenciement</c:v>
                </c:pt>
              </c:strCache>
            </c:strRef>
          </c:cat>
          <c:val>
            <c:numRef>
              <c:f>'Graphique complémentaire A'!$D$10</c:f>
              <c:numCache>
                <c:formatCode>0%</c:formatCode>
                <c:ptCount val="1"/>
                <c:pt idx="0">
                  <c:v>3.5135135135135137E-2</c:v>
                </c:pt>
              </c:numCache>
            </c:numRef>
          </c:val>
          <c:extLst>
            <c:ext xmlns:c16="http://schemas.microsoft.com/office/drawing/2014/chart" uri="{C3380CC4-5D6E-409C-BE32-E72D297353CC}">
              <c16:uniqueId val="{00000002-3277-484C-B777-7DEF76EAD483}"/>
            </c:ext>
          </c:extLst>
        </c:ser>
        <c:dLbls>
          <c:showLegendKey val="0"/>
          <c:showVal val="0"/>
          <c:showCatName val="0"/>
          <c:showSerName val="0"/>
          <c:showPercent val="0"/>
          <c:showBubbleSize val="0"/>
        </c:dLbls>
        <c:gapWidth val="150"/>
        <c:overlap val="100"/>
        <c:axId val="100118912"/>
        <c:axId val="100120448"/>
      </c:barChart>
      <c:catAx>
        <c:axId val="100118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0120448"/>
        <c:crosses val="autoZero"/>
        <c:auto val="1"/>
        <c:lblAlgn val="ctr"/>
        <c:lblOffset val="100"/>
        <c:noMultiLvlLbl val="0"/>
      </c:catAx>
      <c:valAx>
        <c:axId val="100120448"/>
        <c:scaling>
          <c:orientation val="minMax"/>
          <c:max val="1"/>
        </c:scaling>
        <c:delete val="0"/>
        <c:axPos val="l"/>
        <c:majorGridlines>
          <c:spPr>
            <a:ln>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0118912"/>
        <c:crosses val="autoZero"/>
        <c:crossBetween val="between"/>
        <c:majorUnit val="0.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343538536289466"/>
          <c:y val="4.2761988084822726E-2"/>
          <c:w val="0.71349269706858232"/>
          <c:h val="0.6657171186934967"/>
        </c:manualLayout>
      </c:layout>
      <c:barChart>
        <c:barDir val="col"/>
        <c:grouping val="stacked"/>
        <c:varyColors val="0"/>
        <c:ser>
          <c:idx val="0"/>
          <c:order val="0"/>
          <c:tx>
            <c:strRef>
              <c:f>'Graphique complémentaire A'!$E$9</c:f>
              <c:strCache>
                <c:ptCount val="1"/>
                <c:pt idx="0">
                  <c:v>Homologation</c:v>
                </c:pt>
              </c:strCache>
            </c:strRef>
          </c:tx>
          <c:spPr>
            <a:solidFill>
              <a:srgbClr val="1F497D">
                <a:lumMod val="75000"/>
              </a:srgb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A'!$F$7</c:f>
              <c:strCache>
                <c:ptCount val="1"/>
                <c:pt idx="0">
                  <c:v>Champ : les PSE validés et/ou homologués en situation de redressement judiciaire ou de liquidation judiciaire</c:v>
                </c:pt>
              </c:strCache>
            </c:strRef>
          </c:cat>
          <c:val>
            <c:numRef>
              <c:f>'Graphique complémentaire A'!$F$9</c:f>
              <c:numCache>
                <c:formatCode>0%</c:formatCode>
                <c:ptCount val="1"/>
                <c:pt idx="0">
                  <c:v>0.70370370370370372</c:v>
                </c:pt>
              </c:numCache>
            </c:numRef>
          </c:val>
          <c:extLst>
            <c:ext xmlns:c16="http://schemas.microsoft.com/office/drawing/2014/chart" uri="{C3380CC4-5D6E-409C-BE32-E72D297353CC}">
              <c16:uniqueId val="{00000000-DF36-46A4-99AA-2FBA2A356CB3}"/>
            </c:ext>
          </c:extLst>
        </c:ser>
        <c:ser>
          <c:idx val="1"/>
          <c:order val="1"/>
          <c:tx>
            <c:strRef>
              <c:f>'Graphique complémentaire A'!$E$8</c:f>
              <c:strCache>
                <c:ptCount val="1"/>
                <c:pt idx="0">
                  <c:v>Validation</c:v>
                </c:pt>
              </c:strCache>
            </c:strRef>
          </c:tx>
          <c:spPr>
            <a:solidFill>
              <a:srgbClr val="1F497D">
                <a:lumMod val="60000"/>
                <a:lumOff val="40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A'!$F$7</c:f>
              <c:strCache>
                <c:ptCount val="1"/>
                <c:pt idx="0">
                  <c:v>Champ : les PSE validés et/ou homologués en situation de redressement judiciaire ou de liquidation judiciaire</c:v>
                </c:pt>
              </c:strCache>
            </c:strRef>
          </c:cat>
          <c:val>
            <c:numRef>
              <c:f>'Graphique complémentaire A'!$F$8</c:f>
              <c:numCache>
                <c:formatCode>0%</c:formatCode>
                <c:ptCount val="1"/>
                <c:pt idx="0">
                  <c:v>0.2814814814814815</c:v>
                </c:pt>
              </c:numCache>
            </c:numRef>
          </c:val>
          <c:extLst>
            <c:ext xmlns:c16="http://schemas.microsoft.com/office/drawing/2014/chart" uri="{C3380CC4-5D6E-409C-BE32-E72D297353CC}">
              <c16:uniqueId val="{00000001-DF36-46A4-99AA-2FBA2A356CB3}"/>
            </c:ext>
          </c:extLst>
        </c:ser>
        <c:ser>
          <c:idx val="2"/>
          <c:order val="2"/>
          <c:tx>
            <c:strRef>
              <c:f>'Graphique complémentaire A'!$E$10</c:f>
              <c:strCache>
                <c:ptCount val="1"/>
                <c:pt idx="0">
                  <c:v>Accord mixte (validation-homologation)</c:v>
                </c:pt>
              </c:strCache>
            </c:strRef>
          </c:tx>
          <c:spPr>
            <a:solidFill>
              <a:srgbClr val="1F497D">
                <a:lumMod val="20000"/>
                <a:lumOff val="80000"/>
              </a:srgbClr>
            </a:solidFill>
          </c:spPr>
          <c:invertIfNegative val="0"/>
          <c:dLbls>
            <c:dLbl>
              <c:idx val="0"/>
              <c:layout>
                <c:manualLayout>
                  <c:x val="0"/>
                  <c:y val="-1.269841269841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36-46A4-99AA-2FBA2A356CB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complémentaire A'!$F$7</c:f>
              <c:strCache>
                <c:ptCount val="1"/>
                <c:pt idx="0">
                  <c:v>Champ : les PSE validés et/ou homologués en situation de redressement judiciaire ou de liquidation judiciaire</c:v>
                </c:pt>
              </c:strCache>
            </c:strRef>
          </c:cat>
          <c:val>
            <c:numRef>
              <c:f>'Graphique complémentaire A'!$F$10</c:f>
              <c:numCache>
                <c:formatCode>0%</c:formatCode>
                <c:ptCount val="1"/>
                <c:pt idx="0">
                  <c:v>1.4814814814814815E-2</c:v>
                </c:pt>
              </c:numCache>
            </c:numRef>
          </c:val>
          <c:extLst>
            <c:ext xmlns:c16="http://schemas.microsoft.com/office/drawing/2014/chart" uri="{C3380CC4-5D6E-409C-BE32-E72D297353CC}">
              <c16:uniqueId val="{00000003-DF36-46A4-99AA-2FBA2A356CB3}"/>
            </c:ext>
          </c:extLst>
        </c:ser>
        <c:dLbls>
          <c:showLegendKey val="0"/>
          <c:showVal val="0"/>
          <c:showCatName val="0"/>
          <c:showSerName val="0"/>
          <c:showPercent val="0"/>
          <c:showBubbleSize val="0"/>
        </c:dLbls>
        <c:gapWidth val="150"/>
        <c:overlap val="100"/>
        <c:axId val="118071296"/>
        <c:axId val="118072832"/>
      </c:barChart>
      <c:catAx>
        <c:axId val="118071296"/>
        <c:scaling>
          <c:orientation val="minMax"/>
        </c:scaling>
        <c:delete val="0"/>
        <c:axPos val="b"/>
        <c:numFmt formatCode="General" sourceLinked="0"/>
        <c:majorTickMark val="out"/>
        <c:minorTickMark val="none"/>
        <c:tickLblPos val="nextTo"/>
        <c:crossAx val="118072832"/>
        <c:crosses val="autoZero"/>
        <c:auto val="1"/>
        <c:lblAlgn val="ctr"/>
        <c:lblOffset val="100"/>
        <c:noMultiLvlLbl val="0"/>
      </c:catAx>
      <c:valAx>
        <c:axId val="118072832"/>
        <c:scaling>
          <c:orientation val="minMax"/>
          <c:max val="1"/>
          <c:min val="0"/>
        </c:scaling>
        <c:delete val="0"/>
        <c:axPos val="l"/>
        <c:majorGridlines>
          <c:spPr>
            <a:ln>
              <a:gradFill>
                <a:gsLst>
                  <a:gs pos="0">
                    <a:srgbClr val="000000">
                      <a:alpha val="58000"/>
                    </a:srgbClr>
                  </a:gs>
                  <a:gs pos="8000">
                    <a:sysClr val="windowText" lastClr="000000"/>
                  </a:gs>
                  <a:gs pos="70000">
                    <a:srgbClr val="181CC7"/>
                  </a:gs>
                  <a:gs pos="88000">
                    <a:srgbClr val="7005D4"/>
                  </a:gs>
                  <a:gs pos="100000">
                    <a:srgbClr val="8C3D91"/>
                  </a:gs>
                </a:gsLst>
                <a:lin ang="5400000" scaled="0"/>
              </a:gradFill>
              <a:prstDash val="dash"/>
            </a:ln>
          </c:spPr>
        </c:majorGridlines>
        <c:numFmt formatCode="0%" sourceLinked="1"/>
        <c:majorTickMark val="out"/>
        <c:minorTickMark val="none"/>
        <c:tickLblPos val="nextTo"/>
        <c:crossAx val="11807129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7458206393066E-2"/>
          <c:y val="0.12875868457619266"/>
          <c:w val="0.89909704670516544"/>
          <c:h val="0.70980635753864096"/>
        </c:manualLayout>
      </c:layout>
      <c:barChart>
        <c:barDir val="col"/>
        <c:grouping val="stacked"/>
        <c:varyColors val="0"/>
        <c:ser>
          <c:idx val="0"/>
          <c:order val="0"/>
          <c:tx>
            <c:strRef>
              <c:f>'Graphique complémentaire C'!$B$7</c:f>
              <c:strCache>
                <c:ptCount val="1"/>
                <c:pt idx="0">
                  <c:v>CRP</c:v>
                </c:pt>
              </c:strCache>
            </c:strRef>
          </c:tx>
          <c:invertIfNegative val="0"/>
          <c:cat>
            <c:strRef>
              <c:f>'Graphique complémentaire C'!$A$9:$A$70</c:f>
              <c:strCache>
                <c:ptCount val="62"/>
                <c:pt idx="0">
                  <c:v>2005 T3</c:v>
                </c:pt>
                <c:pt idx="1">
                  <c:v>2005 T4</c:v>
                </c:pt>
                <c:pt idx="2">
                  <c:v>2006 T1</c:v>
                </c:pt>
                <c:pt idx="3">
                  <c:v>2006 T2</c:v>
                </c:pt>
                <c:pt idx="4">
                  <c:v>2006 T3</c:v>
                </c:pt>
                <c:pt idx="5">
                  <c:v>2006 T4</c:v>
                </c:pt>
                <c:pt idx="6">
                  <c:v>2007 T1</c:v>
                </c:pt>
                <c:pt idx="7">
                  <c:v>2007 T2</c:v>
                </c:pt>
                <c:pt idx="8">
                  <c:v>2007 T3</c:v>
                </c:pt>
                <c:pt idx="9">
                  <c:v>2007 T4</c:v>
                </c:pt>
                <c:pt idx="10">
                  <c:v>2008 T1</c:v>
                </c:pt>
                <c:pt idx="11">
                  <c:v>2008 T2</c:v>
                </c:pt>
                <c:pt idx="12">
                  <c:v>2008 T3</c:v>
                </c:pt>
                <c:pt idx="13">
                  <c:v>2008 T4</c:v>
                </c:pt>
                <c:pt idx="14">
                  <c:v>2009 T1</c:v>
                </c:pt>
                <c:pt idx="15">
                  <c:v>2009 T2</c:v>
                </c:pt>
                <c:pt idx="16">
                  <c:v>2009 T3</c:v>
                </c:pt>
                <c:pt idx="17">
                  <c:v>2009 T4</c:v>
                </c:pt>
                <c:pt idx="18">
                  <c:v>2010 T1</c:v>
                </c:pt>
                <c:pt idx="19">
                  <c:v>2010 T2</c:v>
                </c:pt>
                <c:pt idx="20">
                  <c:v>2010 T3</c:v>
                </c:pt>
                <c:pt idx="21">
                  <c:v>2010 T4</c:v>
                </c:pt>
                <c:pt idx="22">
                  <c:v>2011 T1</c:v>
                </c:pt>
                <c:pt idx="23">
                  <c:v>2011 T2</c:v>
                </c:pt>
                <c:pt idx="24">
                  <c:v>2011 T3</c:v>
                </c:pt>
                <c:pt idx="25">
                  <c:v>2011 T4</c:v>
                </c:pt>
                <c:pt idx="26">
                  <c:v>2012 T1</c:v>
                </c:pt>
                <c:pt idx="27">
                  <c:v>2012 T2</c:v>
                </c:pt>
                <c:pt idx="28">
                  <c:v>2012 T3</c:v>
                </c:pt>
                <c:pt idx="29">
                  <c:v>2012 T4</c:v>
                </c:pt>
                <c:pt idx="30">
                  <c:v>2013 T1</c:v>
                </c:pt>
                <c:pt idx="31">
                  <c:v>2013 T2</c:v>
                </c:pt>
                <c:pt idx="32">
                  <c:v>2013 T3</c:v>
                </c:pt>
                <c:pt idx="33">
                  <c:v>2013 T4</c:v>
                </c:pt>
                <c:pt idx="34">
                  <c:v>2014 T1</c:v>
                </c:pt>
                <c:pt idx="35">
                  <c:v>2014 T2</c:v>
                </c:pt>
                <c:pt idx="36">
                  <c:v>2014 T3</c:v>
                </c:pt>
                <c:pt idx="37">
                  <c:v>2014 T4</c:v>
                </c:pt>
                <c:pt idx="38">
                  <c:v>2015 T1</c:v>
                </c:pt>
                <c:pt idx="39">
                  <c:v>2015 T2</c:v>
                </c:pt>
                <c:pt idx="40">
                  <c:v>2015 T3</c:v>
                </c:pt>
                <c:pt idx="41">
                  <c:v>2015 T4</c:v>
                </c:pt>
                <c:pt idx="42">
                  <c:v>2016 T1</c:v>
                </c:pt>
                <c:pt idx="43">
                  <c:v>2016 T2</c:v>
                </c:pt>
                <c:pt idx="44">
                  <c:v>2016 T3</c:v>
                </c:pt>
                <c:pt idx="45">
                  <c:v>2016 T4</c:v>
                </c:pt>
                <c:pt idx="46">
                  <c:v>2017 T1</c:v>
                </c:pt>
                <c:pt idx="47">
                  <c:v>2017 T2</c:v>
                </c:pt>
                <c:pt idx="48">
                  <c:v>2017 T3</c:v>
                </c:pt>
                <c:pt idx="49">
                  <c:v>2017 T4</c:v>
                </c:pt>
                <c:pt idx="50">
                  <c:v>2018 T1</c:v>
                </c:pt>
                <c:pt idx="51">
                  <c:v>2018 T2</c:v>
                </c:pt>
                <c:pt idx="52">
                  <c:v>2018 T3</c:v>
                </c:pt>
                <c:pt idx="53">
                  <c:v>2018 T4</c:v>
                </c:pt>
                <c:pt idx="54">
                  <c:v>2019 T1</c:v>
                </c:pt>
                <c:pt idx="55">
                  <c:v>2019 T2</c:v>
                </c:pt>
                <c:pt idx="56">
                  <c:v>2019 T3</c:v>
                </c:pt>
                <c:pt idx="57">
                  <c:v>2019 T4</c:v>
                </c:pt>
                <c:pt idx="58">
                  <c:v>2020 T1</c:v>
                </c:pt>
                <c:pt idx="59">
                  <c:v>2020 T2</c:v>
                </c:pt>
                <c:pt idx="60">
                  <c:v>2020 T3</c:v>
                </c:pt>
                <c:pt idx="61">
                  <c:v>2020 T4</c:v>
                </c:pt>
              </c:strCache>
            </c:strRef>
          </c:cat>
          <c:val>
            <c:numRef>
              <c:f>'Graphique complémentaire C'!$B$9:$B$70</c:f>
              <c:numCache>
                <c:formatCode>#,##0</c:formatCode>
                <c:ptCount val="62"/>
                <c:pt idx="0">
                  <c:v>9020.3333333333339</c:v>
                </c:pt>
                <c:pt idx="1">
                  <c:v>21381.333333333332</c:v>
                </c:pt>
                <c:pt idx="2">
                  <c:v>32117.333333333332</c:v>
                </c:pt>
                <c:pt idx="3">
                  <c:v>35008</c:v>
                </c:pt>
                <c:pt idx="4">
                  <c:v>32656.666666666668</c:v>
                </c:pt>
                <c:pt idx="5">
                  <c:v>31477</c:v>
                </c:pt>
                <c:pt idx="6">
                  <c:v>32323.333333333332</c:v>
                </c:pt>
                <c:pt idx="7">
                  <c:v>32829.666666666664</c:v>
                </c:pt>
                <c:pt idx="8">
                  <c:v>30817</c:v>
                </c:pt>
                <c:pt idx="9">
                  <c:v>29235.333333333332</c:v>
                </c:pt>
                <c:pt idx="10">
                  <c:v>25532.333333333332</c:v>
                </c:pt>
                <c:pt idx="11">
                  <c:v>31844</c:v>
                </c:pt>
                <c:pt idx="12">
                  <c:v>33666</c:v>
                </c:pt>
                <c:pt idx="13">
                  <c:v>40932.666666666664</c:v>
                </c:pt>
                <c:pt idx="14">
                  <c:v>56376</c:v>
                </c:pt>
                <c:pt idx="15">
                  <c:v>75718.666666666672</c:v>
                </c:pt>
                <c:pt idx="16">
                  <c:v>86444.333333333328</c:v>
                </c:pt>
                <c:pt idx="17">
                  <c:v>85371</c:v>
                </c:pt>
                <c:pt idx="18">
                  <c:v>101027.66666666667</c:v>
                </c:pt>
                <c:pt idx="19">
                  <c:v>109272.33333333333</c:v>
                </c:pt>
                <c:pt idx="20">
                  <c:v>98681.333333333328</c:v>
                </c:pt>
                <c:pt idx="21">
                  <c:v>90039</c:v>
                </c:pt>
                <c:pt idx="22">
                  <c:v>82795.333333333328</c:v>
                </c:pt>
                <c:pt idx="23">
                  <c:v>77832.666666666672</c:v>
                </c:pt>
                <c:pt idx="24">
                  <c:v>74531</c:v>
                </c:pt>
                <c:pt idx="25">
                  <c:v>60446</c:v>
                </c:pt>
                <c:pt idx="26">
                  <c:v>41607.666666666664</c:v>
                </c:pt>
                <c:pt idx="27">
                  <c:v>23601</c:v>
                </c:pt>
                <c:pt idx="28">
                  <c:v>5506</c:v>
                </c:pt>
                <c:pt idx="29">
                  <c:v>954</c:v>
                </c:pt>
                <c:pt idx="30">
                  <c:v>367.33333333333331</c:v>
                </c:pt>
                <c:pt idx="31">
                  <c:v>183</c:v>
                </c:pt>
                <c:pt idx="32">
                  <c:v>74.666666666666671</c:v>
                </c:pt>
                <c:pt idx="33">
                  <c:v>52</c:v>
                </c:pt>
                <c:pt idx="34">
                  <c:v>33</c:v>
                </c:pt>
                <c:pt idx="35">
                  <c:v>10.666666666666666</c:v>
                </c:pt>
                <c:pt idx="36">
                  <c:v>11</c:v>
                </c:pt>
                <c:pt idx="37">
                  <c:v>7</c:v>
                </c:pt>
                <c:pt idx="38">
                  <c:v>3.6666666666666665</c:v>
                </c:pt>
                <c:pt idx="39">
                  <c:v>4.666666666666667</c:v>
                </c:pt>
                <c:pt idx="40">
                  <c:v>0</c:v>
                </c:pt>
                <c:pt idx="41">
                  <c:v>0</c:v>
                </c:pt>
                <c:pt idx="42">
                  <c:v>0</c:v>
                </c:pt>
                <c:pt idx="43">
                  <c:v>0</c:v>
                </c:pt>
                <c:pt idx="44">
                  <c:v>0</c:v>
                </c:pt>
                <c:pt idx="45">
                  <c:v>0</c:v>
                </c:pt>
                <c:pt idx="46">
                  <c:v>0</c:v>
                </c:pt>
                <c:pt idx="47">
                  <c:v>0</c:v>
                </c:pt>
                <c:pt idx="48">
                  <c:v>0</c:v>
                </c:pt>
                <c:pt idx="49">
                  <c:v>0</c:v>
                </c:pt>
                <c:pt idx="50" formatCode="General">
                  <c:v>0</c:v>
                </c:pt>
                <c:pt idx="51" formatCode="General">
                  <c:v>0</c:v>
                </c:pt>
                <c:pt idx="52" formatCode="General">
                  <c:v>0</c:v>
                </c:pt>
                <c:pt idx="53" formatCode="General">
                  <c:v>0</c:v>
                </c:pt>
                <c:pt idx="54" formatCode="General">
                  <c:v>0</c:v>
                </c:pt>
                <c:pt idx="55" formatCode="General">
                  <c:v>0</c:v>
                </c:pt>
                <c:pt idx="56" formatCode="General">
                  <c:v>0</c:v>
                </c:pt>
                <c:pt idx="57" formatCode="General">
                  <c:v>0</c:v>
                </c:pt>
                <c:pt idx="58" formatCode="General">
                  <c:v>0</c:v>
                </c:pt>
                <c:pt idx="59" formatCode="General">
                  <c:v>0</c:v>
                </c:pt>
                <c:pt idx="60" formatCode="General">
                  <c:v>0</c:v>
                </c:pt>
                <c:pt idx="61" formatCode="General">
                  <c:v>0</c:v>
                </c:pt>
              </c:numCache>
            </c:numRef>
          </c:val>
          <c:extLst>
            <c:ext xmlns:c16="http://schemas.microsoft.com/office/drawing/2014/chart" uri="{C3380CC4-5D6E-409C-BE32-E72D297353CC}">
              <c16:uniqueId val="{00000000-3044-425E-8D10-6448F702D5C6}"/>
            </c:ext>
          </c:extLst>
        </c:ser>
        <c:ser>
          <c:idx val="1"/>
          <c:order val="1"/>
          <c:tx>
            <c:strRef>
              <c:f>'Graphique complémentaire C'!$C$7</c:f>
              <c:strCache>
                <c:ptCount val="1"/>
                <c:pt idx="0">
                  <c:v>CTP</c:v>
                </c:pt>
              </c:strCache>
            </c:strRef>
          </c:tx>
          <c:invertIfNegative val="0"/>
          <c:cat>
            <c:strRef>
              <c:f>'Graphique complémentaire C'!$A$9:$A$70</c:f>
              <c:strCache>
                <c:ptCount val="62"/>
                <c:pt idx="0">
                  <c:v>2005 T3</c:v>
                </c:pt>
                <c:pt idx="1">
                  <c:v>2005 T4</c:v>
                </c:pt>
                <c:pt idx="2">
                  <c:v>2006 T1</c:v>
                </c:pt>
                <c:pt idx="3">
                  <c:v>2006 T2</c:v>
                </c:pt>
                <c:pt idx="4">
                  <c:v>2006 T3</c:v>
                </c:pt>
                <c:pt idx="5">
                  <c:v>2006 T4</c:v>
                </c:pt>
                <c:pt idx="6">
                  <c:v>2007 T1</c:v>
                </c:pt>
                <c:pt idx="7">
                  <c:v>2007 T2</c:v>
                </c:pt>
                <c:pt idx="8">
                  <c:v>2007 T3</c:v>
                </c:pt>
                <c:pt idx="9">
                  <c:v>2007 T4</c:v>
                </c:pt>
                <c:pt idx="10">
                  <c:v>2008 T1</c:v>
                </c:pt>
                <c:pt idx="11">
                  <c:v>2008 T2</c:v>
                </c:pt>
                <c:pt idx="12">
                  <c:v>2008 T3</c:v>
                </c:pt>
                <c:pt idx="13">
                  <c:v>2008 T4</c:v>
                </c:pt>
                <c:pt idx="14">
                  <c:v>2009 T1</c:v>
                </c:pt>
                <c:pt idx="15">
                  <c:v>2009 T2</c:v>
                </c:pt>
                <c:pt idx="16">
                  <c:v>2009 T3</c:v>
                </c:pt>
                <c:pt idx="17">
                  <c:v>2009 T4</c:v>
                </c:pt>
                <c:pt idx="18">
                  <c:v>2010 T1</c:v>
                </c:pt>
                <c:pt idx="19">
                  <c:v>2010 T2</c:v>
                </c:pt>
                <c:pt idx="20">
                  <c:v>2010 T3</c:v>
                </c:pt>
                <c:pt idx="21">
                  <c:v>2010 T4</c:v>
                </c:pt>
                <c:pt idx="22">
                  <c:v>2011 T1</c:v>
                </c:pt>
                <c:pt idx="23">
                  <c:v>2011 T2</c:v>
                </c:pt>
                <c:pt idx="24">
                  <c:v>2011 T3</c:v>
                </c:pt>
                <c:pt idx="25">
                  <c:v>2011 T4</c:v>
                </c:pt>
                <c:pt idx="26">
                  <c:v>2012 T1</c:v>
                </c:pt>
                <c:pt idx="27">
                  <c:v>2012 T2</c:v>
                </c:pt>
                <c:pt idx="28">
                  <c:v>2012 T3</c:v>
                </c:pt>
                <c:pt idx="29">
                  <c:v>2012 T4</c:v>
                </c:pt>
                <c:pt idx="30">
                  <c:v>2013 T1</c:v>
                </c:pt>
                <c:pt idx="31">
                  <c:v>2013 T2</c:v>
                </c:pt>
                <c:pt idx="32">
                  <c:v>2013 T3</c:v>
                </c:pt>
                <c:pt idx="33">
                  <c:v>2013 T4</c:v>
                </c:pt>
                <c:pt idx="34">
                  <c:v>2014 T1</c:v>
                </c:pt>
                <c:pt idx="35">
                  <c:v>2014 T2</c:v>
                </c:pt>
                <c:pt idx="36">
                  <c:v>2014 T3</c:v>
                </c:pt>
                <c:pt idx="37">
                  <c:v>2014 T4</c:v>
                </c:pt>
                <c:pt idx="38">
                  <c:v>2015 T1</c:v>
                </c:pt>
                <c:pt idx="39">
                  <c:v>2015 T2</c:v>
                </c:pt>
                <c:pt idx="40">
                  <c:v>2015 T3</c:v>
                </c:pt>
                <c:pt idx="41">
                  <c:v>2015 T4</c:v>
                </c:pt>
                <c:pt idx="42">
                  <c:v>2016 T1</c:v>
                </c:pt>
                <c:pt idx="43">
                  <c:v>2016 T2</c:v>
                </c:pt>
                <c:pt idx="44">
                  <c:v>2016 T3</c:v>
                </c:pt>
                <c:pt idx="45">
                  <c:v>2016 T4</c:v>
                </c:pt>
                <c:pt idx="46">
                  <c:v>2017 T1</c:v>
                </c:pt>
                <c:pt idx="47">
                  <c:v>2017 T2</c:v>
                </c:pt>
                <c:pt idx="48">
                  <c:v>2017 T3</c:v>
                </c:pt>
                <c:pt idx="49">
                  <c:v>2017 T4</c:v>
                </c:pt>
                <c:pt idx="50">
                  <c:v>2018 T1</c:v>
                </c:pt>
                <c:pt idx="51">
                  <c:v>2018 T2</c:v>
                </c:pt>
                <c:pt idx="52">
                  <c:v>2018 T3</c:v>
                </c:pt>
                <c:pt idx="53">
                  <c:v>2018 T4</c:v>
                </c:pt>
                <c:pt idx="54">
                  <c:v>2019 T1</c:v>
                </c:pt>
                <c:pt idx="55">
                  <c:v>2019 T2</c:v>
                </c:pt>
                <c:pt idx="56">
                  <c:v>2019 T3</c:v>
                </c:pt>
                <c:pt idx="57">
                  <c:v>2019 T4</c:v>
                </c:pt>
                <c:pt idx="58">
                  <c:v>2020 T1</c:v>
                </c:pt>
                <c:pt idx="59">
                  <c:v>2020 T2</c:v>
                </c:pt>
                <c:pt idx="60">
                  <c:v>2020 T3</c:v>
                </c:pt>
                <c:pt idx="61">
                  <c:v>2020 T4</c:v>
                </c:pt>
              </c:strCache>
            </c:strRef>
          </c:cat>
          <c:val>
            <c:numRef>
              <c:f>'Graphique complémentaire C'!$C$9:$C$70</c:f>
              <c:numCache>
                <c:formatCode>#,##0</c:formatCode>
                <c:ptCount val="62"/>
                <c:pt idx="0">
                  <c:v>0</c:v>
                </c:pt>
                <c:pt idx="1">
                  <c:v>0</c:v>
                </c:pt>
                <c:pt idx="2">
                  <c:v>0</c:v>
                </c:pt>
                <c:pt idx="3">
                  <c:v>179</c:v>
                </c:pt>
                <c:pt idx="4">
                  <c:v>447.33333333333331</c:v>
                </c:pt>
                <c:pt idx="5">
                  <c:v>1149.6666666666667</c:v>
                </c:pt>
                <c:pt idx="6">
                  <c:v>1694.6666666666667</c:v>
                </c:pt>
                <c:pt idx="7">
                  <c:v>1949.6666666666667</c:v>
                </c:pt>
                <c:pt idx="8">
                  <c:v>1949.3333333333333</c:v>
                </c:pt>
                <c:pt idx="9">
                  <c:v>1653.6666666666667</c:v>
                </c:pt>
                <c:pt idx="10">
                  <c:v>1357.6666666666667</c:v>
                </c:pt>
                <c:pt idx="11">
                  <c:v>1551</c:v>
                </c:pt>
                <c:pt idx="12">
                  <c:v>1562.3333333333333</c:v>
                </c:pt>
                <c:pt idx="13">
                  <c:v>1646.3333333333333</c:v>
                </c:pt>
                <c:pt idx="14">
                  <c:v>2227.3333333333335</c:v>
                </c:pt>
                <c:pt idx="15">
                  <c:v>4353.666666666667</c:v>
                </c:pt>
                <c:pt idx="16">
                  <c:v>8279.6666666666661</c:v>
                </c:pt>
                <c:pt idx="17">
                  <c:v>11998.333333333334</c:v>
                </c:pt>
                <c:pt idx="18">
                  <c:v>14493</c:v>
                </c:pt>
                <c:pt idx="19">
                  <c:v>15334</c:v>
                </c:pt>
                <c:pt idx="20">
                  <c:v>14871.333333333334</c:v>
                </c:pt>
                <c:pt idx="21">
                  <c:v>13845</c:v>
                </c:pt>
                <c:pt idx="22">
                  <c:v>13769.666666666666</c:v>
                </c:pt>
                <c:pt idx="23">
                  <c:v>13020.666666666666</c:v>
                </c:pt>
                <c:pt idx="24">
                  <c:v>12426.666666666666</c:v>
                </c:pt>
                <c:pt idx="25">
                  <c:v>9703.6666666666661</c:v>
                </c:pt>
                <c:pt idx="26">
                  <c:v>6354.666666666667</c:v>
                </c:pt>
                <c:pt idx="27">
                  <c:v>3366.6666666666665</c:v>
                </c:pt>
                <c:pt idx="28">
                  <c:v>807.33333333333337</c:v>
                </c:pt>
                <c:pt idx="29">
                  <c:v>145.33333333333334</c:v>
                </c:pt>
                <c:pt idx="30">
                  <c:v>35</c:v>
                </c:pt>
                <c:pt idx="31">
                  <c:v>13.666666666666666</c:v>
                </c:pt>
                <c:pt idx="32">
                  <c:v>7.333333333333333</c:v>
                </c:pt>
                <c:pt idx="33">
                  <c:v>3.6666666666666665</c:v>
                </c:pt>
                <c:pt idx="34">
                  <c:v>2</c:v>
                </c:pt>
                <c:pt idx="35">
                  <c:v>1.6666666666666667</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formatCode="General">
                  <c:v>0</c:v>
                </c:pt>
                <c:pt idx="51" formatCode="General">
                  <c:v>0</c:v>
                </c:pt>
                <c:pt idx="52" formatCode="General">
                  <c:v>0</c:v>
                </c:pt>
                <c:pt idx="53" formatCode="General">
                  <c:v>0</c:v>
                </c:pt>
                <c:pt idx="54" formatCode="General">
                  <c:v>0</c:v>
                </c:pt>
                <c:pt idx="55" formatCode="General">
                  <c:v>0</c:v>
                </c:pt>
                <c:pt idx="56" formatCode="General">
                  <c:v>0</c:v>
                </c:pt>
                <c:pt idx="57" formatCode="General">
                  <c:v>0</c:v>
                </c:pt>
                <c:pt idx="58" formatCode="General">
                  <c:v>0</c:v>
                </c:pt>
                <c:pt idx="59" formatCode="General">
                  <c:v>0</c:v>
                </c:pt>
                <c:pt idx="60" formatCode="General">
                  <c:v>0</c:v>
                </c:pt>
                <c:pt idx="61" formatCode="General">
                  <c:v>0</c:v>
                </c:pt>
              </c:numCache>
            </c:numRef>
          </c:val>
          <c:extLst>
            <c:ext xmlns:c16="http://schemas.microsoft.com/office/drawing/2014/chart" uri="{C3380CC4-5D6E-409C-BE32-E72D297353CC}">
              <c16:uniqueId val="{00000001-3044-425E-8D10-6448F702D5C6}"/>
            </c:ext>
          </c:extLst>
        </c:ser>
        <c:ser>
          <c:idx val="2"/>
          <c:order val="2"/>
          <c:tx>
            <c:strRef>
              <c:f>'Graphique complémentaire C'!$D$7</c:f>
              <c:strCache>
                <c:ptCount val="1"/>
                <c:pt idx="0">
                  <c:v>CSP</c:v>
                </c:pt>
              </c:strCache>
            </c:strRef>
          </c:tx>
          <c:invertIfNegative val="0"/>
          <c:cat>
            <c:strRef>
              <c:f>'Graphique complémentaire C'!$A$9:$A$70</c:f>
              <c:strCache>
                <c:ptCount val="62"/>
                <c:pt idx="0">
                  <c:v>2005 T3</c:v>
                </c:pt>
                <c:pt idx="1">
                  <c:v>2005 T4</c:v>
                </c:pt>
                <c:pt idx="2">
                  <c:v>2006 T1</c:v>
                </c:pt>
                <c:pt idx="3">
                  <c:v>2006 T2</c:v>
                </c:pt>
                <c:pt idx="4">
                  <c:v>2006 T3</c:v>
                </c:pt>
                <c:pt idx="5">
                  <c:v>2006 T4</c:v>
                </c:pt>
                <c:pt idx="6">
                  <c:v>2007 T1</c:v>
                </c:pt>
                <c:pt idx="7">
                  <c:v>2007 T2</c:v>
                </c:pt>
                <c:pt idx="8">
                  <c:v>2007 T3</c:v>
                </c:pt>
                <c:pt idx="9">
                  <c:v>2007 T4</c:v>
                </c:pt>
                <c:pt idx="10">
                  <c:v>2008 T1</c:v>
                </c:pt>
                <c:pt idx="11">
                  <c:v>2008 T2</c:v>
                </c:pt>
                <c:pt idx="12">
                  <c:v>2008 T3</c:v>
                </c:pt>
                <c:pt idx="13">
                  <c:v>2008 T4</c:v>
                </c:pt>
                <c:pt idx="14">
                  <c:v>2009 T1</c:v>
                </c:pt>
                <c:pt idx="15">
                  <c:v>2009 T2</c:v>
                </c:pt>
                <c:pt idx="16">
                  <c:v>2009 T3</c:v>
                </c:pt>
                <c:pt idx="17">
                  <c:v>2009 T4</c:v>
                </c:pt>
                <c:pt idx="18">
                  <c:v>2010 T1</c:v>
                </c:pt>
                <c:pt idx="19">
                  <c:v>2010 T2</c:v>
                </c:pt>
                <c:pt idx="20">
                  <c:v>2010 T3</c:v>
                </c:pt>
                <c:pt idx="21">
                  <c:v>2010 T4</c:v>
                </c:pt>
                <c:pt idx="22">
                  <c:v>2011 T1</c:v>
                </c:pt>
                <c:pt idx="23">
                  <c:v>2011 T2</c:v>
                </c:pt>
                <c:pt idx="24">
                  <c:v>2011 T3</c:v>
                </c:pt>
                <c:pt idx="25">
                  <c:v>2011 T4</c:v>
                </c:pt>
                <c:pt idx="26">
                  <c:v>2012 T1</c:v>
                </c:pt>
                <c:pt idx="27">
                  <c:v>2012 T2</c:v>
                </c:pt>
                <c:pt idx="28">
                  <c:v>2012 T3</c:v>
                </c:pt>
                <c:pt idx="29">
                  <c:v>2012 T4</c:v>
                </c:pt>
                <c:pt idx="30">
                  <c:v>2013 T1</c:v>
                </c:pt>
                <c:pt idx="31">
                  <c:v>2013 T2</c:v>
                </c:pt>
                <c:pt idx="32">
                  <c:v>2013 T3</c:v>
                </c:pt>
                <c:pt idx="33">
                  <c:v>2013 T4</c:v>
                </c:pt>
                <c:pt idx="34">
                  <c:v>2014 T1</c:v>
                </c:pt>
                <c:pt idx="35">
                  <c:v>2014 T2</c:v>
                </c:pt>
                <c:pt idx="36">
                  <c:v>2014 T3</c:v>
                </c:pt>
                <c:pt idx="37">
                  <c:v>2014 T4</c:v>
                </c:pt>
                <c:pt idx="38">
                  <c:v>2015 T1</c:v>
                </c:pt>
                <c:pt idx="39">
                  <c:v>2015 T2</c:v>
                </c:pt>
                <c:pt idx="40">
                  <c:v>2015 T3</c:v>
                </c:pt>
                <c:pt idx="41">
                  <c:v>2015 T4</c:v>
                </c:pt>
                <c:pt idx="42">
                  <c:v>2016 T1</c:v>
                </c:pt>
                <c:pt idx="43">
                  <c:v>2016 T2</c:v>
                </c:pt>
                <c:pt idx="44">
                  <c:v>2016 T3</c:v>
                </c:pt>
                <c:pt idx="45">
                  <c:v>2016 T4</c:v>
                </c:pt>
                <c:pt idx="46">
                  <c:v>2017 T1</c:v>
                </c:pt>
                <c:pt idx="47">
                  <c:v>2017 T2</c:v>
                </c:pt>
                <c:pt idx="48">
                  <c:v>2017 T3</c:v>
                </c:pt>
                <c:pt idx="49">
                  <c:v>2017 T4</c:v>
                </c:pt>
                <c:pt idx="50">
                  <c:v>2018 T1</c:v>
                </c:pt>
                <c:pt idx="51">
                  <c:v>2018 T2</c:v>
                </c:pt>
                <c:pt idx="52">
                  <c:v>2018 T3</c:v>
                </c:pt>
                <c:pt idx="53">
                  <c:v>2018 T4</c:v>
                </c:pt>
                <c:pt idx="54">
                  <c:v>2019 T1</c:v>
                </c:pt>
                <c:pt idx="55">
                  <c:v>2019 T2</c:v>
                </c:pt>
                <c:pt idx="56">
                  <c:v>2019 T3</c:v>
                </c:pt>
                <c:pt idx="57">
                  <c:v>2019 T4</c:v>
                </c:pt>
                <c:pt idx="58">
                  <c:v>2020 T1</c:v>
                </c:pt>
                <c:pt idx="59">
                  <c:v>2020 T2</c:v>
                </c:pt>
                <c:pt idx="60">
                  <c:v>2020 T3</c:v>
                </c:pt>
                <c:pt idx="61">
                  <c:v>2020 T4</c:v>
                </c:pt>
              </c:strCache>
            </c:strRef>
          </c:cat>
          <c:val>
            <c:numRef>
              <c:f>'Graphique complémentaire C'!$D$9:$D$70</c:f>
              <c:numCache>
                <c:formatCode>#,##0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999</c:v>
                </c:pt>
                <c:pt idx="25">
                  <c:v>16744.666666666668</c:v>
                </c:pt>
                <c:pt idx="26">
                  <c:v>42285.666666666664</c:v>
                </c:pt>
                <c:pt idx="27">
                  <c:v>65263.333333333336</c:v>
                </c:pt>
                <c:pt idx="28">
                  <c:v>87294.666666666672</c:v>
                </c:pt>
                <c:pt idx="29">
                  <c:v>96972.666666666672</c:v>
                </c:pt>
                <c:pt idx="30">
                  <c:v>102347.33333333333</c:v>
                </c:pt>
                <c:pt idx="31">
                  <c:v>107219</c:v>
                </c:pt>
                <c:pt idx="32">
                  <c:v>110419.66666666667</c:v>
                </c:pt>
                <c:pt idx="33">
                  <c:v>109729</c:v>
                </c:pt>
                <c:pt idx="34">
                  <c:v>108675</c:v>
                </c:pt>
                <c:pt idx="35">
                  <c:v>107247.33333333333</c:v>
                </c:pt>
                <c:pt idx="36">
                  <c:v>102861.66666666667</c:v>
                </c:pt>
                <c:pt idx="37">
                  <c:v>102240.33333333333</c:v>
                </c:pt>
                <c:pt idx="38">
                  <c:v>103504</c:v>
                </c:pt>
                <c:pt idx="39">
                  <c:v>102836.33333333333</c:v>
                </c:pt>
                <c:pt idx="40">
                  <c:v>100473</c:v>
                </c:pt>
                <c:pt idx="41">
                  <c:v>92883.333333333328</c:v>
                </c:pt>
                <c:pt idx="42">
                  <c:v>87538.333333333328</c:v>
                </c:pt>
                <c:pt idx="43">
                  <c:v>82509.666666666672</c:v>
                </c:pt>
                <c:pt idx="44">
                  <c:v>77795</c:v>
                </c:pt>
                <c:pt idx="45">
                  <c:v>73012</c:v>
                </c:pt>
                <c:pt idx="46">
                  <c:v>69626.333333333328</c:v>
                </c:pt>
                <c:pt idx="47">
                  <c:v>65034.666666666664</c:v>
                </c:pt>
                <c:pt idx="48">
                  <c:v>62821</c:v>
                </c:pt>
                <c:pt idx="49">
                  <c:v>59879.666666666664</c:v>
                </c:pt>
                <c:pt idx="50">
                  <c:v>58279.666666666664</c:v>
                </c:pt>
                <c:pt idx="51">
                  <c:v>55930</c:v>
                </c:pt>
                <c:pt idx="52">
                  <c:v>56466</c:v>
                </c:pt>
                <c:pt idx="53">
                  <c:v>54738</c:v>
                </c:pt>
                <c:pt idx="54">
                  <c:v>55210.333333333336</c:v>
                </c:pt>
                <c:pt idx="55">
                  <c:v>54560.333333333336</c:v>
                </c:pt>
                <c:pt idx="56">
                  <c:v>53548.333333333336</c:v>
                </c:pt>
                <c:pt idx="57">
                  <c:v>52950</c:v>
                </c:pt>
                <c:pt idx="58">
                  <c:v>53840.333333333336</c:v>
                </c:pt>
                <c:pt idx="59">
                  <c:v>52341.666666666664</c:v>
                </c:pt>
                <c:pt idx="60">
                  <c:v>59578</c:v>
                </c:pt>
                <c:pt idx="61">
                  <c:v>65695.666666666672</c:v>
                </c:pt>
              </c:numCache>
            </c:numRef>
          </c:val>
          <c:extLst>
            <c:ext xmlns:c16="http://schemas.microsoft.com/office/drawing/2014/chart" uri="{C3380CC4-5D6E-409C-BE32-E72D297353CC}">
              <c16:uniqueId val="{00000002-3044-425E-8D10-6448F702D5C6}"/>
            </c:ext>
          </c:extLst>
        </c:ser>
        <c:dLbls>
          <c:showLegendKey val="0"/>
          <c:showVal val="0"/>
          <c:showCatName val="0"/>
          <c:showSerName val="0"/>
          <c:showPercent val="0"/>
          <c:showBubbleSize val="0"/>
        </c:dLbls>
        <c:gapWidth val="150"/>
        <c:overlap val="100"/>
        <c:axId val="117421568"/>
        <c:axId val="117423104"/>
      </c:barChart>
      <c:catAx>
        <c:axId val="11742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17423104"/>
        <c:crosses val="autoZero"/>
        <c:auto val="1"/>
        <c:lblAlgn val="ctr"/>
        <c:lblOffset val="100"/>
        <c:tickLblSkip val="2"/>
        <c:tickMarkSkip val="1"/>
        <c:noMultiLvlLbl val="0"/>
      </c:catAx>
      <c:valAx>
        <c:axId val="117423104"/>
        <c:scaling>
          <c:orientation val="minMax"/>
          <c:max val="120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7421568"/>
        <c:crosses val="autoZero"/>
        <c:crossBetween val="between"/>
      </c:valAx>
    </c:plotArea>
    <c:legend>
      <c:legendPos val="r"/>
      <c:layout>
        <c:manualLayout>
          <c:xMode val="edge"/>
          <c:yMode val="edge"/>
          <c:x val="8.5708104780290603E-2"/>
          <c:y val="0.14149657099314197"/>
          <c:w val="0.23169905903715216"/>
          <c:h val="5.5443569553805777E-2"/>
        </c:manualLayout>
      </c:layout>
      <c:overlay val="0"/>
      <c:spPr>
        <a:noFill/>
        <a:ln w="3175">
          <a:solidFill>
            <a:sysClr val="windowText" lastClr="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676275</xdr:colOff>
      <xdr:row>0</xdr:row>
      <xdr:rowOff>47625</xdr:rowOff>
    </xdr:from>
    <xdr:to>
      <xdr:col>20</xdr:col>
      <xdr:colOff>171450</xdr:colOff>
      <xdr:row>23</xdr:row>
      <xdr:rowOff>400050</xdr:rowOff>
    </xdr:to>
    <xdr:graphicFrame macro="">
      <xdr:nvGraphicFramePr>
        <xdr:cNvPr id="1734"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0.04677</cdr:x>
      <cdr:y>0.03439</cdr:y>
    </cdr:from>
    <cdr:to>
      <cdr:x>0.43065</cdr:x>
      <cdr:y>0.10582</cdr:y>
    </cdr:to>
    <cdr:sp macro="" textlink="">
      <cdr:nvSpPr>
        <cdr:cNvPr id="2" name="ZoneTexte 1"/>
        <cdr:cNvSpPr txBox="1"/>
      </cdr:nvSpPr>
      <cdr:spPr>
        <a:xfrm xmlns:a="http://schemas.openxmlformats.org/drawingml/2006/main">
          <a:off x="276225" y="123825"/>
          <a:ext cx="22669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0.00323</cdr:x>
      <cdr:y>0.00265</cdr:y>
    </cdr:from>
    <cdr:to>
      <cdr:x>0.39839</cdr:x>
      <cdr:y>0.06878</cdr:y>
    </cdr:to>
    <cdr:sp macro="" textlink="">
      <cdr:nvSpPr>
        <cdr:cNvPr id="3" name="ZoneTexte 2"/>
        <cdr:cNvSpPr txBox="1"/>
      </cdr:nvSpPr>
      <cdr:spPr>
        <a:xfrm xmlns:a="http://schemas.openxmlformats.org/drawingml/2006/main">
          <a:off x="19050" y="9525"/>
          <a:ext cx="23336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t>Données CVS-CJO </a:t>
          </a:r>
          <a:r>
            <a:rPr lang="fr-FR" sz="800">
              <a:solidFill>
                <a:schemeClr val="tx1"/>
              </a:solidFill>
            </a:rPr>
            <a:t>en</a:t>
          </a:r>
          <a:r>
            <a:rPr lang="fr-FR" sz="800" baseline="0">
              <a:solidFill>
                <a:schemeClr val="tx1"/>
              </a:solidFill>
            </a:rPr>
            <a:t> </a:t>
          </a:r>
          <a:r>
            <a:rPr lang="fr-FR" sz="800" b="1" u="sng" baseline="0">
              <a:solidFill>
                <a:schemeClr val="tx1"/>
              </a:solidFill>
            </a:rPr>
            <a:t>cumulées </a:t>
          </a:r>
          <a:r>
            <a:rPr lang="fr-FR" sz="800" b="1" u="sng">
              <a:solidFill>
                <a:schemeClr val="tx1"/>
              </a:solidFill>
            </a:rPr>
            <a:t>sur le trimestre</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85725</xdr:colOff>
      <xdr:row>3</xdr:row>
      <xdr:rowOff>104775</xdr:rowOff>
    </xdr:from>
    <xdr:to>
      <xdr:col>11</xdr:col>
      <xdr:colOff>247650</xdr:colOff>
      <xdr:row>21</xdr:row>
      <xdr:rowOff>104775</xdr:rowOff>
    </xdr:to>
    <xdr:grpSp>
      <xdr:nvGrpSpPr>
        <xdr:cNvPr id="2" name="Groupe 1"/>
        <xdr:cNvGrpSpPr/>
      </xdr:nvGrpSpPr>
      <xdr:grpSpPr>
        <a:xfrm>
          <a:off x="11115675" y="771525"/>
          <a:ext cx="3476625" cy="3800475"/>
          <a:chOff x="381000" y="933450"/>
          <a:chExt cx="3476625" cy="3009900"/>
        </a:xfrm>
      </xdr:grpSpPr>
      <xdr:graphicFrame macro="">
        <xdr:nvGraphicFramePr>
          <xdr:cNvPr id="3" name="Graphique 3"/>
          <xdr:cNvGraphicFramePr>
            <a:graphicFrameLocks/>
          </xdr:cNvGraphicFramePr>
        </xdr:nvGraphicFramePr>
        <xdr:xfrm>
          <a:off x="381000" y="933450"/>
          <a:ext cx="1778738" cy="300498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5"/>
          <xdr:cNvGraphicFramePr>
            <a:graphicFrameLocks/>
          </xdr:cNvGraphicFramePr>
        </xdr:nvGraphicFramePr>
        <xdr:xfrm>
          <a:off x="2078887" y="933450"/>
          <a:ext cx="1778738" cy="30099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11</xdr:col>
      <xdr:colOff>295276</xdr:colOff>
      <xdr:row>3</xdr:row>
      <xdr:rowOff>142874</xdr:rowOff>
    </xdr:from>
    <xdr:to>
      <xdr:col>14</xdr:col>
      <xdr:colOff>142875</xdr:colOff>
      <xdr:row>21</xdr:row>
      <xdr:rowOff>133349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1</xdr:row>
      <xdr:rowOff>19050</xdr:rowOff>
    </xdr:from>
    <xdr:to>
      <xdr:col>15</xdr:col>
      <xdr:colOff>9524</xdr:colOff>
      <xdr:row>21</xdr:row>
      <xdr:rowOff>85725</xdr:rowOff>
    </xdr:to>
    <xdr:graphicFrame macro="">
      <xdr:nvGraphicFramePr>
        <xdr:cNvPr id="7798"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0.00803</cdr:x>
      <cdr:y>0.01743</cdr:y>
    </cdr:from>
    <cdr:to>
      <cdr:x>0.50558</cdr:x>
      <cdr:y>0.09722</cdr:y>
    </cdr:to>
    <cdr:sp macro="" textlink="">
      <cdr:nvSpPr>
        <cdr:cNvPr id="2" name="ZoneTexte 1"/>
        <cdr:cNvSpPr txBox="1"/>
      </cdr:nvSpPr>
      <cdr:spPr>
        <a:xfrm xmlns:a="http://schemas.openxmlformats.org/drawingml/2006/main">
          <a:off x="47958" y="59767"/>
          <a:ext cx="2971468" cy="2736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i="0" u="sng">
              <a:solidFill>
                <a:schemeClr val="tx1"/>
              </a:solidFill>
            </a:rPr>
            <a:t>Données brutes</a:t>
          </a:r>
          <a:r>
            <a:rPr lang="fr-FR" sz="800" i="0" u="sng" baseline="0">
              <a:solidFill>
                <a:schemeClr val="tx1"/>
              </a:solidFill>
            </a:rPr>
            <a:t> </a:t>
          </a:r>
          <a:r>
            <a:rPr lang="fr-FR" sz="800" b="1" i="0" u="sng">
              <a:solidFill>
                <a:schemeClr val="tx1"/>
              </a:solidFill>
            </a:rPr>
            <a:t>en moyenne</a:t>
          </a:r>
          <a:r>
            <a:rPr lang="fr-FR" sz="800" b="1" i="0" u="sng" baseline="0">
              <a:solidFill>
                <a:schemeClr val="tx1"/>
              </a:solidFill>
            </a:rPr>
            <a:t> trimestrielle</a:t>
          </a:r>
          <a:endParaRPr lang="fr-FR" sz="800" i="0">
            <a:solidFill>
              <a:schemeClr val="tx1"/>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row r="1">
          <cell r="A1" t="str">
            <v>numconv</v>
          </cell>
          <cell r="B1" t="str">
            <v>entrep</v>
          </cell>
          <cell r="C1" t="str">
            <v>benpot</v>
          </cell>
          <cell r="D1" t="str">
            <v>dep</v>
          </cell>
          <cell r="E1" t="str">
            <v>an</v>
          </cell>
          <cell r="F1" t="str">
            <v>nordre</v>
          </cell>
          <cell r="G1" t="str">
            <v>aven</v>
          </cell>
          <cell r="H1" t="str">
            <v>moisig</v>
          </cell>
          <cell r="I1" t="str">
            <v>ansig</v>
          </cell>
          <cell r="J1" t="str">
            <v>id</v>
          </cell>
          <cell r="K1" t="str">
            <v>moisdeb</v>
          </cell>
          <cell r="L1" t="str">
            <v>anndeb</v>
          </cell>
          <cell r="M1" t="str">
            <v>moisfin</v>
          </cell>
          <cell r="N1" t="str">
            <v>annfin</v>
          </cell>
          <cell r="O1" t="str">
            <v>postal</v>
          </cell>
          <cell r="P1" t="str">
            <v>ville</v>
          </cell>
          <cell r="Q1" t="str">
            <v>siret</v>
          </cell>
          <cell r="R1" t="str">
            <v>naf</v>
          </cell>
          <cell r="S1" t="str">
            <v>ceffen</v>
          </cell>
          <cell r="T1" t="str">
            <v>mono</v>
          </cell>
          <cell r="U1" t="str">
            <v>netab</v>
          </cell>
          <cell r="V1" t="str">
            <v>groupe</v>
          </cell>
          <cell r="W1" t="str">
            <v>nomgr</v>
          </cell>
          <cell r="X1" t="str">
            <v>sureff</v>
          </cell>
          <cell r="Y1" t="str">
            <v>empl</v>
          </cell>
          <cell r="Z1" t="str">
            <v>budg</v>
          </cell>
          <cell r="AA1" t="str">
            <v>ccontrib</v>
          </cell>
          <cell r="AB1" t="str">
            <v>plaf</v>
          </cell>
          <cell r="AC1" t="str">
            <v>obs</v>
          </cell>
          <cell r="AD1" t="str">
            <v>budgben</v>
          </cell>
          <cell r="AE1" t="str">
            <v>budgemp</v>
          </cell>
          <cell r="AF1" t="str">
            <v>pbenpot</v>
          </cell>
          <cell r="AG1" t="str">
            <v>duree</v>
          </cell>
          <cell r="AH1" t="str">
            <v>testd</v>
          </cell>
          <cell r="AI1" t="str">
            <v>num</v>
          </cell>
          <cell r="AJ1" t="str">
            <v>tge</v>
          </cell>
          <cell r="AK1" t="str">
            <v>naf29</v>
          </cell>
        </row>
        <row r="2">
          <cell r="A2" t="str">
            <v>06203002</v>
          </cell>
          <cell r="B2" t="str">
            <v>METALEUROP NORD SAS</v>
          </cell>
          <cell r="C2">
            <v>750</v>
          </cell>
          <cell r="D2" t="str">
            <v>062</v>
          </cell>
          <cell r="E2" t="str">
            <v>03</v>
          </cell>
          <cell r="F2" t="str">
            <v>002</v>
          </cell>
          <cell r="G2">
            <v>2</v>
          </cell>
          <cell r="H2">
            <v>4</v>
          </cell>
          <cell r="I2" t="str">
            <v>03</v>
          </cell>
          <cell r="J2">
            <v>1</v>
          </cell>
          <cell r="K2">
            <v>3</v>
          </cell>
          <cell r="L2" t="str">
            <v>03</v>
          </cell>
          <cell r="M2">
            <v>4</v>
          </cell>
          <cell r="N2" t="str">
            <v>04</v>
          </cell>
          <cell r="O2">
            <v>62950</v>
          </cell>
          <cell r="P2" t="str">
            <v>NOYELLES GODAULT</v>
          </cell>
          <cell r="Q2" t="str">
            <v>38807853700031</v>
          </cell>
          <cell r="S2">
            <v>830</v>
          </cell>
          <cell r="T2">
            <v>2</v>
          </cell>
          <cell r="U2">
            <v>1</v>
          </cell>
          <cell r="V2">
            <v>1</v>
          </cell>
          <cell r="W2" t="str">
            <v>METALEUROP</v>
          </cell>
          <cell r="X2">
            <v>830</v>
          </cell>
          <cell r="Y2">
            <v>24</v>
          </cell>
          <cell r="Z2">
            <v>1600500</v>
          </cell>
          <cell r="AA2">
            <v>50</v>
          </cell>
          <cell r="AB2">
            <v>1067</v>
          </cell>
          <cell r="AC2">
            <v>27</v>
          </cell>
          <cell r="AD2">
            <v>2134</v>
          </cell>
          <cell r="AE2">
            <v>66687.5</v>
          </cell>
          <cell r="AF2">
            <v>0.90361445783132532</v>
          </cell>
          <cell r="AG2">
            <v>13</v>
          </cell>
          <cell r="AH2">
            <v>12</v>
          </cell>
          <cell r="AJ2">
            <v>31.25</v>
          </cell>
        </row>
        <row r="3">
          <cell r="A3" t="str">
            <v>04903001</v>
          </cell>
          <cell r="B3" t="str">
            <v>ACT MANUFACTURING</v>
          </cell>
          <cell r="C3">
            <v>533</v>
          </cell>
          <cell r="D3" t="str">
            <v>049</v>
          </cell>
          <cell r="E3" t="str">
            <v>03</v>
          </cell>
          <cell r="F3" t="str">
            <v>001</v>
          </cell>
          <cell r="G3">
            <v>2</v>
          </cell>
          <cell r="H3">
            <v>3</v>
          </cell>
          <cell r="I3" t="str">
            <v>03</v>
          </cell>
          <cell r="J3">
            <v>1</v>
          </cell>
          <cell r="K3">
            <v>1</v>
          </cell>
          <cell r="L3" t="str">
            <v>03</v>
          </cell>
          <cell r="M3">
            <v>1</v>
          </cell>
          <cell r="N3" t="str">
            <v>04</v>
          </cell>
          <cell r="O3">
            <v>49000</v>
          </cell>
          <cell r="P3" t="str">
            <v>ANGERS</v>
          </cell>
          <cell r="Q3" t="str">
            <v>39041152800024</v>
          </cell>
          <cell r="R3" t="str">
            <v>300C</v>
          </cell>
          <cell r="S3">
            <v>660</v>
          </cell>
          <cell r="T3">
            <v>2</v>
          </cell>
          <cell r="V3">
            <v>2</v>
          </cell>
          <cell r="X3">
            <v>660</v>
          </cell>
          <cell r="Y3">
            <v>18</v>
          </cell>
          <cell r="Z3">
            <v>568785</v>
          </cell>
          <cell r="AA3">
            <v>100</v>
          </cell>
          <cell r="AB3">
            <v>1067</v>
          </cell>
          <cell r="AC3">
            <v>11</v>
          </cell>
          <cell r="AD3">
            <v>1067.138836772983</v>
          </cell>
          <cell r="AE3">
            <v>31599.166666666668</v>
          </cell>
          <cell r="AF3">
            <v>0.80757575757575761</v>
          </cell>
          <cell r="AG3">
            <v>12</v>
          </cell>
          <cell r="AH3">
            <v>10</v>
          </cell>
          <cell r="AJ3">
            <v>29.611111111111111</v>
          </cell>
          <cell r="AK3">
            <v>14</v>
          </cell>
        </row>
        <row r="4">
          <cell r="A4" t="str">
            <v>05403005</v>
          </cell>
          <cell r="B4" t="str">
            <v>DAEWOO ORION</v>
          </cell>
          <cell r="C4">
            <v>531</v>
          </cell>
          <cell r="D4" t="str">
            <v>054</v>
          </cell>
          <cell r="E4" t="str">
            <v>03</v>
          </cell>
          <cell r="F4" t="str">
            <v>005</v>
          </cell>
          <cell r="G4">
            <v>2</v>
          </cell>
          <cell r="H4">
            <v>4</v>
          </cell>
          <cell r="I4" t="str">
            <v>03</v>
          </cell>
          <cell r="J4">
            <v>1</v>
          </cell>
          <cell r="K4">
            <v>3</v>
          </cell>
          <cell r="L4" t="str">
            <v>03</v>
          </cell>
          <cell r="M4">
            <v>2</v>
          </cell>
          <cell r="N4" t="str">
            <v>04</v>
          </cell>
          <cell r="O4">
            <v>54350</v>
          </cell>
          <cell r="P4" t="str">
            <v>MONT ST MARTIN</v>
          </cell>
          <cell r="Q4" t="str">
            <v>39248216200022</v>
          </cell>
          <cell r="R4" t="str">
            <v>321C</v>
          </cell>
          <cell r="S4">
            <v>533</v>
          </cell>
          <cell r="T4">
            <v>2</v>
          </cell>
          <cell r="V4">
            <v>2</v>
          </cell>
          <cell r="X4">
            <v>533</v>
          </cell>
          <cell r="Y4">
            <v>15</v>
          </cell>
          <cell r="Z4">
            <v>1133302</v>
          </cell>
          <cell r="AA4">
            <v>100</v>
          </cell>
          <cell r="AB4">
            <v>1067</v>
          </cell>
          <cell r="AC4">
            <v>53</v>
          </cell>
          <cell r="AD4">
            <v>2134.2787193973636</v>
          </cell>
          <cell r="AE4">
            <v>75553.46666666666</v>
          </cell>
          <cell r="AF4">
            <v>0.99624765478424016</v>
          </cell>
          <cell r="AG4">
            <v>11</v>
          </cell>
          <cell r="AH4">
            <v>10</v>
          </cell>
          <cell r="AJ4">
            <v>35.4</v>
          </cell>
          <cell r="AK4">
            <v>14</v>
          </cell>
        </row>
        <row r="5">
          <cell r="A5" t="str">
            <v>04203006</v>
          </cell>
          <cell r="B5" t="str">
            <v>MIKAVA</v>
          </cell>
          <cell r="C5">
            <v>518</v>
          </cell>
          <cell r="D5" t="str">
            <v>042</v>
          </cell>
          <cell r="E5" t="str">
            <v>03</v>
          </cell>
          <cell r="F5" t="str">
            <v>006</v>
          </cell>
          <cell r="G5">
            <v>2</v>
          </cell>
          <cell r="H5">
            <v>3</v>
          </cell>
          <cell r="I5" t="str">
            <v>03</v>
          </cell>
          <cell r="J5">
            <v>1</v>
          </cell>
          <cell r="K5">
            <v>12</v>
          </cell>
          <cell r="L5" t="str">
            <v>02</v>
          </cell>
          <cell r="M5">
            <v>6</v>
          </cell>
          <cell r="N5" t="str">
            <v>03</v>
          </cell>
          <cell r="O5">
            <v>42400</v>
          </cell>
          <cell r="P5" t="str">
            <v>ST MOND</v>
          </cell>
          <cell r="Q5" t="str">
            <v>34783317000017</v>
          </cell>
          <cell r="R5" t="str">
            <v>182E</v>
          </cell>
          <cell r="S5">
            <v>518</v>
          </cell>
          <cell r="T5">
            <v>2</v>
          </cell>
          <cell r="V5">
            <v>2</v>
          </cell>
          <cell r="X5">
            <v>518</v>
          </cell>
          <cell r="AA5">
            <v>100</v>
          </cell>
          <cell r="AB5">
            <v>1067</v>
          </cell>
          <cell r="AC5">
            <v>85</v>
          </cell>
          <cell r="AF5">
            <v>1</v>
          </cell>
          <cell r="AG5">
            <v>6</v>
          </cell>
          <cell r="AH5">
            <v>3</v>
          </cell>
          <cell r="AK5">
            <v>4</v>
          </cell>
        </row>
        <row r="6">
          <cell r="A6" t="str">
            <v>07903009</v>
          </cell>
          <cell r="B6" t="str">
            <v>GRIMAUD LOGISTIQUE (PRESTATAIRE ICA)</v>
          </cell>
          <cell r="C6">
            <v>290</v>
          </cell>
          <cell r="D6" t="str">
            <v>079</v>
          </cell>
          <cell r="E6" t="str">
            <v>03</v>
          </cell>
          <cell r="F6" t="str">
            <v>009</v>
          </cell>
          <cell r="G6">
            <v>2</v>
          </cell>
          <cell r="H6">
            <v>6</v>
          </cell>
          <cell r="I6" t="str">
            <v>03</v>
          </cell>
          <cell r="J6">
            <v>1</v>
          </cell>
          <cell r="K6">
            <v>4</v>
          </cell>
          <cell r="L6" t="str">
            <v>03</v>
          </cell>
          <cell r="M6">
            <v>3</v>
          </cell>
          <cell r="N6" t="str">
            <v>04</v>
          </cell>
          <cell r="O6">
            <v>79300</v>
          </cell>
          <cell r="P6" t="str">
            <v>BRESSUIRE</v>
          </cell>
          <cell r="Q6" t="str">
            <v>38092207000046</v>
          </cell>
          <cell r="R6" t="str">
            <v>634A</v>
          </cell>
          <cell r="S6">
            <v>1143</v>
          </cell>
          <cell r="T6">
            <v>1</v>
          </cell>
          <cell r="U6">
            <v>8</v>
          </cell>
          <cell r="V6">
            <v>1</v>
          </cell>
          <cell r="W6" t="str">
            <v>ZIEGLER FRANCE</v>
          </cell>
          <cell r="X6">
            <v>1143</v>
          </cell>
          <cell r="Y6">
            <v>8</v>
          </cell>
          <cell r="Z6">
            <v>309430</v>
          </cell>
          <cell r="AA6">
            <v>100</v>
          </cell>
          <cell r="AB6">
            <v>1067</v>
          </cell>
          <cell r="AC6">
            <v>180</v>
          </cell>
          <cell r="AD6">
            <v>1067</v>
          </cell>
          <cell r="AE6">
            <v>38678.75</v>
          </cell>
          <cell r="AF6">
            <v>0.25371828521434819</v>
          </cell>
          <cell r="AG6">
            <v>11</v>
          </cell>
          <cell r="AH6">
            <v>9</v>
          </cell>
          <cell r="AJ6">
            <v>36.25</v>
          </cell>
          <cell r="AK6">
            <v>22</v>
          </cell>
        </row>
        <row r="7">
          <cell r="A7" t="str">
            <v>05503010</v>
          </cell>
          <cell r="B7" t="str">
            <v>AGENCE DEVELOPPEMENT ECONOMIQUE DE MEUSE</v>
          </cell>
          <cell r="C7">
            <v>250</v>
          </cell>
          <cell r="D7" t="str">
            <v>055</v>
          </cell>
          <cell r="E7" t="str">
            <v>03</v>
          </cell>
          <cell r="F7" t="str">
            <v>010</v>
          </cell>
          <cell r="G7">
            <v>2</v>
          </cell>
          <cell r="H7">
            <v>12</v>
          </cell>
          <cell r="I7" t="str">
            <v>03</v>
          </cell>
          <cell r="J7">
            <v>2</v>
          </cell>
          <cell r="K7">
            <v>10</v>
          </cell>
          <cell r="L7" t="str">
            <v>03</v>
          </cell>
          <cell r="M7">
            <v>9</v>
          </cell>
          <cell r="N7" t="str">
            <v>04</v>
          </cell>
          <cell r="O7">
            <v>55000</v>
          </cell>
          <cell r="P7" t="str">
            <v>BAR LE DUC</v>
          </cell>
          <cell r="Q7" t="str">
            <v>78338226000017</v>
          </cell>
          <cell r="R7" t="str">
            <v>913E</v>
          </cell>
          <cell r="Y7">
            <v>9</v>
          </cell>
          <cell r="Z7">
            <v>385800</v>
          </cell>
          <cell r="AA7">
            <v>28</v>
          </cell>
          <cell r="AB7">
            <v>442</v>
          </cell>
          <cell r="AC7">
            <v>407</v>
          </cell>
          <cell r="AD7">
            <v>1543.2</v>
          </cell>
          <cell r="AE7">
            <v>42866.666666666664</v>
          </cell>
          <cell r="AG7">
            <v>11</v>
          </cell>
          <cell r="AH7">
            <v>9</v>
          </cell>
          <cell r="AJ7">
            <v>27.777777777777779</v>
          </cell>
          <cell r="AK7">
            <v>28</v>
          </cell>
        </row>
        <row r="8">
          <cell r="A8" t="str">
            <v>05703007</v>
          </cell>
          <cell r="B8" t="str">
            <v>MULLER TRAVAUX PUBLICS</v>
          </cell>
          <cell r="C8">
            <v>231</v>
          </cell>
          <cell r="D8" t="str">
            <v>057</v>
          </cell>
          <cell r="E8" t="str">
            <v>03</v>
          </cell>
          <cell r="F8" t="str">
            <v>007</v>
          </cell>
          <cell r="G8">
            <v>2</v>
          </cell>
          <cell r="H8">
            <v>8</v>
          </cell>
          <cell r="I8" t="str">
            <v>03</v>
          </cell>
          <cell r="J8">
            <v>1</v>
          </cell>
          <cell r="K8">
            <v>6</v>
          </cell>
          <cell r="L8" t="str">
            <v>03</v>
          </cell>
          <cell r="M8">
            <v>5</v>
          </cell>
          <cell r="N8" t="str">
            <v>04</v>
          </cell>
          <cell r="O8">
            <v>57220</v>
          </cell>
          <cell r="P8" t="str">
            <v>BOULAY</v>
          </cell>
          <cell r="Q8" t="str">
            <v>35780012700015</v>
          </cell>
          <cell r="R8" t="str">
            <v>457B</v>
          </cell>
          <cell r="S8">
            <v>725</v>
          </cell>
          <cell r="T8">
            <v>2</v>
          </cell>
          <cell r="V8">
            <v>1</v>
          </cell>
          <cell r="W8" t="str">
            <v>BESIX</v>
          </cell>
          <cell r="X8">
            <v>316</v>
          </cell>
          <cell r="Y8">
            <v>14</v>
          </cell>
          <cell r="Z8">
            <v>346500</v>
          </cell>
          <cell r="AA8">
            <v>72</v>
          </cell>
          <cell r="AB8">
            <v>1067</v>
          </cell>
          <cell r="AC8">
            <v>158</v>
          </cell>
          <cell r="AD8">
            <v>1500</v>
          </cell>
          <cell r="AE8">
            <v>24750</v>
          </cell>
          <cell r="AF8">
            <v>0.73101265822784811</v>
          </cell>
          <cell r="AG8">
            <v>11</v>
          </cell>
          <cell r="AH8">
            <v>9</v>
          </cell>
          <cell r="AJ8">
            <v>16.5</v>
          </cell>
          <cell r="AK8">
            <v>45</v>
          </cell>
        </row>
        <row r="9">
          <cell r="A9" t="str">
            <v>02203001</v>
          </cell>
          <cell r="B9" t="str">
            <v>SAS DITEK</v>
          </cell>
          <cell r="C9">
            <v>228</v>
          </cell>
          <cell r="D9" t="str">
            <v>022</v>
          </cell>
          <cell r="E9" t="str">
            <v>03</v>
          </cell>
          <cell r="F9" t="str">
            <v>001</v>
          </cell>
          <cell r="G9">
            <v>1</v>
          </cell>
          <cell r="H9">
            <v>9</v>
          </cell>
          <cell r="I9" t="str">
            <v>03</v>
          </cell>
          <cell r="J9">
            <v>1</v>
          </cell>
          <cell r="K9">
            <v>7</v>
          </cell>
          <cell r="L9" t="str">
            <v>03</v>
          </cell>
          <cell r="M9">
            <v>2</v>
          </cell>
          <cell r="N9" t="str">
            <v>04</v>
          </cell>
          <cell r="O9">
            <v>22100</v>
          </cell>
          <cell r="P9" t="str">
            <v>QUEVERT</v>
          </cell>
          <cell r="Q9" t="str">
            <v>42947851400038</v>
          </cell>
          <cell r="R9" t="str">
            <v>322B</v>
          </cell>
          <cell r="S9">
            <v>257</v>
          </cell>
          <cell r="T9">
            <v>2</v>
          </cell>
          <cell r="V9">
            <v>2</v>
          </cell>
          <cell r="X9">
            <v>257</v>
          </cell>
          <cell r="Z9">
            <v>243308</v>
          </cell>
          <cell r="AA9">
            <v>100</v>
          </cell>
          <cell r="AB9">
            <v>1067</v>
          </cell>
          <cell r="AC9">
            <v>219</v>
          </cell>
          <cell r="AD9">
            <v>1067.140350877193</v>
          </cell>
          <cell r="AF9">
            <v>0.88715953307392992</v>
          </cell>
          <cell r="AG9">
            <v>7</v>
          </cell>
          <cell r="AH9">
            <v>5</v>
          </cell>
          <cell r="AK9">
            <v>14</v>
          </cell>
        </row>
        <row r="10">
          <cell r="A10" t="str">
            <v>05403006</v>
          </cell>
          <cell r="B10" t="str">
            <v>DAEWOO ELECTRONICS</v>
          </cell>
          <cell r="C10">
            <v>223</v>
          </cell>
          <cell r="D10" t="str">
            <v>054</v>
          </cell>
          <cell r="E10" t="str">
            <v>03</v>
          </cell>
          <cell r="F10" t="str">
            <v>006</v>
          </cell>
          <cell r="G10">
            <v>2</v>
          </cell>
          <cell r="H10">
            <v>5</v>
          </cell>
          <cell r="I10" t="str">
            <v>03</v>
          </cell>
          <cell r="J10">
            <v>1</v>
          </cell>
          <cell r="K10">
            <v>12</v>
          </cell>
          <cell r="L10" t="str">
            <v>02</v>
          </cell>
          <cell r="M10">
            <v>11</v>
          </cell>
          <cell r="N10" t="str">
            <v>03</v>
          </cell>
          <cell r="P10" t="str">
            <v>VILLERS LA MONTAGNE</v>
          </cell>
          <cell r="Q10" t="str">
            <v>34814643200011</v>
          </cell>
          <cell r="R10" t="str">
            <v>297A</v>
          </cell>
          <cell r="S10">
            <v>223</v>
          </cell>
          <cell r="U10">
            <v>2</v>
          </cell>
          <cell r="V10">
            <v>2</v>
          </cell>
          <cell r="X10">
            <v>223</v>
          </cell>
          <cell r="Y10">
            <v>8</v>
          </cell>
          <cell r="Z10">
            <v>318556</v>
          </cell>
          <cell r="AA10">
            <v>80</v>
          </cell>
          <cell r="AB10">
            <v>1067</v>
          </cell>
          <cell r="AC10">
            <v>55</v>
          </cell>
          <cell r="AD10">
            <v>1428.5022421524664</v>
          </cell>
          <cell r="AE10">
            <v>39819.5</v>
          </cell>
          <cell r="AF10">
            <v>1</v>
          </cell>
          <cell r="AG10">
            <v>11</v>
          </cell>
          <cell r="AH10">
            <v>6</v>
          </cell>
          <cell r="AJ10">
            <v>27.875</v>
          </cell>
          <cell r="AK10">
            <v>13</v>
          </cell>
        </row>
        <row r="11">
          <cell r="A11" t="str">
            <v>03403007</v>
          </cell>
          <cell r="B11" t="str">
            <v>AIR LITTORAL</v>
          </cell>
          <cell r="C11">
            <v>206</v>
          </cell>
          <cell r="D11" t="str">
            <v>034</v>
          </cell>
          <cell r="E11" t="str">
            <v>03</v>
          </cell>
          <cell r="F11" t="str">
            <v>007</v>
          </cell>
          <cell r="G11">
            <v>2</v>
          </cell>
          <cell r="H11">
            <v>12</v>
          </cell>
          <cell r="I11" t="str">
            <v>03</v>
          </cell>
          <cell r="J11">
            <v>1</v>
          </cell>
          <cell r="K11">
            <v>12</v>
          </cell>
          <cell r="L11" t="str">
            <v>03</v>
          </cell>
          <cell r="M11">
            <v>12</v>
          </cell>
          <cell r="N11" t="str">
            <v>04</v>
          </cell>
          <cell r="O11">
            <v>34130</v>
          </cell>
          <cell r="P11" t="str">
            <v>MAUGUIO</v>
          </cell>
          <cell r="Q11" t="str">
            <v>40958819100125</v>
          </cell>
          <cell r="R11" t="str">
            <v>621Z</v>
          </cell>
          <cell r="S11">
            <v>669</v>
          </cell>
          <cell r="T11">
            <v>2</v>
          </cell>
          <cell r="V11">
            <v>1</v>
          </cell>
          <cell r="W11" t="str">
            <v>AIR LITTORAL</v>
          </cell>
          <cell r="X11">
            <v>206</v>
          </cell>
          <cell r="Y11">
            <v>7</v>
          </cell>
          <cell r="Z11">
            <v>412000</v>
          </cell>
          <cell r="AA11">
            <v>100</v>
          </cell>
          <cell r="AB11">
            <v>2000</v>
          </cell>
          <cell r="AC11">
            <v>459</v>
          </cell>
          <cell r="AD11">
            <v>2000</v>
          </cell>
          <cell r="AE11">
            <v>58857.142857142855</v>
          </cell>
          <cell r="AF11">
            <v>1</v>
          </cell>
          <cell r="AG11">
            <v>12</v>
          </cell>
          <cell r="AH11">
            <v>12</v>
          </cell>
          <cell r="AJ11">
            <v>29.428571428571427</v>
          </cell>
          <cell r="AK11">
            <v>22</v>
          </cell>
        </row>
        <row r="12">
          <cell r="A12" t="str">
            <v>06103011</v>
          </cell>
          <cell r="B12" t="str">
            <v>SOCIETE APM</v>
          </cell>
          <cell r="C12">
            <v>190</v>
          </cell>
          <cell r="D12" t="str">
            <v>061</v>
          </cell>
          <cell r="E12" t="str">
            <v>03</v>
          </cell>
          <cell r="F12" t="str">
            <v>011</v>
          </cell>
          <cell r="G12">
            <v>2</v>
          </cell>
          <cell r="H12">
            <v>11</v>
          </cell>
          <cell r="I12" t="str">
            <v>03</v>
          </cell>
          <cell r="J12">
            <v>1</v>
          </cell>
          <cell r="K12">
            <v>9</v>
          </cell>
          <cell r="L12" t="str">
            <v>03</v>
          </cell>
          <cell r="M12">
            <v>9</v>
          </cell>
          <cell r="N12" t="str">
            <v>04</v>
          </cell>
          <cell r="O12">
            <v>61200</v>
          </cell>
          <cell r="P12" t="str">
            <v>ARGENTAN</v>
          </cell>
          <cell r="Q12" t="str">
            <v>41319346700029</v>
          </cell>
          <cell r="R12" t="str">
            <v>275E</v>
          </cell>
          <cell r="S12">
            <v>356</v>
          </cell>
          <cell r="T12">
            <v>2</v>
          </cell>
          <cell r="V12">
            <v>1</v>
          </cell>
          <cell r="W12" t="str">
            <v>APM GROUPE</v>
          </cell>
          <cell r="X12">
            <v>210</v>
          </cell>
          <cell r="Y12">
            <v>10</v>
          </cell>
          <cell r="Z12">
            <v>202756</v>
          </cell>
          <cell r="AA12">
            <v>100</v>
          </cell>
          <cell r="AB12">
            <v>1067</v>
          </cell>
          <cell r="AC12">
            <v>339</v>
          </cell>
          <cell r="AD12">
            <v>1067.1368421052632</v>
          </cell>
          <cell r="AE12">
            <v>20275.599999999999</v>
          </cell>
          <cell r="AF12">
            <v>0.90476190476190477</v>
          </cell>
          <cell r="AG12">
            <v>12</v>
          </cell>
          <cell r="AH12">
            <v>10</v>
          </cell>
          <cell r="AJ12">
            <v>19</v>
          </cell>
          <cell r="AK12">
            <v>11</v>
          </cell>
        </row>
        <row r="13">
          <cell r="A13" t="str">
            <v>07103002</v>
          </cell>
          <cell r="B13" t="str">
            <v>AUBRY C.R.</v>
          </cell>
          <cell r="C13">
            <v>185</v>
          </cell>
          <cell r="D13" t="str">
            <v>071</v>
          </cell>
          <cell r="E13" t="str">
            <v>03</v>
          </cell>
          <cell r="F13" t="str">
            <v>002</v>
          </cell>
          <cell r="G13">
            <v>2</v>
          </cell>
          <cell r="H13">
            <v>4</v>
          </cell>
          <cell r="I13" t="str">
            <v>03</v>
          </cell>
          <cell r="J13">
            <v>1</v>
          </cell>
          <cell r="K13">
            <v>4</v>
          </cell>
          <cell r="L13" t="str">
            <v>03</v>
          </cell>
          <cell r="M13">
            <v>3</v>
          </cell>
          <cell r="N13" t="str">
            <v>04</v>
          </cell>
          <cell r="O13">
            <v>71240</v>
          </cell>
          <cell r="P13" t="str">
            <v>SENNECEY LE GRAND</v>
          </cell>
          <cell r="Q13" t="str">
            <v>40471315800032</v>
          </cell>
          <cell r="R13" t="str">
            <v>602M</v>
          </cell>
          <cell r="S13">
            <v>197</v>
          </cell>
          <cell r="T13">
            <v>1</v>
          </cell>
          <cell r="U13">
            <v>4</v>
          </cell>
          <cell r="V13">
            <v>1</v>
          </cell>
          <cell r="W13" t="str">
            <v>AUBRY</v>
          </cell>
          <cell r="X13">
            <v>197</v>
          </cell>
          <cell r="Y13">
            <v>8</v>
          </cell>
          <cell r="Z13">
            <v>188271</v>
          </cell>
          <cell r="AB13">
            <v>892</v>
          </cell>
          <cell r="AC13">
            <v>26</v>
          </cell>
          <cell r="AD13">
            <v>1017.6810810810811</v>
          </cell>
          <cell r="AE13">
            <v>23533.875</v>
          </cell>
          <cell r="AF13">
            <v>0.93908629441624369</v>
          </cell>
          <cell r="AG13">
            <v>11</v>
          </cell>
          <cell r="AH13">
            <v>11</v>
          </cell>
          <cell r="AJ13">
            <v>23.125</v>
          </cell>
          <cell r="AK13">
            <v>22</v>
          </cell>
        </row>
        <row r="14">
          <cell r="A14" t="str">
            <v>08803001</v>
          </cell>
          <cell r="B14" t="str">
            <v>ME LE CARRER C/FILATURES GELIOT LA GOSSE</v>
          </cell>
          <cell r="C14">
            <v>171</v>
          </cell>
          <cell r="D14" t="str">
            <v>088</v>
          </cell>
          <cell r="E14" t="str">
            <v>03</v>
          </cell>
          <cell r="F14" t="str">
            <v>001</v>
          </cell>
          <cell r="G14">
            <v>2</v>
          </cell>
          <cell r="H14">
            <v>2</v>
          </cell>
          <cell r="I14" t="str">
            <v>03</v>
          </cell>
          <cell r="J14">
            <v>1</v>
          </cell>
          <cell r="K14">
            <v>11</v>
          </cell>
          <cell r="L14" t="str">
            <v>02</v>
          </cell>
          <cell r="M14">
            <v>12</v>
          </cell>
          <cell r="N14" t="str">
            <v>03</v>
          </cell>
          <cell r="O14">
            <v>88200</v>
          </cell>
          <cell r="P14" t="str">
            <v>SAINT NABORD</v>
          </cell>
          <cell r="Q14" t="str">
            <v>42976242000017</v>
          </cell>
          <cell r="R14" t="str">
            <v>171A</v>
          </cell>
          <cell r="S14">
            <v>171</v>
          </cell>
          <cell r="T14">
            <v>2</v>
          </cell>
          <cell r="V14">
            <v>2</v>
          </cell>
          <cell r="X14">
            <v>171</v>
          </cell>
          <cell r="Y14">
            <v>7</v>
          </cell>
          <cell r="Z14">
            <v>182457</v>
          </cell>
          <cell r="AA14">
            <v>100</v>
          </cell>
          <cell r="AB14">
            <v>1067</v>
          </cell>
          <cell r="AC14">
            <v>253</v>
          </cell>
          <cell r="AD14">
            <v>1067</v>
          </cell>
          <cell r="AE14">
            <v>26065.285714285714</v>
          </cell>
          <cell r="AF14">
            <v>1</v>
          </cell>
          <cell r="AG14">
            <v>13</v>
          </cell>
          <cell r="AH14">
            <v>10</v>
          </cell>
          <cell r="AJ14">
            <v>24.428571428571427</v>
          </cell>
          <cell r="AK14">
            <v>4</v>
          </cell>
        </row>
        <row r="15">
          <cell r="A15" t="str">
            <v>07603002</v>
          </cell>
          <cell r="B15" t="str">
            <v>TROUVAY CAUVIN</v>
          </cell>
          <cell r="C15">
            <v>167</v>
          </cell>
          <cell r="D15" t="str">
            <v>076</v>
          </cell>
          <cell r="E15" t="str">
            <v>03</v>
          </cell>
          <cell r="F15" t="str">
            <v>002</v>
          </cell>
          <cell r="G15">
            <v>2</v>
          </cell>
          <cell r="H15">
            <v>8</v>
          </cell>
          <cell r="I15" t="str">
            <v>03</v>
          </cell>
          <cell r="J15">
            <v>1</v>
          </cell>
          <cell r="K15">
            <v>12</v>
          </cell>
          <cell r="L15" t="str">
            <v>02</v>
          </cell>
          <cell r="M15">
            <v>12</v>
          </cell>
          <cell r="N15" t="str">
            <v>03</v>
          </cell>
          <cell r="O15">
            <v>76097</v>
          </cell>
          <cell r="P15" t="str">
            <v>LE HAVRE</v>
          </cell>
          <cell r="Q15" t="str">
            <v>357502848001</v>
          </cell>
          <cell r="R15" t="str">
            <v>518M</v>
          </cell>
          <cell r="S15">
            <v>270</v>
          </cell>
          <cell r="T15">
            <v>1</v>
          </cell>
          <cell r="V15">
            <v>2</v>
          </cell>
          <cell r="X15">
            <v>184</v>
          </cell>
          <cell r="Y15">
            <v>5</v>
          </cell>
          <cell r="Z15">
            <v>356424</v>
          </cell>
          <cell r="AA15">
            <v>50</v>
          </cell>
          <cell r="AB15">
            <v>1067</v>
          </cell>
          <cell r="AC15">
            <v>274</v>
          </cell>
          <cell r="AD15">
            <v>2134.2754491017963</v>
          </cell>
          <cell r="AE15">
            <v>71284.800000000003</v>
          </cell>
          <cell r="AF15">
            <v>0.90760869565217395</v>
          </cell>
          <cell r="AG15">
            <v>12</v>
          </cell>
          <cell r="AH15">
            <v>4</v>
          </cell>
          <cell r="AJ15">
            <v>33.4</v>
          </cell>
          <cell r="AK15">
            <v>20</v>
          </cell>
        </row>
        <row r="16">
          <cell r="A16" t="str">
            <v>05603003</v>
          </cell>
          <cell r="B16" t="str">
            <v>FRICASSEE</v>
          </cell>
          <cell r="C16">
            <v>162</v>
          </cell>
          <cell r="D16" t="str">
            <v>056</v>
          </cell>
          <cell r="E16" t="str">
            <v>03</v>
          </cell>
          <cell r="F16" t="str">
            <v>003</v>
          </cell>
          <cell r="G16">
            <v>2</v>
          </cell>
          <cell r="H16">
            <v>8</v>
          </cell>
          <cell r="I16" t="str">
            <v>03</v>
          </cell>
          <cell r="J16">
            <v>1</v>
          </cell>
          <cell r="K16">
            <v>4</v>
          </cell>
          <cell r="L16" t="str">
            <v>03</v>
          </cell>
          <cell r="M16">
            <v>2</v>
          </cell>
          <cell r="N16" t="str">
            <v>04</v>
          </cell>
          <cell r="O16">
            <v>56910</v>
          </cell>
          <cell r="P16" t="str">
            <v>CARENTOIR</v>
          </cell>
          <cell r="Q16" t="str">
            <v>87658011900017</v>
          </cell>
          <cell r="R16" t="str">
            <v>151E</v>
          </cell>
          <cell r="S16">
            <v>162</v>
          </cell>
          <cell r="T16">
            <v>2</v>
          </cell>
          <cell r="V16">
            <v>2</v>
          </cell>
          <cell r="X16">
            <v>162</v>
          </cell>
          <cell r="Y16">
            <v>4</v>
          </cell>
          <cell r="Z16">
            <v>172876</v>
          </cell>
          <cell r="AA16">
            <v>100</v>
          </cell>
          <cell r="AB16">
            <v>1067</v>
          </cell>
          <cell r="AC16">
            <v>164</v>
          </cell>
          <cell r="AD16">
            <v>1067.1358024691358</v>
          </cell>
          <cell r="AE16">
            <v>43219</v>
          </cell>
          <cell r="AF16">
            <v>1</v>
          </cell>
          <cell r="AG16">
            <v>10</v>
          </cell>
          <cell r="AH16">
            <v>6</v>
          </cell>
          <cell r="AJ16">
            <v>40.5</v>
          </cell>
          <cell r="AK16">
            <v>3</v>
          </cell>
        </row>
        <row r="17">
          <cell r="A17" t="str">
            <v>08803003</v>
          </cell>
          <cell r="B17" t="str">
            <v>ME VOINOT C/ ABRAMANTE</v>
          </cell>
          <cell r="C17">
            <v>155</v>
          </cell>
          <cell r="D17" t="str">
            <v>088</v>
          </cell>
          <cell r="E17" t="str">
            <v>03</v>
          </cell>
          <cell r="F17" t="str">
            <v>003</v>
          </cell>
          <cell r="G17">
            <v>2</v>
          </cell>
          <cell r="H17">
            <v>3</v>
          </cell>
          <cell r="I17" t="str">
            <v>03</v>
          </cell>
          <cell r="J17">
            <v>1</v>
          </cell>
          <cell r="K17">
            <v>1</v>
          </cell>
          <cell r="L17" t="str">
            <v>03</v>
          </cell>
          <cell r="M17">
            <v>7</v>
          </cell>
          <cell r="N17" t="str">
            <v>03</v>
          </cell>
          <cell r="O17">
            <v>88420</v>
          </cell>
          <cell r="P17" t="str">
            <v>MOYENMOUTIER</v>
          </cell>
          <cell r="Q17" t="str">
            <v>42993051400014</v>
          </cell>
          <cell r="R17" t="str">
            <v>361G</v>
          </cell>
          <cell r="S17">
            <v>155</v>
          </cell>
          <cell r="T17">
            <v>2</v>
          </cell>
          <cell r="V17">
            <v>2</v>
          </cell>
          <cell r="X17">
            <v>155</v>
          </cell>
          <cell r="Y17">
            <v>4</v>
          </cell>
          <cell r="Z17">
            <v>157916</v>
          </cell>
          <cell r="AA17">
            <v>100</v>
          </cell>
          <cell r="AB17">
            <v>1067</v>
          </cell>
          <cell r="AC17">
            <v>251</v>
          </cell>
          <cell r="AD17">
            <v>1018.8129032258065</v>
          </cell>
          <cell r="AE17">
            <v>39479</v>
          </cell>
          <cell r="AF17">
            <v>1</v>
          </cell>
          <cell r="AG17">
            <v>6</v>
          </cell>
          <cell r="AH17">
            <v>4</v>
          </cell>
          <cell r="AJ17">
            <v>38.75</v>
          </cell>
          <cell r="AK17">
            <v>17</v>
          </cell>
        </row>
        <row r="18">
          <cell r="A18" t="str">
            <v>08103003</v>
          </cell>
          <cell r="B18" t="str">
            <v>FITS CREALAINE</v>
          </cell>
          <cell r="C18">
            <v>150</v>
          </cell>
          <cell r="D18" t="str">
            <v>081</v>
          </cell>
          <cell r="E18" t="str">
            <v>03</v>
          </cell>
          <cell r="F18" t="str">
            <v>003</v>
          </cell>
          <cell r="H18">
            <v>4</v>
          </cell>
          <cell r="I18" t="str">
            <v>03</v>
          </cell>
          <cell r="J18">
            <v>2</v>
          </cell>
          <cell r="K18">
            <v>3</v>
          </cell>
          <cell r="L18" t="str">
            <v>03</v>
          </cell>
          <cell r="M18">
            <v>2</v>
          </cell>
          <cell r="N18" t="str">
            <v>04</v>
          </cell>
          <cell r="O18">
            <v>81200</v>
          </cell>
          <cell r="P18" t="str">
            <v>MAZAMET AUSSILLON</v>
          </cell>
          <cell r="Q18" t="str">
            <v>33914492500023</v>
          </cell>
          <cell r="T18">
            <v>2</v>
          </cell>
          <cell r="V18">
            <v>2</v>
          </cell>
          <cell r="Y18">
            <v>6</v>
          </cell>
          <cell r="Z18">
            <v>188370</v>
          </cell>
          <cell r="AA18">
            <v>75</v>
          </cell>
          <cell r="AB18">
            <v>1067</v>
          </cell>
          <cell r="AC18">
            <v>46</v>
          </cell>
          <cell r="AD18">
            <v>1255.8</v>
          </cell>
          <cell r="AE18">
            <v>31395</v>
          </cell>
          <cell r="AG18">
            <v>11</v>
          </cell>
          <cell r="AH18">
            <v>10</v>
          </cell>
          <cell r="AJ18">
            <v>25</v>
          </cell>
        </row>
        <row r="19">
          <cell r="A19" t="str">
            <v>04203005</v>
          </cell>
          <cell r="B19" t="str">
            <v>INTER ENTREPRISES ROANNE TEXTILE</v>
          </cell>
          <cell r="C19">
            <v>150</v>
          </cell>
          <cell r="D19" t="str">
            <v>042</v>
          </cell>
          <cell r="E19" t="str">
            <v>03</v>
          </cell>
          <cell r="F19" t="str">
            <v>005</v>
          </cell>
          <cell r="G19">
            <v>2</v>
          </cell>
          <cell r="H19">
            <v>3</v>
          </cell>
          <cell r="I19" t="str">
            <v>03</v>
          </cell>
          <cell r="J19">
            <v>2</v>
          </cell>
          <cell r="K19">
            <v>1</v>
          </cell>
          <cell r="L19" t="str">
            <v>03</v>
          </cell>
          <cell r="M19">
            <v>12</v>
          </cell>
          <cell r="N19" t="str">
            <v>03</v>
          </cell>
          <cell r="Z19">
            <v>160050</v>
          </cell>
          <cell r="AA19">
            <v>100</v>
          </cell>
          <cell r="AB19">
            <v>1067</v>
          </cell>
          <cell r="AC19">
            <v>84</v>
          </cell>
          <cell r="AD19">
            <v>1067</v>
          </cell>
          <cell r="AG19">
            <v>11</v>
          </cell>
          <cell r="AH19">
            <v>9</v>
          </cell>
        </row>
        <row r="20">
          <cell r="A20" t="str">
            <v>02603004</v>
          </cell>
          <cell r="B20" t="str">
            <v>CILEC</v>
          </cell>
          <cell r="C20">
            <v>150</v>
          </cell>
          <cell r="D20" t="str">
            <v>026</v>
          </cell>
          <cell r="E20" t="str">
            <v>03</v>
          </cell>
          <cell r="F20" t="str">
            <v>004</v>
          </cell>
          <cell r="G20">
            <v>2</v>
          </cell>
          <cell r="H20">
            <v>8</v>
          </cell>
          <cell r="I20" t="str">
            <v>03</v>
          </cell>
          <cell r="J20">
            <v>2</v>
          </cell>
          <cell r="K20">
            <v>4</v>
          </cell>
          <cell r="L20" t="str">
            <v>03</v>
          </cell>
          <cell r="M20">
            <v>3</v>
          </cell>
          <cell r="N20" t="str">
            <v>04</v>
          </cell>
          <cell r="O20">
            <v>26100</v>
          </cell>
          <cell r="P20" t="str">
            <v>ROMANS</v>
          </cell>
          <cell r="Q20" t="str">
            <v>77944536000018</v>
          </cell>
          <cell r="T20">
            <v>1</v>
          </cell>
          <cell r="V20">
            <v>2</v>
          </cell>
          <cell r="Z20">
            <v>120373</v>
          </cell>
          <cell r="AB20">
            <v>1067</v>
          </cell>
          <cell r="AC20">
            <v>439</v>
          </cell>
          <cell r="AD20">
            <v>802.48666666666668</v>
          </cell>
          <cell r="AG20">
            <v>11</v>
          </cell>
          <cell r="AH20">
            <v>7</v>
          </cell>
        </row>
        <row r="21">
          <cell r="A21" t="str">
            <v>07703017</v>
          </cell>
          <cell r="B21" t="str">
            <v>MUELLER</v>
          </cell>
          <cell r="C21">
            <v>150</v>
          </cell>
          <cell r="D21" t="str">
            <v>077</v>
          </cell>
          <cell r="E21" t="str">
            <v>03</v>
          </cell>
          <cell r="F21" t="str">
            <v>017</v>
          </cell>
          <cell r="G21">
            <v>2</v>
          </cell>
          <cell r="H21">
            <v>11</v>
          </cell>
          <cell r="I21" t="str">
            <v>03</v>
          </cell>
          <cell r="J21">
            <v>1</v>
          </cell>
          <cell r="K21">
            <v>12</v>
          </cell>
          <cell r="L21" t="str">
            <v>03</v>
          </cell>
          <cell r="M21">
            <v>10</v>
          </cell>
          <cell r="N21" t="str">
            <v>04</v>
          </cell>
          <cell r="O21">
            <v>77650</v>
          </cell>
          <cell r="P21" t="str">
            <v>LONGUEVILLE</v>
          </cell>
          <cell r="Q21" t="str">
            <v>31558872300157</v>
          </cell>
          <cell r="R21" t="str">
            <v>274K</v>
          </cell>
          <cell r="S21">
            <v>175</v>
          </cell>
          <cell r="T21">
            <v>1</v>
          </cell>
          <cell r="U21">
            <v>2</v>
          </cell>
          <cell r="V21">
            <v>1</v>
          </cell>
          <cell r="W21" t="str">
            <v>MUELLER INDUSTRIE INC</v>
          </cell>
          <cell r="X21">
            <v>175</v>
          </cell>
          <cell r="Y21">
            <v>7</v>
          </cell>
          <cell r="Z21">
            <v>300000</v>
          </cell>
          <cell r="AA21">
            <v>100</v>
          </cell>
          <cell r="AB21">
            <v>2000</v>
          </cell>
          <cell r="AC21">
            <v>471</v>
          </cell>
          <cell r="AD21">
            <v>2000</v>
          </cell>
          <cell r="AE21">
            <v>42857.142857142855</v>
          </cell>
          <cell r="AF21">
            <v>0.8571428571428571</v>
          </cell>
          <cell r="AG21">
            <v>10</v>
          </cell>
          <cell r="AH21">
            <v>11</v>
          </cell>
          <cell r="AJ21">
            <v>21.428571428571427</v>
          </cell>
          <cell r="AK21">
            <v>11</v>
          </cell>
        </row>
        <row r="22">
          <cell r="A22" t="str">
            <v>02903001</v>
          </cell>
          <cell r="B22" t="str">
            <v>BASTIDE ELECTRONIQUE</v>
          </cell>
          <cell r="C22">
            <v>149</v>
          </cell>
          <cell r="D22" t="str">
            <v>029</v>
          </cell>
          <cell r="E22" t="str">
            <v>03</v>
          </cell>
          <cell r="F22" t="str">
            <v>001</v>
          </cell>
          <cell r="G22">
            <v>2</v>
          </cell>
          <cell r="H22">
            <v>5</v>
          </cell>
          <cell r="I22" t="str">
            <v>03</v>
          </cell>
          <cell r="J22">
            <v>1</v>
          </cell>
          <cell r="K22">
            <v>1</v>
          </cell>
          <cell r="L22" t="str">
            <v>03</v>
          </cell>
          <cell r="M22">
            <v>8</v>
          </cell>
          <cell r="N22" t="str">
            <v>03</v>
          </cell>
          <cell r="O22">
            <v>29200</v>
          </cell>
          <cell r="P22" t="str">
            <v>MORLAIX</v>
          </cell>
          <cell r="Q22" t="str">
            <v>40098878800016</v>
          </cell>
          <cell r="R22" t="str">
            <v>321A</v>
          </cell>
          <cell r="S22">
            <v>195</v>
          </cell>
          <cell r="T22">
            <v>1</v>
          </cell>
          <cell r="V22">
            <v>1</v>
          </cell>
          <cell r="W22" t="str">
            <v>BASTIDE</v>
          </cell>
          <cell r="X22">
            <v>161</v>
          </cell>
          <cell r="Y22">
            <v>3</v>
          </cell>
          <cell r="Z22">
            <v>159003</v>
          </cell>
          <cell r="AA22">
            <v>100</v>
          </cell>
          <cell r="AB22">
            <v>1067</v>
          </cell>
          <cell r="AC22">
            <v>63</v>
          </cell>
          <cell r="AD22">
            <v>1067.1342281879195</v>
          </cell>
          <cell r="AE22">
            <v>53001</v>
          </cell>
          <cell r="AF22">
            <v>0.92546583850931674</v>
          </cell>
          <cell r="AG22">
            <v>7</v>
          </cell>
          <cell r="AH22">
            <v>3</v>
          </cell>
          <cell r="AJ22">
            <v>49.666666666666664</v>
          </cell>
          <cell r="AK22">
            <v>14</v>
          </cell>
        </row>
        <row r="23">
          <cell r="A23" t="str">
            <v>06903006</v>
          </cell>
          <cell r="B23" t="str">
            <v>UES INFOGRAMES</v>
          </cell>
          <cell r="C23">
            <v>149</v>
          </cell>
          <cell r="D23" t="str">
            <v>069</v>
          </cell>
          <cell r="E23" t="str">
            <v>03</v>
          </cell>
          <cell r="F23" t="str">
            <v>006</v>
          </cell>
          <cell r="G23">
            <v>2</v>
          </cell>
          <cell r="H23">
            <v>8</v>
          </cell>
          <cell r="I23" t="str">
            <v>03</v>
          </cell>
          <cell r="J23">
            <v>1</v>
          </cell>
          <cell r="K23">
            <v>5</v>
          </cell>
          <cell r="L23" t="str">
            <v>03</v>
          </cell>
          <cell r="M23">
            <v>3</v>
          </cell>
          <cell r="N23" t="str">
            <v>04</v>
          </cell>
          <cell r="O23">
            <v>69252</v>
          </cell>
          <cell r="P23" t="str">
            <v>LYON</v>
          </cell>
          <cell r="S23">
            <v>392</v>
          </cell>
          <cell r="T23">
            <v>1</v>
          </cell>
          <cell r="U23">
            <v>4</v>
          </cell>
          <cell r="V23">
            <v>1</v>
          </cell>
          <cell r="W23" t="str">
            <v>INFOGRAMES ENTERTAINMENT</v>
          </cell>
          <cell r="X23">
            <v>259</v>
          </cell>
          <cell r="Y23">
            <v>6</v>
          </cell>
          <cell r="Z23">
            <v>613350</v>
          </cell>
          <cell r="AA23">
            <v>26</v>
          </cell>
          <cell r="AB23">
            <v>1067</v>
          </cell>
          <cell r="AC23">
            <v>171</v>
          </cell>
          <cell r="AD23">
            <v>4116.4429530201342</v>
          </cell>
          <cell r="AE23">
            <v>102225</v>
          </cell>
          <cell r="AF23">
            <v>0.57528957528957525</v>
          </cell>
          <cell r="AG23">
            <v>10</v>
          </cell>
          <cell r="AH23">
            <v>7</v>
          </cell>
          <cell r="AJ23">
            <v>24.833333333333332</v>
          </cell>
        </row>
        <row r="24">
          <cell r="A24" t="str">
            <v>04203004</v>
          </cell>
          <cell r="B24" t="str">
            <v>TROUILLET</v>
          </cell>
          <cell r="C24">
            <v>145</v>
          </cell>
          <cell r="D24" t="str">
            <v>042</v>
          </cell>
          <cell r="E24" t="str">
            <v>03</v>
          </cell>
          <cell r="F24" t="str">
            <v>004</v>
          </cell>
          <cell r="H24">
            <v>3</v>
          </cell>
          <cell r="I24" t="str">
            <v>03</v>
          </cell>
          <cell r="J24">
            <v>1</v>
          </cell>
          <cell r="K24">
            <v>12</v>
          </cell>
          <cell r="L24" t="str">
            <v>02</v>
          </cell>
          <cell r="M24">
            <v>6</v>
          </cell>
          <cell r="N24" t="str">
            <v>03</v>
          </cell>
          <cell r="O24">
            <v>42510</v>
          </cell>
          <cell r="P24" t="str">
            <v>BALBIGNY</v>
          </cell>
          <cell r="Q24" t="str">
            <v>34503313800024</v>
          </cell>
          <cell r="R24" t="str">
            <v>342A</v>
          </cell>
          <cell r="S24">
            <v>357</v>
          </cell>
          <cell r="T24">
            <v>1</v>
          </cell>
          <cell r="U24">
            <v>3</v>
          </cell>
          <cell r="V24">
            <v>1</v>
          </cell>
          <cell r="W24" t="str">
            <v>P.TROUILLET INVESTISSEMENT</v>
          </cell>
          <cell r="X24">
            <v>145</v>
          </cell>
          <cell r="Z24">
            <v>213431</v>
          </cell>
          <cell r="AA24">
            <v>100</v>
          </cell>
          <cell r="AB24">
            <v>1067</v>
          </cell>
          <cell r="AC24">
            <v>83</v>
          </cell>
          <cell r="AD24">
            <v>1471.9379310344827</v>
          </cell>
          <cell r="AF24">
            <v>1</v>
          </cell>
          <cell r="AG24">
            <v>6</v>
          </cell>
          <cell r="AH24">
            <v>3</v>
          </cell>
          <cell r="AK24">
            <v>12</v>
          </cell>
        </row>
        <row r="25">
          <cell r="A25" t="str">
            <v>07903003</v>
          </cell>
          <cell r="B25" t="str">
            <v>GRIMAUD LOGISTIQUE</v>
          </cell>
          <cell r="C25">
            <v>141</v>
          </cell>
          <cell r="D25" t="str">
            <v>079</v>
          </cell>
          <cell r="E25" t="str">
            <v>03</v>
          </cell>
          <cell r="F25" t="str">
            <v>003</v>
          </cell>
          <cell r="H25">
            <v>3</v>
          </cell>
          <cell r="I25" t="str">
            <v>03</v>
          </cell>
          <cell r="J25">
            <v>1</v>
          </cell>
          <cell r="K25">
            <v>4</v>
          </cell>
          <cell r="L25" t="str">
            <v>03</v>
          </cell>
          <cell r="M25">
            <v>3</v>
          </cell>
          <cell r="N25" t="str">
            <v>04</v>
          </cell>
          <cell r="O25">
            <v>79000</v>
          </cell>
          <cell r="P25" t="str">
            <v>BRESSUIRE</v>
          </cell>
          <cell r="Q25" t="str">
            <v>38092207000046</v>
          </cell>
          <cell r="R25" t="str">
            <v>634A</v>
          </cell>
          <cell r="T25">
            <v>2</v>
          </cell>
          <cell r="V25">
            <v>2</v>
          </cell>
          <cell r="X25">
            <v>165</v>
          </cell>
          <cell r="Y25">
            <v>4</v>
          </cell>
          <cell r="Z25">
            <v>150447</v>
          </cell>
          <cell r="AA25">
            <v>100</v>
          </cell>
          <cell r="AB25">
            <v>1067</v>
          </cell>
          <cell r="AC25">
            <v>17</v>
          </cell>
          <cell r="AD25">
            <v>1067</v>
          </cell>
          <cell r="AE25">
            <v>37611.75</v>
          </cell>
          <cell r="AF25">
            <v>0.8545454545454545</v>
          </cell>
          <cell r="AG25">
            <v>11</v>
          </cell>
          <cell r="AH25">
            <v>12</v>
          </cell>
          <cell r="AJ25">
            <v>35.25</v>
          </cell>
          <cell r="AK25">
            <v>22</v>
          </cell>
        </row>
        <row r="26">
          <cell r="A26" t="str">
            <v>06103013</v>
          </cell>
          <cell r="B26" t="str">
            <v>APM</v>
          </cell>
          <cell r="C26">
            <v>141</v>
          </cell>
          <cell r="D26" t="str">
            <v>061</v>
          </cell>
          <cell r="E26" t="str">
            <v>03</v>
          </cell>
          <cell r="F26" t="str">
            <v>013</v>
          </cell>
          <cell r="G26">
            <v>2</v>
          </cell>
          <cell r="H26">
            <v>12</v>
          </cell>
          <cell r="I26" t="str">
            <v>03</v>
          </cell>
          <cell r="J26">
            <v>1</v>
          </cell>
          <cell r="K26">
            <v>11</v>
          </cell>
          <cell r="L26" t="str">
            <v>03</v>
          </cell>
          <cell r="M26">
            <v>11</v>
          </cell>
          <cell r="N26" t="str">
            <v>04</v>
          </cell>
          <cell r="O26">
            <v>61200</v>
          </cell>
          <cell r="P26" t="str">
            <v>ARGENTAN</v>
          </cell>
          <cell r="Q26" t="str">
            <v>70201897900048</v>
          </cell>
          <cell r="R26" t="str">
            <v>275E</v>
          </cell>
          <cell r="S26">
            <v>141</v>
          </cell>
          <cell r="T26">
            <v>2</v>
          </cell>
          <cell r="V26">
            <v>1</v>
          </cell>
          <cell r="W26" t="str">
            <v>APM GROUPE</v>
          </cell>
          <cell r="X26">
            <v>141</v>
          </cell>
          <cell r="Y26">
            <v>12</v>
          </cell>
          <cell r="Z26">
            <v>204450</v>
          </cell>
          <cell r="AA26">
            <v>100</v>
          </cell>
          <cell r="AB26">
            <v>1450</v>
          </cell>
          <cell r="AC26">
            <v>403</v>
          </cell>
          <cell r="AD26">
            <v>1450</v>
          </cell>
          <cell r="AE26">
            <v>17037.5</v>
          </cell>
          <cell r="AF26">
            <v>1</v>
          </cell>
          <cell r="AG26">
            <v>12</v>
          </cell>
          <cell r="AH26">
            <v>11</v>
          </cell>
          <cell r="AJ26">
            <v>11.75</v>
          </cell>
          <cell r="AK26">
            <v>11</v>
          </cell>
        </row>
      </sheetData>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2"/>
  <sheetViews>
    <sheetView tabSelected="1" workbookViewId="0">
      <selection activeCell="A32" sqref="A32:L32"/>
    </sheetView>
  </sheetViews>
  <sheetFormatPr baseColWidth="10" defaultRowHeight="12.75" x14ac:dyDescent="0.2"/>
  <cols>
    <col min="12" max="12" width="29.140625" customWidth="1"/>
  </cols>
  <sheetData>
    <row r="1" spans="1:12" ht="45.75" customHeight="1" x14ac:dyDescent="0.2">
      <c r="A1" s="444" t="s">
        <v>329</v>
      </c>
      <c r="B1" s="445"/>
      <c r="C1" s="445"/>
      <c r="D1" s="445"/>
      <c r="E1" s="445"/>
      <c r="F1" s="445"/>
      <c r="G1" s="445"/>
      <c r="H1" s="445"/>
      <c r="I1" s="445"/>
      <c r="J1" s="445"/>
      <c r="K1" s="445"/>
      <c r="L1" s="446"/>
    </row>
    <row r="2" spans="1:12" s="5" customFormat="1" ht="12" customHeight="1" x14ac:dyDescent="0.2">
      <c r="A2" s="447" t="s">
        <v>147</v>
      </c>
      <c r="B2" s="448"/>
      <c r="C2" s="448"/>
      <c r="D2" s="448"/>
      <c r="E2" s="448"/>
      <c r="F2" s="448"/>
      <c r="G2" s="448"/>
      <c r="H2" s="448"/>
      <c r="I2" s="448"/>
      <c r="J2" s="448"/>
      <c r="K2" s="448"/>
      <c r="L2" s="449"/>
    </row>
    <row r="3" spans="1:12" s="97" customFormat="1" ht="3.95" customHeight="1" x14ac:dyDescent="0.2">
      <c r="A3" s="454" t="s">
        <v>330</v>
      </c>
      <c r="B3" s="455"/>
      <c r="C3" s="455"/>
      <c r="D3" s="455"/>
      <c r="E3" s="455"/>
      <c r="F3" s="455"/>
      <c r="G3" s="455"/>
      <c r="H3" s="455"/>
      <c r="I3" s="455"/>
      <c r="J3" s="455"/>
      <c r="K3" s="455"/>
      <c r="L3" s="456"/>
    </row>
    <row r="4" spans="1:12" s="97" customFormat="1" ht="12.6" customHeight="1" x14ac:dyDescent="0.2">
      <c r="A4" s="454"/>
      <c r="B4" s="455"/>
      <c r="C4" s="455"/>
      <c r="D4" s="455"/>
      <c r="E4" s="455"/>
      <c r="F4" s="455"/>
      <c r="G4" s="455"/>
      <c r="H4" s="455"/>
      <c r="I4" s="455"/>
      <c r="J4" s="455"/>
      <c r="K4" s="455"/>
      <c r="L4" s="456"/>
    </row>
    <row r="5" spans="1:12" ht="22.5" customHeight="1" x14ac:dyDescent="0.2">
      <c r="A5" s="454"/>
      <c r="B5" s="455"/>
      <c r="C5" s="455"/>
      <c r="D5" s="455"/>
      <c r="E5" s="455"/>
      <c r="F5" s="455"/>
      <c r="G5" s="455"/>
      <c r="H5" s="455"/>
      <c r="I5" s="455"/>
      <c r="J5" s="455"/>
      <c r="K5" s="455"/>
      <c r="L5" s="456"/>
    </row>
    <row r="6" spans="1:12" s="5" customFormat="1" ht="12" customHeight="1" x14ac:dyDescent="0.2">
      <c r="A6" s="450" t="s">
        <v>220</v>
      </c>
      <c r="B6" s="450"/>
      <c r="C6" s="450"/>
      <c r="D6" s="450"/>
      <c r="E6" s="450"/>
      <c r="F6" s="450"/>
      <c r="G6" s="450"/>
      <c r="H6" s="450"/>
      <c r="I6" s="450"/>
      <c r="J6" s="450"/>
      <c r="K6" s="450"/>
      <c r="L6" s="450"/>
    </row>
    <row r="7" spans="1:12" s="97" customFormat="1" ht="3.95" customHeight="1" x14ac:dyDescent="0.2">
      <c r="A7" s="182"/>
      <c r="B7" s="183"/>
      <c r="C7" s="183"/>
      <c r="D7" s="183"/>
      <c r="E7" s="183"/>
      <c r="F7" s="184"/>
      <c r="G7" s="184"/>
      <c r="H7" s="184"/>
      <c r="I7" s="184"/>
      <c r="J7" s="184"/>
      <c r="K7" s="184"/>
      <c r="L7" s="185"/>
    </row>
    <row r="8" spans="1:12" ht="24.95" customHeight="1" x14ac:dyDescent="0.2">
      <c r="A8" s="451" t="s">
        <v>157</v>
      </c>
      <c r="B8" s="452"/>
      <c r="C8" s="452"/>
      <c r="D8" s="452"/>
      <c r="E8" s="452"/>
      <c r="F8" s="452"/>
      <c r="G8" s="452"/>
      <c r="H8" s="452"/>
      <c r="I8" s="452"/>
      <c r="J8" s="452"/>
      <c r="K8" s="452"/>
      <c r="L8" s="453"/>
    </row>
    <row r="9" spans="1:12" s="285" customFormat="1" ht="12.95" customHeight="1" x14ac:dyDescent="0.2">
      <c r="A9" s="450" t="s">
        <v>213</v>
      </c>
      <c r="B9" s="450"/>
      <c r="C9" s="450"/>
      <c r="D9" s="450"/>
      <c r="E9" s="450"/>
      <c r="F9" s="450"/>
      <c r="G9" s="450"/>
      <c r="H9" s="450"/>
      <c r="I9" s="450"/>
      <c r="J9" s="450"/>
      <c r="K9" s="450"/>
      <c r="L9" s="450"/>
    </row>
    <row r="10" spans="1:12" s="285" customFormat="1" ht="50.25" customHeight="1" x14ac:dyDescent="0.2">
      <c r="A10" s="457" t="s">
        <v>294</v>
      </c>
      <c r="B10" s="457"/>
      <c r="C10" s="457"/>
      <c r="D10" s="457"/>
      <c r="E10" s="457"/>
      <c r="F10" s="457"/>
      <c r="G10" s="457"/>
      <c r="H10" s="457"/>
      <c r="I10" s="457"/>
      <c r="J10" s="457"/>
      <c r="K10" s="457"/>
      <c r="L10" s="457"/>
    </row>
    <row r="11" spans="1:12" s="286" customFormat="1" ht="13.5" customHeight="1" x14ac:dyDescent="0.2">
      <c r="A11" s="458" t="s">
        <v>214</v>
      </c>
      <c r="B11" s="458"/>
      <c r="C11" s="458"/>
      <c r="D11" s="458"/>
      <c r="E11" s="458"/>
      <c r="F11" s="458"/>
      <c r="G11" s="458"/>
      <c r="H11" s="458"/>
      <c r="I11" s="458"/>
      <c r="J11" s="458"/>
      <c r="K11" s="458"/>
      <c r="L11" s="458"/>
    </row>
    <row r="12" spans="1:12" s="285" customFormat="1" ht="29.25" customHeight="1" x14ac:dyDescent="0.2">
      <c r="A12" s="457" t="s">
        <v>291</v>
      </c>
      <c r="B12" s="457"/>
      <c r="C12" s="457"/>
      <c r="D12" s="457"/>
      <c r="E12" s="457"/>
      <c r="F12" s="457"/>
      <c r="G12" s="457"/>
      <c r="H12" s="457"/>
      <c r="I12" s="457"/>
      <c r="J12" s="457"/>
      <c r="K12" s="457"/>
      <c r="L12" s="457"/>
    </row>
    <row r="13" spans="1:12" s="285" customFormat="1" ht="51" customHeight="1" x14ac:dyDescent="0.2">
      <c r="A13" s="463" t="s">
        <v>215</v>
      </c>
      <c r="B13" s="463"/>
      <c r="C13" s="463"/>
      <c r="D13" s="463"/>
      <c r="E13" s="463"/>
      <c r="F13" s="463"/>
      <c r="G13" s="463"/>
      <c r="H13" s="463"/>
      <c r="I13" s="463"/>
      <c r="J13" s="463"/>
      <c r="K13" s="463"/>
      <c r="L13" s="463"/>
    </row>
    <row r="14" spans="1:12" s="285" customFormat="1" ht="82.5" customHeight="1" x14ac:dyDescent="0.2">
      <c r="A14" s="462" t="s">
        <v>219</v>
      </c>
      <c r="B14" s="462"/>
      <c r="C14" s="462"/>
      <c r="D14" s="462"/>
      <c r="E14" s="462"/>
      <c r="F14" s="462"/>
      <c r="G14" s="462"/>
      <c r="H14" s="462"/>
      <c r="I14" s="462"/>
      <c r="J14" s="462"/>
      <c r="K14" s="462"/>
      <c r="L14" s="462"/>
    </row>
    <row r="15" spans="1:12" s="285" customFormat="1" ht="12.95" customHeight="1" x14ac:dyDescent="0.2">
      <c r="A15" s="450" t="s">
        <v>216</v>
      </c>
      <c r="B15" s="450"/>
      <c r="C15" s="450"/>
      <c r="D15" s="450"/>
      <c r="E15" s="450"/>
      <c r="F15" s="450"/>
      <c r="G15" s="450"/>
      <c r="H15" s="450"/>
      <c r="I15" s="450"/>
      <c r="J15" s="450"/>
      <c r="K15" s="450"/>
      <c r="L15" s="450"/>
    </row>
    <row r="16" spans="1:12" s="285" customFormat="1" ht="80.25" customHeight="1" x14ac:dyDescent="0.2">
      <c r="A16" s="457" t="s">
        <v>292</v>
      </c>
      <c r="B16" s="457"/>
      <c r="C16" s="457"/>
      <c r="D16" s="457"/>
      <c r="E16" s="457"/>
      <c r="F16" s="457"/>
      <c r="G16" s="457"/>
      <c r="H16" s="457"/>
      <c r="I16" s="457"/>
      <c r="J16" s="457"/>
      <c r="K16" s="457"/>
      <c r="L16" s="457"/>
    </row>
    <row r="17" spans="1:12" s="286" customFormat="1" ht="13.5" customHeight="1" x14ac:dyDescent="0.2">
      <c r="A17" s="458" t="s">
        <v>217</v>
      </c>
      <c r="B17" s="458"/>
      <c r="C17" s="458"/>
      <c r="D17" s="458"/>
      <c r="E17" s="458"/>
      <c r="F17" s="458"/>
      <c r="G17" s="458"/>
      <c r="H17" s="458"/>
      <c r="I17" s="458"/>
      <c r="J17" s="458"/>
      <c r="K17" s="458"/>
      <c r="L17" s="458"/>
    </row>
    <row r="18" spans="1:12" s="285" customFormat="1" ht="61.5" customHeight="1" x14ac:dyDescent="0.2">
      <c r="A18" s="457" t="s">
        <v>218</v>
      </c>
      <c r="B18" s="457"/>
      <c r="C18" s="457"/>
      <c r="D18" s="457"/>
      <c r="E18" s="457"/>
      <c r="F18" s="457"/>
      <c r="G18" s="457"/>
      <c r="H18" s="457"/>
      <c r="I18" s="457"/>
      <c r="J18" s="457"/>
      <c r="K18" s="457"/>
      <c r="L18" s="457"/>
    </row>
    <row r="19" spans="1:12" s="285" customFormat="1" ht="70.5" customHeight="1" x14ac:dyDescent="0.2">
      <c r="A19" s="462" t="s">
        <v>293</v>
      </c>
      <c r="B19" s="462"/>
      <c r="C19" s="462"/>
      <c r="D19" s="462"/>
      <c r="E19" s="462"/>
      <c r="F19" s="462"/>
      <c r="G19" s="462"/>
      <c r="H19" s="462"/>
      <c r="I19" s="462"/>
      <c r="J19" s="462"/>
      <c r="K19" s="462"/>
      <c r="L19" s="462"/>
    </row>
    <row r="20" spans="1:12" s="5" customFormat="1" ht="12" customHeight="1" x14ac:dyDescent="0.2">
      <c r="A20" s="467" t="s">
        <v>143</v>
      </c>
      <c r="B20" s="468"/>
      <c r="C20" s="468"/>
      <c r="D20" s="468"/>
      <c r="E20" s="468"/>
      <c r="F20" s="468"/>
      <c r="G20" s="468"/>
      <c r="H20" s="468"/>
      <c r="I20" s="468"/>
      <c r="J20" s="468"/>
      <c r="K20" s="468"/>
      <c r="L20" s="469"/>
    </row>
    <row r="21" spans="1:12" s="97" customFormat="1" ht="6" customHeight="1" x14ac:dyDescent="0.2">
      <c r="A21" s="454" t="s">
        <v>178</v>
      </c>
      <c r="B21" s="455"/>
      <c r="C21" s="455"/>
      <c r="D21" s="455"/>
      <c r="E21" s="455"/>
      <c r="F21" s="455"/>
      <c r="G21" s="455"/>
      <c r="H21" s="455"/>
      <c r="I21" s="455"/>
      <c r="J21" s="455"/>
      <c r="K21" s="455"/>
      <c r="L21" s="456"/>
    </row>
    <row r="22" spans="1:12" s="5" customFormat="1" ht="11.25" x14ac:dyDescent="0.2">
      <c r="A22" s="454"/>
      <c r="B22" s="455"/>
      <c r="C22" s="455"/>
      <c r="D22" s="455"/>
      <c r="E22" s="455"/>
      <c r="F22" s="455"/>
      <c r="G22" s="455"/>
      <c r="H22" s="455"/>
      <c r="I22" s="455"/>
      <c r="J22" s="455"/>
      <c r="K22" s="455"/>
      <c r="L22" s="456"/>
    </row>
    <row r="23" spans="1:12" s="97" customFormat="1" ht="3.95" customHeight="1" x14ac:dyDescent="0.2">
      <c r="A23" s="454"/>
      <c r="B23" s="455"/>
      <c r="C23" s="455"/>
      <c r="D23" s="455"/>
      <c r="E23" s="455"/>
      <c r="F23" s="455"/>
      <c r="G23" s="455"/>
      <c r="H23" s="455"/>
      <c r="I23" s="455"/>
      <c r="J23" s="455"/>
      <c r="K23" s="455"/>
      <c r="L23" s="456"/>
    </row>
    <row r="24" spans="1:12" ht="15" x14ac:dyDescent="0.2">
      <c r="A24" s="464" t="s">
        <v>144</v>
      </c>
      <c r="B24" s="465"/>
      <c r="C24" s="465"/>
      <c r="D24" s="465"/>
      <c r="E24" s="465"/>
      <c r="F24" s="465"/>
      <c r="G24" s="465"/>
      <c r="H24" s="465"/>
      <c r="I24" s="465"/>
      <c r="J24" s="465"/>
      <c r="K24" s="465"/>
      <c r="L24" s="466"/>
    </row>
    <row r="25" spans="1:12" ht="15" x14ac:dyDescent="0.2">
      <c r="A25" s="459"/>
      <c r="B25" s="460"/>
      <c r="C25" s="460"/>
      <c r="D25" s="460"/>
      <c r="E25" s="460"/>
      <c r="F25" s="460"/>
      <c r="G25" s="460"/>
      <c r="H25" s="460"/>
      <c r="I25" s="460"/>
      <c r="J25" s="460"/>
      <c r="K25" s="460"/>
      <c r="L25" s="461"/>
    </row>
    <row r="26" spans="1:12" ht="12.75" customHeight="1" x14ac:dyDescent="0.2">
      <c r="A26" s="441" t="s">
        <v>332</v>
      </c>
      <c r="B26" s="442"/>
      <c r="C26" s="442"/>
      <c r="D26" s="442"/>
      <c r="E26" s="442"/>
      <c r="F26" s="442"/>
      <c r="G26" s="442"/>
      <c r="H26" s="442"/>
      <c r="I26" s="442"/>
      <c r="J26" s="442"/>
      <c r="K26" s="442"/>
      <c r="L26" s="443"/>
    </row>
    <row r="27" spans="1:12" ht="12.75" customHeight="1" x14ac:dyDescent="0.2">
      <c r="A27" s="432"/>
      <c r="B27" s="433"/>
      <c r="C27" s="433"/>
      <c r="D27" s="433"/>
      <c r="E27" s="433"/>
      <c r="F27" s="433"/>
      <c r="G27" s="433"/>
      <c r="H27" s="433"/>
      <c r="I27" s="433"/>
      <c r="J27" s="433"/>
      <c r="K27" s="433"/>
      <c r="L27" s="434"/>
    </row>
    <row r="28" spans="1:12" ht="11.25" customHeight="1" x14ac:dyDescent="0.2">
      <c r="A28" s="441" t="s">
        <v>331</v>
      </c>
      <c r="B28" s="442"/>
      <c r="C28" s="442"/>
      <c r="D28" s="442"/>
      <c r="E28" s="442"/>
      <c r="F28" s="442"/>
      <c r="G28" s="442"/>
      <c r="H28" s="442"/>
      <c r="I28" s="442"/>
      <c r="J28" s="442"/>
      <c r="K28" s="442"/>
      <c r="L28" s="443"/>
    </row>
    <row r="29" spans="1:12" ht="15" x14ac:dyDescent="0.2">
      <c r="A29" s="432"/>
      <c r="B29" s="433"/>
      <c r="C29" s="433"/>
      <c r="D29" s="433"/>
      <c r="E29" s="433"/>
      <c r="F29" s="433"/>
      <c r="G29" s="433"/>
      <c r="H29" s="433"/>
      <c r="I29" s="433"/>
      <c r="J29" s="433"/>
      <c r="K29" s="433"/>
      <c r="L29" s="434"/>
    </row>
    <row r="30" spans="1:12" ht="12.75" customHeight="1" x14ac:dyDescent="0.2">
      <c r="A30" s="441" t="s">
        <v>145</v>
      </c>
      <c r="B30" s="442"/>
      <c r="C30" s="442"/>
      <c r="D30" s="442"/>
      <c r="E30" s="442"/>
      <c r="F30" s="442"/>
      <c r="G30" s="442"/>
      <c r="H30" s="442"/>
      <c r="I30" s="442"/>
      <c r="J30" s="442"/>
      <c r="K30" s="442"/>
      <c r="L30" s="443"/>
    </row>
    <row r="31" spans="1:12" ht="15" x14ac:dyDescent="0.2">
      <c r="A31" s="432"/>
      <c r="B31" s="433"/>
      <c r="C31" s="433"/>
      <c r="D31" s="433"/>
      <c r="E31" s="433"/>
      <c r="F31" s="433"/>
      <c r="G31" s="433"/>
      <c r="H31" s="433"/>
      <c r="I31" s="433"/>
      <c r="J31" s="433"/>
      <c r="K31" s="433"/>
      <c r="L31" s="434"/>
    </row>
    <row r="32" spans="1:12" ht="12.75" customHeight="1" x14ac:dyDescent="0.2">
      <c r="A32" s="441" t="s">
        <v>346</v>
      </c>
      <c r="B32" s="442"/>
      <c r="C32" s="442"/>
      <c r="D32" s="442"/>
      <c r="E32" s="442"/>
      <c r="F32" s="442"/>
      <c r="G32" s="442"/>
      <c r="H32" s="442"/>
      <c r="I32" s="442"/>
      <c r="J32" s="442"/>
      <c r="K32" s="442"/>
      <c r="L32" s="443"/>
    </row>
    <row r="33" spans="1:12" ht="15" x14ac:dyDescent="0.2">
      <c r="A33" s="432"/>
      <c r="B33" s="433"/>
      <c r="C33" s="433"/>
      <c r="D33" s="433"/>
      <c r="E33" s="433"/>
      <c r="F33" s="433"/>
      <c r="G33" s="433"/>
      <c r="H33" s="433"/>
      <c r="I33" s="433"/>
      <c r="J33" s="433"/>
      <c r="K33" s="433"/>
      <c r="L33" s="434"/>
    </row>
    <row r="34" spans="1:12" ht="12.75" customHeight="1" x14ac:dyDescent="0.2">
      <c r="A34" s="441" t="s">
        <v>280</v>
      </c>
      <c r="B34" s="442"/>
      <c r="C34" s="442"/>
      <c r="D34" s="442"/>
      <c r="E34" s="442"/>
      <c r="F34" s="442"/>
      <c r="G34" s="442"/>
      <c r="H34" s="442"/>
      <c r="I34" s="442"/>
      <c r="J34" s="442"/>
      <c r="K34" s="442"/>
      <c r="L34" s="443"/>
    </row>
    <row r="35" spans="1:12" ht="15" x14ac:dyDescent="0.2">
      <c r="A35" s="432"/>
      <c r="B35" s="433"/>
      <c r="C35" s="433"/>
      <c r="D35" s="433"/>
      <c r="E35" s="433"/>
      <c r="F35" s="433"/>
      <c r="G35" s="433"/>
      <c r="H35" s="433"/>
      <c r="I35" s="433"/>
      <c r="J35" s="433"/>
      <c r="K35" s="433"/>
      <c r="L35" s="434"/>
    </row>
    <row r="36" spans="1:12" x14ac:dyDescent="0.2">
      <c r="A36" s="441" t="s">
        <v>281</v>
      </c>
      <c r="B36" s="442"/>
      <c r="C36" s="442"/>
      <c r="D36" s="442"/>
      <c r="E36" s="442"/>
      <c r="F36" s="442"/>
      <c r="G36" s="442"/>
      <c r="H36" s="442"/>
      <c r="I36" s="442"/>
      <c r="J36" s="442"/>
      <c r="K36" s="442"/>
      <c r="L36" s="443"/>
    </row>
    <row r="37" spans="1:12" s="17" customFormat="1" ht="15" x14ac:dyDescent="0.2">
      <c r="A37" s="432"/>
      <c r="B37" s="433"/>
      <c r="C37" s="433"/>
      <c r="D37" s="433"/>
      <c r="E37" s="433"/>
      <c r="F37" s="433"/>
      <c r="G37" s="433"/>
      <c r="H37" s="433"/>
      <c r="I37" s="433"/>
      <c r="J37" s="433"/>
      <c r="K37" s="433"/>
      <c r="L37" s="434"/>
    </row>
    <row r="38" spans="1:12" x14ac:dyDescent="0.2">
      <c r="A38" s="441" t="s">
        <v>288</v>
      </c>
      <c r="B38" s="442"/>
      <c r="C38" s="442"/>
      <c r="D38" s="442"/>
      <c r="E38" s="442"/>
      <c r="F38" s="442"/>
      <c r="G38" s="442"/>
      <c r="H38" s="442"/>
      <c r="I38" s="442"/>
      <c r="J38" s="442"/>
      <c r="K38" s="442"/>
      <c r="L38" s="443"/>
    </row>
    <row r="39" spans="1:12" ht="15" x14ac:dyDescent="0.2">
      <c r="A39" s="432"/>
      <c r="B39" s="433"/>
      <c r="C39" s="433"/>
      <c r="D39" s="433"/>
      <c r="E39" s="433"/>
      <c r="F39" s="433"/>
      <c r="G39" s="433"/>
      <c r="H39" s="433"/>
      <c r="I39" s="433"/>
      <c r="J39" s="433"/>
      <c r="K39" s="433"/>
      <c r="L39" s="434"/>
    </row>
    <row r="40" spans="1:12" ht="12.75" customHeight="1" x14ac:dyDescent="0.2">
      <c r="A40" s="441" t="s">
        <v>225</v>
      </c>
      <c r="B40" s="442"/>
      <c r="C40" s="442"/>
      <c r="D40" s="442"/>
      <c r="E40" s="442"/>
      <c r="F40" s="442"/>
      <c r="G40" s="442"/>
      <c r="H40" s="442"/>
      <c r="I40" s="442"/>
      <c r="J40" s="442"/>
      <c r="K40" s="442"/>
      <c r="L40" s="443"/>
    </row>
    <row r="41" spans="1:12" ht="15" x14ac:dyDescent="0.2">
      <c r="A41" s="438"/>
      <c r="B41" s="439"/>
      <c r="C41" s="439"/>
      <c r="D41" s="439"/>
      <c r="E41" s="439"/>
      <c r="F41" s="439"/>
      <c r="G41" s="439"/>
      <c r="H41" s="439"/>
      <c r="I41" s="439"/>
      <c r="J41" s="439"/>
      <c r="K41" s="439"/>
      <c r="L41" s="440"/>
    </row>
    <row r="42" spans="1:12" x14ac:dyDescent="0.2">
      <c r="A42" s="441" t="s">
        <v>282</v>
      </c>
      <c r="B42" s="442"/>
      <c r="C42" s="442"/>
      <c r="D42" s="442"/>
      <c r="E42" s="442"/>
      <c r="F42" s="442"/>
      <c r="G42" s="442"/>
      <c r="H42" s="442"/>
      <c r="I42" s="442"/>
      <c r="J42" s="442"/>
      <c r="K42" s="442"/>
      <c r="L42" s="443"/>
    </row>
    <row r="43" spans="1:12" ht="15" x14ac:dyDescent="0.2">
      <c r="A43" s="432"/>
      <c r="B43" s="433"/>
      <c r="C43" s="433"/>
      <c r="D43" s="433"/>
      <c r="E43" s="433"/>
      <c r="F43" s="433"/>
      <c r="G43" s="433"/>
      <c r="H43" s="433"/>
      <c r="I43" s="433"/>
      <c r="J43" s="433"/>
      <c r="K43" s="433"/>
      <c r="L43" s="434"/>
    </row>
    <row r="44" spans="1:12" ht="12.75" customHeight="1" x14ac:dyDescent="0.2">
      <c r="A44" s="441" t="s">
        <v>283</v>
      </c>
      <c r="B44" s="442"/>
      <c r="C44" s="442"/>
      <c r="D44" s="442"/>
      <c r="E44" s="442"/>
      <c r="F44" s="442"/>
      <c r="G44" s="442"/>
      <c r="H44" s="442"/>
      <c r="I44" s="442"/>
      <c r="J44" s="442"/>
      <c r="K44" s="442"/>
      <c r="L44" s="443"/>
    </row>
    <row r="45" spans="1:12" ht="15" x14ac:dyDescent="0.2">
      <c r="A45" s="432"/>
      <c r="B45" s="433"/>
      <c r="C45" s="433"/>
      <c r="D45" s="433"/>
      <c r="E45" s="433"/>
      <c r="F45" s="433"/>
      <c r="G45" s="433"/>
      <c r="H45" s="433"/>
      <c r="I45" s="433"/>
      <c r="J45" s="433"/>
      <c r="K45" s="433"/>
      <c r="L45" s="434"/>
    </row>
    <row r="46" spans="1:12" ht="12.75" customHeight="1" x14ac:dyDescent="0.2">
      <c r="A46" s="441" t="s">
        <v>284</v>
      </c>
      <c r="B46" s="442"/>
      <c r="C46" s="442"/>
      <c r="D46" s="442"/>
      <c r="E46" s="442"/>
      <c r="F46" s="442"/>
      <c r="G46" s="442"/>
      <c r="H46" s="442"/>
      <c r="I46" s="442"/>
      <c r="J46" s="442"/>
      <c r="K46" s="442"/>
      <c r="L46" s="443"/>
    </row>
    <row r="47" spans="1:12" ht="15" x14ac:dyDescent="0.2">
      <c r="A47" s="432"/>
      <c r="B47" s="433"/>
      <c r="C47" s="433"/>
      <c r="D47" s="433"/>
      <c r="E47" s="433"/>
      <c r="F47" s="433"/>
      <c r="G47" s="433"/>
      <c r="H47" s="433"/>
      <c r="I47" s="433"/>
      <c r="J47" s="433"/>
      <c r="K47" s="433"/>
      <c r="L47" s="434"/>
    </row>
    <row r="48" spans="1:12" ht="12.75" customHeight="1" x14ac:dyDescent="0.2">
      <c r="A48" s="441" t="s">
        <v>290</v>
      </c>
      <c r="B48" s="442"/>
      <c r="C48" s="442"/>
      <c r="D48" s="442"/>
      <c r="E48" s="442"/>
      <c r="F48" s="442"/>
      <c r="G48" s="442"/>
      <c r="H48" s="442"/>
      <c r="I48" s="442"/>
      <c r="J48" s="442"/>
      <c r="K48" s="442"/>
      <c r="L48" s="443"/>
    </row>
    <row r="49" spans="1:12" ht="15" x14ac:dyDescent="0.2">
      <c r="A49" s="435"/>
      <c r="B49" s="436"/>
      <c r="C49" s="436"/>
      <c r="D49" s="436"/>
      <c r="E49" s="436"/>
      <c r="F49" s="436"/>
      <c r="G49" s="436"/>
      <c r="H49" s="436"/>
      <c r="I49" s="436"/>
      <c r="J49" s="436"/>
      <c r="K49" s="436"/>
      <c r="L49" s="437"/>
    </row>
    <row r="50" spans="1:12" ht="15" x14ac:dyDescent="0.25">
      <c r="A50" s="178" t="s">
        <v>146</v>
      </c>
      <c r="B50" s="179"/>
      <c r="C50" s="179"/>
      <c r="D50" s="179"/>
      <c r="E50" s="179"/>
      <c r="F50" s="179"/>
      <c r="G50" s="179"/>
      <c r="H50" s="179"/>
      <c r="I50" s="179"/>
      <c r="J50" s="179"/>
      <c r="K50" s="179"/>
      <c r="L50" s="180"/>
    </row>
    <row r="51" spans="1:12" x14ac:dyDescent="0.2">
      <c r="A51" s="181"/>
      <c r="B51" s="181"/>
      <c r="C51" s="181"/>
      <c r="D51" s="181"/>
      <c r="E51" s="181"/>
      <c r="F51" s="181"/>
      <c r="G51" s="181"/>
      <c r="H51" s="181"/>
      <c r="I51" s="181"/>
      <c r="J51" s="181"/>
      <c r="K51" s="181"/>
      <c r="L51" s="181"/>
    </row>
    <row r="52" spans="1:12" x14ac:dyDescent="0.2">
      <c r="A52" s="17"/>
      <c r="B52" s="17"/>
      <c r="C52" s="17"/>
      <c r="D52" s="17"/>
      <c r="E52" s="17"/>
      <c r="F52" s="17"/>
      <c r="G52" s="17"/>
      <c r="H52" s="17"/>
      <c r="I52" s="17"/>
      <c r="J52" s="17"/>
      <c r="K52" s="17"/>
      <c r="L52" s="17"/>
    </row>
  </sheetData>
  <mergeCells count="44">
    <mergeCell ref="A16:L16"/>
    <mergeCell ref="A33:L33"/>
    <mergeCell ref="A32:L32"/>
    <mergeCell ref="A26:L26"/>
    <mergeCell ref="A27:L27"/>
    <mergeCell ref="A29:L29"/>
    <mergeCell ref="A28:L28"/>
    <mergeCell ref="A15:L15"/>
    <mergeCell ref="A40:L40"/>
    <mergeCell ref="A9:L9"/>
    <mergeCell ref="A10:L10"/>
    <mergeCell ref="A11:L11"/>
    <mergeCell ref="A25:L25"/>
    <mergeCell ref="A12:L12"/>
    <mergeCell ref="A19:L19"/>
    <mergeCell ref="A18:L18"/>
    <mergeCell ref="A17:L17"/>
    <mergeCell ref="A21:L23"/>
    <mergeCell ref="A14:L14"/>
    <mergeCell ref="A13:L13"/>
    <mergeCell ref="A31:L31"/>
    <mergeCell ref="A24:L24"/>
    <mergeCell ref="A20:L20"/>
    <mergeCell ref="A1:L1"/>
    <mergeCell ref="A2:L2"/>
    <mergeCell ref="A6:L6"/>
    <mergeCell ref="A8:L8"/>
    <mergeCell ref="A3:L5"/>
    <mergeCell ref="A35:L35"/>
    <mergeCell ref="A49:L49"/>
    <mergeCell ref="A41:L41"/>
    <mergeCell ref="A30:L30"/>
    <mergeCell ref="A48:L48"/>
    <mergeCell ref="A34:L34"/>
    <mergeCell ref="A42:L42"/>
    <mergeCell ref="A46:L46"/>
    <mergeCell ref="A36:L36"/>
    <mergeCell ref="A38:L38"/>
    <mergeCell ref="A45:L45"/>
    <mergeCell ref="A44:L44"/>
    <mergeCell ref="A39:L39"/>
    <mergeCell ref="A37:L37"/>
    <mergeCell ref="A47:L47"/>
    <mergeCell ref="A43:L43"/>
  </mergeCells>
  <hyperlinks>
    <hyperlink ref="A50" r:id="rId1" display="mailto:DARES.communication@dares.travail.gouv.fr"/>
    <hyperlink ref="A30:L30" location="'Graphique 1'!A1" display="Graphique 1 – Inscriptions à Pôle emploi à la suite d’un licenciement économique et adhésions au CRP-CTP-CSP "/>
    <hyperlink ref="A48:L48" location="'Graphique complémentaire C'!A1" display="Graphique complémentaire C – Bénéficiaires de CRP-CTP-CSP"/>
    <hyperlink ref="A46:L46" location="'Carte complémentaire C'!A1" display="Carte complémentaire C – Inscriptions à Pôle emploi à la suite d’un licenciement économique en 2020, par région"/>
    <hyperlink ref="A32:L32" location="'Carte 2 '!A1" display="Carte 2 : inscriptions à Pôle emploi en licenciement économique et emploi salarié en 2020, par région"/>
    <hyperlink ref="A34:L34" location="'Graphique complémentaire A'!A1" display="Graphique complémentaire A – Les types de procédures mobilisés pour les PSE validés et/ou homologués en 2020"/>
    <hyperlink ref="A28:L28" location="'Carte 1'!A1" display="Carte 1 – Établissements concernés par un PSE validé et / ou homologué en 2020, par région "/>
    <hyperlink ref="A42:L42" location="'Carte complémentaire_B'!A1" display="Carte complémentaire B – Établissements concernés par une RCC validée en 2020, par région "/>
    <hyperlink ref="A26:L26" location="'Tableau 1'!A1" display="Tableau 2 – PSE initiés et PSE validés et / ou homologués depuis juillet 2013"/>
    <hyperlink ref="A44:L44" location="'TAB complémentaire C'!A1" display="Tableau complémentaire C – Entrants à Pôle emploi à la suite d’un licenciement économique et adhérents au CSP"/>
    <hyperlink ref="A40:L40" location="'TAB complémentaire_B'!A1" display="Tableau complémentaire B – RCC initiées et RCC validées"/>
    <hyperlink ref="A38:L38" location="'Donnée complémentaire A2'!A1" display="Donnée complémentaire A2 – Ruptures demandées dans le cadre de PSE validé et/ou homologué en 2020, par région et principales conventions collectives"/>
    <hyperlink ref="A36:L36" location="'Donnée complémentaire A1'!A1" display="Donnée complémentaire A1 –  Répartition des PSE validés et/ou homologués en 2020 par Cris"/>
  </hyperlinks>
  <pageMargins left="0.7" right="0.7" top="0.75" bottom="0.75" header="0.3" footer="0.3"/>
  <pageSetup paperSize="9" scale="60"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0"/>
  <sheetViews>
    <sheetView topLeftCell="A16" workbookViewId="0">
      <selection activeCell="A32" sqref="A32:L32"/>
    </sheetView>
  </sheetViews>
  <sheetFormatPr baseColWidth="10" defaultRowHeight="12.75" x14ac:dyDescent="0.2"/>
  <cols>
    <col min="1" max="1" width="24.28515625" bestFit="1" customWidth="1"/>
  </cols>
  <sheetData>
    <row r="1" spans="1:8" ht="12.75" customHeight="1" x14ac:dyDescent="0.2">
      <c r="A1" s="527" t="s">
        <v>277</v>
      </c>
      <c r="B1" s="490"/>
      <c r="C1" s="490"/>
      <c r="D1" s="490"/>
      <c r="E1" s="490"/>
      <c r="F1" s="490"/>
      <c r="G1" s="490"/>
    </row>
    <row r="3" spans="1:8" x14ac:dyDescent="0.2">
      <c r="B3" s="5" t="s">
        <v>202</v>
      </c>
    </row>
    <row r="4" spans="1:8" ht="33.75" x14ac:dyDescent="0.2">
      <c r="A4" s="272" t="s">
        <v>75</v>
      </c>
      <c r="B4" s="239" t="s">
        <v>203</v>
      </c>
      <c r="C4" s="297" t="s">
        <v>73</v>
      </c>
    </row>
    <row r="5" spans="1:8" x14ac:dyDescent="0.2">
      <c r="A5" s="273" t="s">
        <v>116</v>
      </c>
      <c r="B5" s="274">
        <v>0</v>
      </c>
      <c r="C5" s="275">
        <v>1</v>
      </c>
      <c r="F5" s="18"/>
      <c r="G5" s="18"/>
      <c r="H5" s="283"/>
    </row>
    <row r="6" spans="1:8" x14ac:dyDescent="0.2">
      <c r="A6" s="273" t="s">
        <v>117</v>
      </c>
      <c r="B6" s="274">
        <v>0</v>
      </c>
      <c r="C6" s="275">
        <v>1</v>
      </c>
      <c r="F6" s="18"/>
      <c r="G6" s="18"/>
      <c r="H6" s="283"/>
    </row>
    <row r="7" spans="1:8" x14ac:dyDescent="0.2">
      <c r="A7" s="277" t="s">
        <v>84</v>
      </c>
      <c r="B7" s="278" t="s">
        <v>205</v>
      </c>
      <c r="C7" s="275">
        <v>1</v>
      </c>
      <c r="D7" s="276" t="s">
        <v>73</v>
      </c>
      <c r="E7" s="26" t="s">
        <v>74</v>
      </c>
      <c r="F7" s="26" t="s">
        <v>133</v>
      </c>
      <c r="G7" s="18"/>
      <c r="H7" s="283"/>
    </row>
    <row r="8" spans="1:8" x14ac:dyDescent="0.2">
      <c r="A8" s="273" t="s">
        <v>140</v>
      </c>
      <c r="B8" s="278" t="s">
        <v>205</v>
      </c>
      <c r="C8" s="275">
        <v>1</v>
      </c>
      <c r="D8" s="279" t="s">
        <v>210</v>
      </c>
      <c r="E8" s="279">
        <v>6</v>
      </c>
      <c r="F8" s="279">
        <v>1</v>
      </c>
      <c r="G8" s="18"/>
      <c r="H8" s="283"/>
    </row>
    <row r="9" spans="1:8" x14ac:dyDescent="0.2">
      <c r="A9" s="295" t="s">
        <v>115</v>
      </c>
      <c r="B9" s="290">
        <v>5</v>
      </c>
      <c r="C9" s="296">
        <v>1</v>
      </c>
      <c r="D9" s="280" t="s">
        <v>211</v>
      </c>
      <c r="E9" s="280">
        <v>9</v>
      </c>
      <c r="F9" s="280">
        <v>2</v>
      </c>
      <c r="G9" s="18"/>
      <c r="H9" s="283"/>
    </row>
    <row r="10" spans="1:8" x14ac:dyDescent="0.2">
      <c r="A10" s="273" t="s">
        <v>99</v>
      </c>
      <c r="B10" s="274">
        <v>5</v>
      </c>
      <c r="C10" s="275">
        <v>1</v>
      </c>
      <c r="D10" s="281" t="s">
        <v>212</v>
      </c>
      <c r="E10" s="281">
        <v>2</v>
      </c>
      <c r="F10" s="281">
        <v>3</v>
      </c>
      <c r="G10" s="18"/>
      <c r="H10" s="283"/>
    </row>
    <row r="11" spans="1:8" x14ac:dyDescent="0.2">
      <c r="A11" s="273" t="s">
        <v>85</v>
      </c>
      <c r="B11" s="287">
        <v>11</v>
      </c>
      <c r="C11" s="289">
        <v>2</v>
      </c>
      <c r="F11" s="18"/>
      <c r="G11" s="18"/>
      <c r="H11" s="283"/>
    </row>
    <row r="12" spans="1:8" x14ac:dyDescent="0.2">
      <c r="A12" s="273" t="s">
        <v>83</v>
      </c>
      <c r="B12" s="287">
        <v>12</v>
      </c>
      <c r="C12" s="289">
        <v>2</v>
      </c>
      <c r="F12" s="18"/>
      <c r="G12" s="18"/>
      <c r="H12" s="283"/>
    </row>
    <row r="13" spans="1:8" x14ac:dyDescent="0.2">
      <c r="A13" s="273" t="s">
        <v>114</v>
      </c>
      <c r="B13" s="287">
        <v>16</v>
      </c>
      <c r="C13" s="289">
        <v>2</v>
      </c>
      <c r="F13" s="18"/>
      <c r="G13" s="18"/>
      <c r="H13" s="283"/>
    </row>
    <row r="14" spans="1:8" x14ac:dyDescent="0.2">
      <c r="A14" s="273" t="s">
        <v>113</v>
      </c>
      <c r="B14" s="287">
        <v>18</v>
      </c>
      <c r="C14" s="289">
        <v>2</v>
      </c>
      <c r="G14" s="18"/>
      <c r="H14" s="283"/>
    </row>
    <row r="15" spans="1:8" x14ac:dyDescent="0.2">
      <c r="A15" s="273" t="s">
        <v>87</v>
      </c>
      <c r="B15" s="287">
        <v>19</v>
      </c>
      <c r="C15" s="289">
        <v>2</v>
      </c>
      <c r="G15" s="18"/>
      <c r="H15" s="283"/>
    </row>
    <row r="16" spans="1:8" x14ac:dyDescent="0.2">
      <c r="A16" s="273" t="s">
        <v>82</v>
      </c>
      <c r="B16" s="287">
        <v>22</v>
      </c>
      <c r="C16" s="289">
        <v>2</v>
      </c>
      <c r="G16" s="18"/>
      <c r="H16" s="283"/>
    </row>
    <row r="17" spans="1:8" x14ac:dyDescent="0.2">
      <c r="A17" s="273" t="s">
        <v>112</v>
      </c>
      <c r="B17" s="287">
        <v>22</v>
      </c>
      <c r="C17" s="289">
        <v>2</v>
      </c>
      <c r="G17" s="18"/>
      <c r="H17" s="283"/>
    </row>
    <row r="18" spans="1:8" x14ac:dyDescent="0.2">
      <c r="A18" s="273" t="s">
        <v>86</v>
      </c>
      <c r="B18" s="287">
        <v>26</v>
      </c>
      <c r="C18" s="289">
        <v>2</v>
      </c>
      <c r="G18" s="18"/>
      <c r="H18" s="283"/>
    </row>
    <row r="19" spans="1:8" x14ac:dyDescent="0.2">
      <c r="A19" s="273" t="s">
        <v>104</v>
      </c>
      <c r="B19" s="287">
        <v>27</v>
      </c>
      <c r="C19" s="289">
        <v>2</v>
      </c>
      <c r="G19" s="18"/>
      <c r="H19" s="283"/>
    </row>
    <row r="20" spans="1:8" ht="12.75" customHeight="1" x14ac:dyDescent="0.2">
      <c r="A20" s="273" t="s">
        <v>100</v>
      </c>
      <c r="B20" s="292">
        <v>33</v>
      </c>
      <c r="C20" s="293">
        <v>3</v>
      </c>
      <c r="G20" s="18"/>
      <c r="H20" s="283"/>
    </row>
    <row r="21" spans="1:8" x14ac:dyDescent="0.2">
      <c r="A21" s="282" t="s">
        <v>118</v>
      </c>
      <c r="B21" s="288">
        <v>124</v>
      </c>
      <c r="C21" s="291">
        <v>3</v>
      </c>
      <c r="G21" s="18"/>
      <c r="H21" s="283"/>
    </row>
    <row r="22" spans="1:8" x14ac:dyDescent="0.2">
      <c r="A22" s="294" t="s">
        <v>0</v>
      </c>
      <c r="B22" s="284">
        <v>350</v>
      </c>
      <c r="H22" s="96"/>
    </row>
    <row r="23" spans="1:8" ht="12.75" customHeight="1" x14ac:dyDescent="0.2">
      <c r="A23" s="528" t="s">
        <v>335</v>
      </c>
      <c r="B23" s="529"/>
      <c r="C23" s="529"/>
      <c r="D23" s="529"/>
      <c r="E23" s="529"/>
      <c r="F23" s="530"/>
    </row>
    <row r="24" spans="1:8" x14ac:dyDescent="0.2">
      <c r="A24" s="531"/>
      <c r="B24" s="463"/>
      <c r="C24" s="463"/>
      <c r="D24" s="463"/>
      <c r="E24" s="463"/>
      <c r="F24" s="532"/>
    </row>
    <row r="25" spans="1:8" x14ac:dyDescent="0.2">
      <c r="A25" s="531"/>
      <c r="B25" s="463"/>
      <c r="C25" s="463"/>
      <c r="D25" s="463"/>
      <c r="E25" s="463"/>
      <c r="F25" s="532"/>
    </row>
    <row r="26" spans="1:8" x14ac:dyDescent="0.2">
      <c r="A26" s="531"/>
      <c r="B26" s="463"/>
      <c r="C26" s="463"/>
      <c r="D26" s="463"/>
      <c r="E26" s="463"/>
      <c r="F26" s="532"/>
    </row>
    <row r="27" spans="1:8" ht="8.25" customHeight="1" x14ac:dyDescent="0.2">
      <c r="A27" s="531"/>
      <c r="B27" s="463"/>
      <c r="C27" s="463"/>
      <c r="D27" s="463"/>
      <c r="E27" s="463"/>
      <c r="F27" s="532"/>
    </row>
    <row r="28" spans="1:8" ht="12.75" hidden="1" customHeight="1" x14ac:dyDescent="0.2">
      <c r="A28" s="531"/>
      <c r="B28" s="463"/>
      <c r="C28" s="463"/>
      <c r="D28" s="463"/>
      <c r="E28" s="463"/>
      <c r="F28" s="532"/>
    </row>
    <row r="29" spans="1:8" ht="12.75" hidden="1" customHeight="1" x14ac:dyDescent="0.2">
      <c r="A29" s="531"/>
      <c r="B29" s="463"/>
      <c r="C29" s="463"/>
      <c r="D29" s="463"/>
      <c r="E29" s="463"/>
      <c r="F29" s="532"/>
    </row>
    <row r="30" spans="1:8" x14ac:dyDescent="0.2">
      <c r="A30" s="533"/>
      <c r="B30" s="534"/>
      <c r="C30" s="534"/>
      <c r="D30" s="534"/>
      <c r="E30" s="534"/>
      <c r="F30" s="535"/>
    </row>
  </sheetData>
  <mergeCells count="2">
    <mergeCell ref="A1:G1"/>
    <mergeCell ref="A23:F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25"/>
  <sheetViews>
    <sheetView topLeftCell="A7" workbookViewId="0">
      <selection activeCell="A32" sqref="A32:L32"/>
    </sheetView>
  </sheetViews>
  <sheetFormatPr baseColWidth="10" defaultRowHeight="11.25" x14ac:dyDescent="0.2"/>
  <cols>
    <col min="1" max="1" width="27.7109375" style="5" customWidth="1"/>
    <col min="2" max="3" width="11.28515625" style="5" bestFit="1" customWidth="1"/>
    <col min="4" max="4" width="11.140625" style="5" bestFit="1" customWidth="1"/>
    <col min="5" max="6" width="11.140625" style="5" customWidth="1"/>
    <col min="7" max="7" width="11.140625" style="5" bestFit="1" customWidth="1"/>
    <col min="8" max="14" width="11.140625" style="5" customWidth="1"/>
    <col min="15" max="15" width="11.140625" style="5" bestFit="1" customWidth="1"/>
    <col min="16" max="16" width="10.42578125" style="5" bestFit="1" customWidth="1"/>
    <col min="17" max="17" width="10.42578125" style="5" customWidth="1"/>
    <col min="18" max="18" width="11.28515625" style="5" bestFit="1" customWidth="1"/>
    <col min="19" max="19" width="11.28515625" style="5" customWidth="1"/>
    <col min="20" max="20" width="10.42578125" style="5" bestFit="1" customWidth="1"/>
    <col min="21" max="23" width="10.42578125" style="5" customWidth="1"/>
    <col min="24" max="35" width="11.28515625" style="5" customWidth="1"/>
    <col min="36" max="36" width="11.140625" style="5" bestFit="1" customWidth="1"/>
    <col min="37" max="40" width="10.28515625" style="5" bestFit="1" customWidth="1"/>
    <col min="41" max="41" width="11.140625" style="5" bestFit="1" customWidth="1"/>
    <col min="42" max="42" width="10.28515625" style="5" bestFit="1" customWidth="1"/>
    <col min="43" max="44" width="11.140625" style="5" bestFit="1" customWidth="1"/>
    <col min="45" max="45" width="9" style="5" bestFit="1" customWidth="1"/>
    <col min="46" max="46" width="10.42578125" style="5" bestFit="1" customWidth="1"/>
    <col min="47" max="16384" width="11.42578125" style="5"/>
  </cols>
  <sheetData>
    <row r="1" spans="1:35" ht="17.25" customHeight="1" x14ac:dyDescent="0.2">
      <c r="A1" s="527" t="s">
        <v>276</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row>
    <row r="2" spans="1:35" ht="12" thickBot="1" x14ac:dyDescent="0.25">
      <c r="A2" s="390" t="s">
        <v>139</v>
      </c>
      <c r="Y2" s="7"/>
    </row>
    <row r="3" spans="1:35" customFormat="1" ht="13.5" customHeight="1" thickBot="1" x14ac:dyDescent="0.25">
      <c r="A3" s="5"/>
      <c r="B3" s="537" t="s">
        <v>8</v>
      </c>
      <c r="C3" s="538"/>
      <c r="D3" s="538"/>
      <c r="E3" s="538"/>
      <c r="F3" s="538"/>
      <c r="G3" s="538"/>
      <c r="H3" s="538"/>
      <c r="I3" s="538"/>
      <c r="J3" s="538"/>
      <c r="K3" s="538"/>
      <c r="L3" s="538"/>
      <c r="M3" s="538"/>
      <c r="N3" s="538"/>
      <c r="O3" s="539"/>
      <c r="P3" s="537" t="s">
        <v>152</v>
      </c>
      <c r="Q3" s="538"/>
      <c r="R3" s="538"/>
      <c r="S3" s="538"/>
      <c r="T3" s="538"/>
      <c r="U3" s="538"/>
      <c r="V3" s="538"/>
      <c r="W3" s="538"/>
      <c r="X3" s="538"/>
      <c r="Y3" s="538"/>
      <c r="Z3" s="538"/>
      <c r="AA3" s="538"/>
      <c r="AB3" s="538"/>
      <c r="AC3" s="539"/>
    </row>
    <row r="4" spans="1:35" customFormat="1" ht="13.5" thickBot="1" x14ac:dyDescent="0.25">
      <c r="A4" s="5"/>
      <c r="B4" s="44">
        <v>2007</v>
      </c>
      <c r="C4" s="45">
        <v>2008</v>
      </c>
      <c r="D4" s="45">
        <v>2009</v>
      </c>
      <c r="E4" s="45">
        <v>2010</v>
      </c>
      <c r="F4" s="45">
        <v>2011</v>
      </c>
      <c r="G4" s="45">
        <v>2012</v>
      </c>
      <c r="H4" s="61">
        <v>2013</v>
      </c>
      <c r="I4" s="61">
        <v>2014</v>
      </c>
      <c r="J4" s="45">
        <v>2015</v>
      </c>
      <c r="K4" s="35">
        <v>2016</v>
      </c>
      <c r="L4" s="61">
        <v>2017</v>
      </c>
      <c r="M4" s="61">
        <v>2018</v>
      </c>
      <c r="N4" s="61">
        <v>2019</v>
      </c>
      <c r="O4" s="218">
        <v>2020</v>
      </c>
      <c r="P4" s="194">
        <v>2007</v>
      </c>
      <c r="Q4" s="60">
        <v>2008</v>
      </c>
      <c r="R4" s="152">
        <v>2009</v>
      </c>
      <c r="S4" s="195">
        <v>2010</v>
      </c>
      <c r="T4" s="152">
        <v>2011</v>
      </c>
      <c r="U4" s="195">
        <v>2012</v>
      </c>
      <c r="V4" s="60">
        <v>2013</v>
      </c>
      <c r="W4" s="195">
        <v>2014</v>
      </c>
      <c r="X4" s="60">
        <v>2015</v>
      </c>
      <c r="Y4" s="197">
        <v>2016</v>
      </c>
      <c r="Z4" s="61">
        <v>2017</v>
      </c>
      <c r="AA4" s="61">
        <v>2018</v>
      </c>
      <c r="AB4" s="61">
        <v>2019</v>
      </c>
      <c r="AC4" s="218">
        <v>2020</v>
      </c>
      <c r="AD4" s="58"/>
    </row>
    <row r="5" spans="1:35" customFormat="1" ht="12.75" x14ac:dyDescent="0.2">
      <c r="A5" s="38" t="s">
        <v>3</v>
      </c>
      <c r="B5" s="46"/>
      <c r="C5" s="49"/>
      <c r="D5" s="49"/>
      <c r="E5" s="49"/>
      <c r="F5" s="49"/>
      <c r="G5" s="89"/>
      <c r="H5" s="25"/>
      <c r="I5" s="89"/>
      <c r="J5" s="25"/>
      <c r="K5" s="28"/>
      <c r="L5" s="16"/>
      <c r="M5" s="16"/>
      <c r="N5" s="16"/>
      <c r="O5" s="33"/>
      <c r="P5" s="46"/>
      <c r="Q5" s="49"/>
      <c r="R5" s="49"/>
      <c r="S5" s="89"/>
      <c r="T5" s="49"/>
      <c r="U5" s="16"/>
      <c r="V5" s="25"/>
      <c r="W5" s="16"/>
      <c r="X5" s="25"/>
      <c r="Y5" s="89"/>
      <c r="Z5" s="16"/>
      <c r="AA5" s="16"/>
      <c r="AB5" s="16"/>
      <c r="AC5" s="33"/>
      <c r="AD5" s="28"/>
    </row>
    <row r="6" spans="1:35" customFormat="1" ht="12.75" x14ac:dyDescent="0.2">
      <c r="A6" s="39" t="s">
        <v>1</v>
      </c>
      <c r="B6" s="63">
        <v>0.54</v>
      </c>
      <c r="C6" s="68">
        <v>0.55000000000000004</v>
      </c>
      <c r="D6" s="68">
        <v>0.61</v>
      </c>
      <c r="E6" s="68">
        <v>0.6</v>
      </c>
      <c r="F6" s="70">
        <v>0.57999999999999996</v>
      </c>
      <c r="G6" s="29">
        <v>0.59</v>
      </c>
      <c r="H6" s="70">
        <v>0.6</v>
      </c>
      <c r="I6" s="29">
        <v>0.6</v>
      </c>
      <c r="J6" s="68">
        <v>0.6</v>
      </c>
      <c r="K6" s="67">
        <v>0.57999999999999996</v>
      </c>
      <c r="L6" s="65">
        <v>0.56183116991411175</v>
      </c>
      <c r="M6" s="65">
        <v>0.56042266908248428</v>
      </c>
      <c r="N6" s="65">
        <v>0.56285570038553334</v>
      </c>
      <c r="O6" s="202">
        <v>0.55112127135870936</v>
      </c>
      <c r="P6" s="72">
        <v>0.5</v>
      </c>
      <c r="Q6" s="73">
        <v>0.52</v>
      </c>
      <c r="R6" s="73">
        <v>0.6</v>
      </c>
      <c r="S6" s="74">
        <v>0.57999999999999996</v>
      </c>
      <c r="T6" s="73">
        <v>0.56000000000000005</v>
      </c>
      <c r="U6" s="74">
        <v>0.56999999999999995</v>
      </c>
      <c r="V6" s="73">
        <v>0.57999999999999996</v>
      </c>
      <c r="W6" s="74">
        <v>0.57999999999999996</v>
      </c>
      <c r="X6" s="73">
        <v>0.59</v>
      </c>
      <c r="Y6" s="74">
        <v>0.56999999999999995</v>
      </c>
      <c r="Z6" s="65">
        <v>0.54869407809671578</v>
      </c>
      <c r="AA6" s="65">
        <v>0.54803533183084396</v>
      </c>
      <c r="AB6" s="65">
        <v>0.54897411016889563</v>
      </c>
      <c r="AC6" s="202">
        <v>0.52623833990123214</v>
      </c>
      <c r="AD6" s="67"/>
    </row>
    <row r="7" spans="1:35" customFormat="1" ht="12.75" x14ac:dyDescent="0.2">
      <c r="A7" s="40" t="s">
        <v>2</v>
      </c>
      <c r="B7" s="64">
        <v>0.46</v>
      </c>
      <c r="C7" s="69">
        <v>0.45</v>
      </c>
      <c r="D7" s="69">
        <v>0.39</v>
      </c>
      <c r="E7" s="69">
        <v>0.4</v>
      </c>
      <c r="F7" s="71">
        <v>0.42</v>
      </c>
      <c r="G7" s="30">
        <v>0.41</v>
      </c>
      <c r="H7" s="71">
        <v>0.4</v>
      </c>
      <c r="I7" s="30">
        <v>0.4</v>
      </c>
      <c r="J7" s="69">
        <v>0.4</v>
      </c>
      <c r="K7" s="66">
        <v>0.42</v>
      </c>
      <c r="L7" s="69">
        <v>0.43816883008588819</v>
      </c>
      <c r="M7" s="66">
        <v>0.43957733091751566</v>
      </c>
      <c r="N7" s="66">
        <v>0.43714429961446666</v>
      </c>
      <c r="O7" s="201">
        <v>0.44887872864129058</v>
      </c>
      <c r="P7" s="75">
        <v>0.5</v>
      </c>
      <c r="Q7" s="76">
        <v>0.48</v>
      </c>
      <c r="R7" s="76">
        <v>0.4</v>
      </c>
      <c r="S7" s="77">
        <v>0.42</v>
      </c>
      <c r="T7" s="76">
        <v>0.44</v>
      </c>
      <c r="U7" s="77">
        <v>0.43</v>
      </c>
      <c r="V7" s="76">
        <v>0.42</v>
      </c>
      <c r="W7" s="77">
        <v>0.42</v>
      </c>
      <c r="X7" s="76">
        <v>0.41</v>
      </c>
      <c r="Y7" s="77">
        <v>0.43</v>
      </c>
      <c r="Z7" s="66">
        <v>0.45130592190328422</v>
      </c>
      <c r="AA7" s="66">
        <v>0.45196466816915604</v>
      </c>
      <c r="AB7" s="66">
        <v>0.45102588983110437</v>
      </c>
      <c r="AC7" s="201">
        <v>0.47376166009876791</v>
      </c>
      <c r="AD7" s="67"/>
    </row>
    <row r="8" spans="1:35" customFormat="1" ht="12.75" x14ac:dyDescent="0.2">
      <c r="A8" s="41" t="s">
        <v>9</v>
      </c>
      <c r="B8" s="47"/>
      <c r="C8" s="27"/>
      <c r="D8" s="27"/>
      <c r="E8" s="27"/>
      <c r="F8" s="51"/>
      <c r="G8" s="50"/>
      <c r="H8" s="51"/>
      <c r="I8" s="50"/>
      <c r="J8" s="27"/>
      <c r="K8" s="15"/>
      <c r="L8" s="27"/>
      <c r="M8" s="15"/>
      <c r="N8" s="15"/>
      <c r="O8" s="208"/>
      <c r="P8" s="78"/>
      <c r="Q8" s="79"/>
      <c r="R8" s="79"/>
      <c r="S8" s="80"/>
      <c r="T8" s="79"/>
      <c r="U8" s="80"/>
      <c r="V8" s="79"/>
      <c r="W8" s="80"/>
      <c r="X8" s="79"/>
      <c r="Y8" s="80"/>
      <c r="Z8" s="15"/>
      <c r="AA8" s="15"/>
      <c r="AB8" s="15"/>
      <c r="AC8" s="208"/>
      <c r="AD8" s="12"/>
    </row>
    <row r="9" spans="1:35" customFormat="1" ht="12.75" x14ac:dyDescent="0.2">
      <c r="A9" s="39" t="s">
        <v>4</v>
      </c>
      <c r="B9" s="63">
        <v>0.08</v>
      </c>
      <c r="C9" s="68">
        <v>0.09</v>
      </c>
      <c r="D9" s="68">
        <v>0.09</v>
      </c>
      <c r="E9" s="68">
        <v>0.08</v>
      </c>
      <c r="F9" s="70">
        <v>0.08</v>
      </c>
      <c r="G9" s="149">
        <v>7.6162445320516275E-2</v>
      </c>
      <c r="H9" s="70">
        <v>7.0000000000000007E-2</v>
      </c>
      <c r="I9" s="149">
        <v>6.7109417769397092E-2</v>
      </c>
      <c r="J9" s="68">
        <v>0.06</v>
      </c>
      <c r="K9" s="65">
        <v>0.06</v>
      </c>
      <c r="L9" s="68">
        <v>6.3762959668677205E-2</v>
      </c>
      <c r="M9" s="65">
        <v>6.6511717705765291E-2</v>
      </c>
      <c r="N9" s="65">
        <v>6.928125573710299E-2</v>
      </c>
      <c r="O9" s="202">
        <v>8.4623028114588536E-2</v>
      </c>
      <c r="P9" s="72">
        <v>0.06</v>
      </c>
      <c r="Q9" s="73">
        <v>0.08</v>
      </c>
      <c r="R9" s="73">
        <v>0.08</v>
      </c>
      <c r="S9" s="74">
        <v>7.0000000000000007E-2</v>
      </c>
      <c r="T9" s="73">
        <v>0.06</v>
      </c>
      <c r="U9" s="74">
        <v>0.06</v>
      </c>
      <c r="V9" s="73">
        <v>0.06</v>
      </c>
      <c r="W9" s="74">
        <v>0.06</v>
      </c>
      <c r="X9" s="73">
        <v>0.06</v>
      </c>
      <c r="Y9" s="74">
        <v>0.05</v>
      </c>
      <c r="Z9" s="65">
        <v>4.7220067235583141E-2</v>
      </c>
      <c r="AA9" s="65">
        <v>4.7986337612161763E-2</v>
      </c>
      <c r="AB9" s="65">
        <v>5.0021797522113935E-2</v>
      </c>
      <c r="AC9" s="202">
        <v>5.0880430987180127E-2</v>
      </c>
      <c r="AD9" s="67"/>
    </row>
    <row r="10" spans="1:35" customFormat="1" ht="12.75" x14ac:dyDescent="0.2">
      <c r="A10" s="39" t="s">
        <v>76</v>
      </c>
      <c r="B10" s="63">
        <v>0.4</v>
      </c>
      <c r="C10" s="68">
        <v>0.4</v>
      </c>
      <c r="D10" s="68">
        <v>0.41</v>
      </c>
      <c r="E10" s="68">
        <v>0.39</v>
      </c>
      <c r="F10" s="70">
        <v>0.39</v>
      </c>
      <c r="G10" s="149">
        <v>0.38777339741858835</v>
      </c>
      <c r="H10" s="70">
        <v>0.38</v>
      </c>
      <c r="I10" s="149">
        <v>0.37194410497735553</v>
      </c>
      <c r="J10" s="68">
        <v>0.37</v>
      </c>
      <c r="K10" s="65">
        <v>0.36</v>
      </c>
      <c r="L10" s="68">
        <v>0.35953525863746283</v>
      </c>
      <c r="M10" s="65">
        <v>0.35515489945644102</v>
      </c>
      <c r="N10" s="65">
        <v>0.35147022826020441</v>
      </c>
      <c r="O10" s="202">
        <v>0.37114634003779784</v>
      </c>
      <c r="P10" s="72">
        <v>0.44</v>
      </c>
      <c r="Q10" s="73">
        <v>0.43</v>
      </c>
      <c r="R10" s="73">
        <v>0.43</v>
      </c>
      <c r="S10" s="74">
        <v>0.42</v>
      </c>
      <c r="T10" s="73">
        <v>0.41</v>
      </c>
      <c r="U10" s="74">
        <v>0.41</v>
      </c>
      <c r="V10" s="73">
        <v>0.41</v>
      </c>
      <c r="W10" s="74">
        <v>0.39</v>
      </c>
      <c r="X10" s="73">
        <v>0.39</v>
      </c>
      <c r="Y10" s="74">
        <v>0.39</v>
      </c>
      <c r="Z10" s="65">
        <v>0.38205327126971811</v>
      </c>
      <c r="AA10" s="65">
        <v>0.37745146072763414</v>
      </c>
      <c r="AB10" s="65">
        <v>0.37092351179175631</v>
      </c>
      <c r="AC10" s="202">
        <v>0.3914550805606824</v>
      </c>
      <c r="AD10" s="67"/>
    </row>
    <row r="11" spans="1:35" customFormat="1" ht="12.75" x14ac:dyDescent="0.2">
      <c r="A11" s="42" t="s">
        <v>77</v>
      </c>
      <c r="B11" s="63">
        <v>0.28000000000000003</v>
      </c>
      <c r="C11" s="68">
        <v>0.27</v>
      </c>
      <c r="D11" s="68">
        <v>0.27</v>
      </c>
      <c r="E11" s="68">
        <v>0.27</v>
      </c>
      <c r="F11" s="70">
        <v>0.27</v>
      </c>
      <c r="G11" s="149">
        <v>0.27751795647243072</v>
      </c>
      <c r="H11" s="70">
        <v>0.28000000000000003</v>
      </c>
      <c r="I11" s="149">
        <v>0.2761627746227307</v>
      </c>
      <c r="J11" s="68">
        <v>0.28000000000000003</v>
      </c>
      <c r="K11" s="65">
        <v>0.26</v>
      </c>
      <c r="L11" s="68">
        <v>0.26118075437084803</v>
      </c>
      <c r="M11" s="65">
        <v>0.25665339947129234</v>
      </c>
      <c r="N11" s="65">
        <v>0.25272321155376049</v>
      </c>
      <c r="O11" s="202">
        <v>0.23973060911694605</v>
      </c>
      <c r="P11" s="72">
        <v>0.31</v>
      </c>
      <c r="Q11" s="73">
        <v>0.3</v>
      </c>
      <c r="R11" s="73">
        <v>0.28999999999999998</v>
      </c>
      <c r="S11" s="74">
        <v>0.28999999999999998</v>
      </c>
      <c r="T11" s="73">
        <v>0.3</v>
      </c>
      <c r="U11" s="74">
        <v>0.28999999999999998</v>
      </c>
      <c r="V11" s="73">
        <v>0.28999999999999998</v>
      </c>
      <c r="W11" s="74">
        <v>0.28000000000000003</v>
      </c>
      <c r="X11" s="73">
        <v>0.28000000000000003</v>
      </c>
      <c r="Y11" s="74">
        <v>0.28000000000000003</v>
      </c>
      <c r="Z11" s="65">
        <v>0.27499353504008273</v>
      </c>
      <c r="AA11" s="65">
        <v>0.27004213502806668</v>
      </c>
      <c r="AB11" s="65">
        <v>0.26577507769761916</v>
      </c>
      <c r="AC11" s="202">
        <v>0.25820571656606972</v>
      </c>
      <c r="AD11" s="67"/>
    </row>
    <row r="12" spans="1:35" customFormat="1" ht="12.75" x14ac:dyDescent="0.2">
      <c r="A12" s="39" t="s">
        <v>78</v>
      </c>
      <c r="B12" s="63">
        <v>0.12</v>
      </c>
      <c r="C12" s="68">
        <v>0.12</v>
      </c>
      <c r="D12" s="68">
        <v>0.11</v>
      </c>
      <c r="E12" s="68">
        <v>0.12</v>
      </c>
      <c r="F12" s="70">
        <v>0.12</v>
      </c>
      <c r="G12" s="149">
        <v>0.11990063185181185</v>
      </c>
      <c r="H12" s="70">
        <v>0.12</v>
      </c>
      <c r="I12" s="149">
        <v>0.12871117402772633</v>
      </c>
      <c r="J12" s="68">
        <v>0.13</v>
      </c>
      <c r="K12" s="65">
        <v>0.14000000000000001</v>
      </c>
      <c r="L12" s="68">
        <v>0.13658726408538788</v>
      </c>
      <c r="M12" s="65">
        <v>0.13549618320610687</v>
      </c>
      <c r="N12" s="65">
        <v>0.13762927605409706</v>
      </c>
      <c r="O12" s="202">
        <v>0.12616169947459685</v>
      </c>
      <c r="P12" s="72">
        <v>0.12</v>
      </c>
      <c r="Q12" s="73">
        <v>0.12</v>
      </c>
      <c r="R12" s="73">
        <v>0.12</v>
      </c>
      <c r="S12" s="74">
        <v>0.12</v>
      </c>
      <c r="T12" s="73">
        <v>0.12</v>
      </c>
      <c r="U12" s="74">
        <v>0.12</v>
      </c>
      <c r="V12" s="73">
        <v>0.12</v>
      </c>
      <c r="W12" s="74">
        <v>0.13</v>
      </c>
      <c r="X12" s="73">
        <v>0.14000000000000001</v>
      </c>
      <c r="Y12" s="74">
        <v>0.14000000000000001</v>
      </c>
      <c r="Z12" s="65">
        <v>0.14103956555469357</v>
      </c>
      <c r="AA12" s="65">
        <v>0.14412699301482426</v>
      </c>
      <c r="AB12" s="65">
        <v>0.14594495774093294</v>
      </c>
      <c r="AC12" s="202">
        <v>0.13722751533895347</v>
      </c>
      <c r="AD12" s="67"/>
    </row>
    <row r="13" spans="1:35" customFormat="1" ht="12.75" x14ac:dyDescent="0.2">
      <c r="A13" s="40" t="s">
        <v>6</v>
      </c>
      <c r="B13" s="64">
        <v>0.12</v>
      </c>
      <c r="C13" s="69">
        <v>0.12</v>
      </c>
      <c r="D13" s="69">
        <v>0.12</v>
      </c>
      <c r="E13" s="69">
        <v>0.14000000000000001</v>
      </c>
      <c r="F13" s="71">
        <v>0.14000000000000001</v>
      </c>
      <c r="G13" s="150">
        <v>0.13864556893665281</v>
      </c>
      <c r="H13" s="71">
        <v>0.14000000000000001</v>
      </c>
      <c r="I13" s="150">
        <v>0.15607252860279033</v>
      </c>
      <c r="J13" s="69">
        <v>0.16</v>
      </c>
      <c r="K13" s="66">
        <v>0.17</v>
      </c>
      <c r="L13" s="69">
        <v>0.17893376323762403</v>
      </c>
      <c r="M13" s="66">
        <v>0.18618380016039446</v>
      </c>
      <c r="N13" s="66">
        <v>0.18889602839483507</v>
      </c>
      <c r="O13" s="201">
        <v>0.17833832325607071</v>
      </c>
      <c r="P13" s="75">
        <v>0.06</v>
      </c>
      <c r="Q13" s="76">
        <v>7.0000000000000007E-2</v>
      </c>
      <c r="R13" s="76">
        <v>0.08</v>
      </c>
      <c r="S13" s="77">
        <v>0.1</v>
      </c>
      <c r="T13" s="76">
        <v>0.11</v>
      </c>
      <c r="U13" s="77">
        <v>0.11</v>
      </c>
      <c r="V13" s="76">
        <v>0.12</v>
      </c>
      <c r="W13" s="77">
        <v>0.13</v>
      </c>
      <c r="X13" s="76">
        <v>0.14000000000000001</v>
      </c>
      <c r="Y13" s="77">
        <v>0.15</v>
      </c>
      <c r="Z13" s="66">
        <v>0.15469356089992242</v>
      </c>
      <c r="AA13" s="66">
        <v>0.16039307361731317</v>
      </c>
      <c r="AB13" s="66">
        <v>0.16733465524757765</v>
      </c>
      <c r="AC13" s="201">
        <v>0.16223125654711429</v>
      </c>
      <c r="AD13" s="67"/>
    </row>
    <row r="14" spans="1:35" customFormat="1" ht="12.75" x14ac:dyDescent="0.2">
      <c r="A14" s="41" t="s">
        <v>79</v>
      </c>
      <c r="B14" s="48"/>
      <c r="C14" s="25"/>
      <c r="D14" s="25"/>
      <c r="E14" s="25"/>
      <c r="F14" s="51"/>
      <c r="G14" s="50"/>
      <c r="H14" s="51"/>
      <c r="I14" s="50"/>
      <c r="J14" s="27"/>
      <c r="K14" s="15"/>
      <c r="L14" s="27"/>
      <c r="M14" s="15"/>
      <c r="N14" s="15"/>
      <c r="O14" s="208"/>
      <c r="P14" s="78"/>
      <c r="Q14" s="79"/>
      <c r="R14" s="79"/>
      <c r="S14" s="80"/>
      <c r="T14" s="79"/>
      <c r="U14" s="80"/>
      <c r="V14" s="79"/>
      <c r="W14" s="80"/>
      <c r="X14" s="79"/>
      <c r="Y14" s="80"/>
      <c r="Z14" s="15"/>
      <c r="AA14" s="15"/>
      <c r="AB14" s="15"/>
      <c r="AC14" s="208"/>
      <c r="AD14" s="12"/>
    </row>
    <row r="15" spans="1:35" customFormat="1" ht="12.75" x14ac:dyDescent="0.2">
      <c r="A15" s="39" t="s">
        <v>101</v>
      </c>
      <c r="B15" s="63">
        <v>0.19</v>
      </c>
      <c r="C15" s="68">
        <v>0.18</v>
      </c>
      <c r="D15" s="68">
        <v>0.18</v>
      </c>
      <c r="E15" s="68">
        <v>0.17</v>
      </c>
      <c r="F15" s="70">
        <v>0.16</v>
      </c>
      <c r="G15" s="149">
        <v>0.15474379590594983</v>
      </c>
      <c r="H15" s="70">
        <v>0.14000000000000001</v>
      </c>
      <c r="I15" s="149">
        <v>0.14626244695309684</v>
      </c>
      <c r="J15" s="68">
        <v>0.14000000000000001</v>
      </c>
      <c r="K15" s="65">
        <v>0.15</v>
      </c>
      <c r="L15" s="68">
        <v>0.15836823441855036</v>
      </c>
      <c r="M15" s="543" t="s">
        <v>154</v>
      </c>
      <c r="N15" s="543" t="s">
        <v>154</v>
      </c>
      <c r="O15" s="540" t="s">
        <v>154</v>
      </c>
      <c r="P15" s="72">
        <v>0.15</v>
      </c>
      <c r="Q15" s="73">
        <v>0.15</v>
      </c>
      <c r="R15" s="73">
        <v>0.16</v>
      </c>
      <c r="S15" s="74">
        <v>0.15</v>
      </c>
      <c r="T15" s="73">
        <v>0.14000000000000001</v>
      </c>
      <c r="U15" s="74">
        <v>0.13</v>
      </c>
      <c r="V15" s="73">
        <v>0.13</v>
      </c>
      <c r="W15" s="74">
        <v>0.13</v>
      </c>
      <c r="X15" s="73">
        <v>0.13</v>
      </c>
      <c r="Y15" s="74">
        <v>0.12</v>
      </c>
      <c r="Z15" s="65">
        <v>0.11915556229243893</v>
      </c>
      <c r="AA15" s="546" t="s">
        <v>154</v>
      </c>
      <c r="AB15" s="544" t="s">
        <v>154</v>
      </c>
      <c r="AC15" s="540" t="s">
        <v>154</v>
      </c>
      <c r="AD15" s="67"/>
      <c r="AG15" s="55"/>
      <c r="AH15" s="55"/>
      <c r="AI15" s="55"/>
    </row>
    <row r="16" spans="1:35" customFormat="1" ht="12.75" x14ac:dyDescent="0.2">
      <c r="A16" s="39" t="s">
        <v>102</v>
      </c>
      <c r="B16" s="63">
        <v>0.56999999999999995</v>
      </c>
      <c r="C16" s="68">
        <v>0.57999999999999996</v>
      </c>
      <c r="D16" s="68">
        <v>0.56999999999999995</v>
      </c>
      <c r="E16" s="68">
        <v>0.57999999999999996</v>
      </c>
      <c r="F16" s="70">
        <v>0.59</v>
      </c>
      <c r="G16" s="149">
        <v>0.60483397800860528</v>
      </c>
      <c r="H16" s="70">
        <v>0.61</v>
      </c>
      <c r="I16" s="149">
        <v>0.60195822816409172</v>
      </c>
      <c r="J16" s="68">
        <v>0.6</v>
      </c>
      <c r="K16" s="65">
        <v>0.59</v>
      </c>
      <c r="L16" s="68">
        <v>0.58179987450202109</v>
      </c>
      <c r="M16" s="544"/>
      <c r="N16" s="544"/>
      <c r="O16" s="541"/>
      <c r="P16" s="72">
        <v>0.56999999999999995</v>
      </c>
      <c r="Q16" s="73">
        <v>0.59</v>
      </c>
      <c r="R16" s="73">
        <v>0.56999999999999995</v>
      </c>
      <c r="S16" s="74">
        <v>0.59</v>
      </c>
      <c r="T16" s="73">
        <v>0.6</v>
      </c>
      <c r="U16" s="74">
        <v>0.61</v>
      </c>
      <c r="V16" s="73">
        <v>0.62</v>
      </c>
      <c r="W16" s="74">
        <v>0.61</v>
      </c>
      <c r="X16" s="73">
        <v>0.61</v>
      </c>
      <c r="Y16" s="74">
        <v>0.6</v>
      </c>
      <c r="Z16" s="65">
        <v>0.58939767669390508</v>
      </c>
      <c r="AA16" s="546"/>
      <c r="AB16" s="544"/>
      <c r="AC16" s="541"/>
      <c r="AD16" s="67"/>
    </row>
    <row r="17" spans="1:36" customFormat="1" ht="12.75" x14ac:dyDescent="0.2">
      <c r="A17" s="39" t="s">
        <v>88</v>
      </c>
      <c r="B17" s="63">
        <v>0.12</v>
      </c>
      <c r="C17" s="68">
        <v>0.12</v>
      </c>
      <c r="D17" s="68">
        <v>0.12</v>
      </c>
      <c r="E17" s="68">
        <v>0.12</v>
      </c>
      <c r="F17" s="70">
        <v>0.12</v>
      </c>
      <c r="G17" s="149">
        <v>0.11479747055500021</v>
      </c>
      <c r="H17" s="70">
        <v>0.11</v>
      </c>
      <c r="I17" s="149">
        <v>0.1152636396416387</v>
      </c>
      <c r="J17" s="68">
        <v>0.12</v>
      </c>
      <c r="K17" s="65">
        <v>0.12</v>
      </c>
      <c r="L17" s="68">
        <v>0.10879653275351321</v>
      </c>
      <c r="M17" s="544"/>
      <c r="N17" s="544"/>
      <c r="O17" s="541"/>
      <c r="P17" s="72">
        <v>0.14000000000000001</v>
      </c>
      <c r="Q17" s="73">
        <v>0.13</v>
      </c>
      <c r="R17" s="73">
        <v>0.13</v>
      </c>
      <c r="S17" s="74">
        <v>0.13</v>
      </c>
      <c r="T17" s="73">
        <v>0.13</v>
      </c>
      <c r="U17" s="74">
        <v>0.12</v>
      </c>
      <c r="V17" s="73">
        <v>0.12</v>
      </c>
      <c r="W17" s="74">
        <v>0.12</v>
      </c>
      <c r="X17" s="73">
        <v>0.13</v>
      </c>
      <c r="Y17" s="74">
        <v>0.13</v>
      </c>
      <c r="Z17" s="65">
        <v>0.12302773911725393</v>
      </c>
      <c r="AA17" s="546"/>
      <c r="AB17" s="544"/>
      <c r="AC17" s="541"/>
      <c r="AD17" s="67"/>
      <c r="AG17" s="55"/>
      <c r="AH17" s="55"/>
      <c r="AI17" s="55"/>
    </row>
    <row r="18" spans="1:36" customFormat="1" ht="13.5" thickBot="1" x14ac:dyDescent="0.25">
      <c r="A18" s="39" t="s">
        <v>89</v>
      </c>
      <c r="B18" s="63">
        <v>0.12</v>
      </c>
      <c r="C18" s="68">
        <v>0.12</v>
      </c>
      <c r="D18" s="68">
        <v>0.13</v>
      </c>
      <c r="E18" s="68">
        <v>0.13</v>
      </c>
      <c r="F18" s="70">
        <v>0.13</v>
      </c>
      <c r="G18" s="149">
        <v>0.12562475553044461</v>
      </c>
      <c r="H18" s="70">
        <v>0.13</v>
      </c>
      <c r="I18" s="149">
        <v>0.13651568524117272</v>
      </c>
      <c r="J18" s="88">
        <v>0.14000000000000001</v>
      </c>
      <c r="K18" s="65">
        <v>0.14000000000000001</v>
      </c>
      <c r="L18" s="88">
        <v>0.15103535832591533</v>
      </c>
      <c r="M18" s="545"/>
      <c r="N18" s="545"/>
      <c r="O18" s="542"/>
      <c r="P18" s="72">
        <v>0.13</v>
      </c>
      <c r="Q18" s="73">
        <v>0.13</v>
      </c>
      <c r="R18" s="73">
        <v>0.13</v>
      </c>
      <c r="S18" s="74">
        <v>0.14000000000000001</v>
      </c>
      <c r="T18" s="73">
        <v>0.14000000000000001</v>
      </c>
      <c r="U18" s="74">
        <v>0.13</v>
      </c>
      <c r="V18" s="73">
        <v>0.13</v>
      </c>
      <c r="W18" s="74">
        <v>0.13</v>
      </c>
      <c r="X18" s="73">
        <v>0.14000000000000001</v>
      </c>
      <c r="Y18" s="74">
        <v>0.15</v>
      </c>
      <c r="Z18" s="65">
        <v>0.16841902189640204</v>
      </c>
      <c r="AA18" s="547"/>
      <c r="AB18" s="545"/>
      <c r="AC18" s="542"/>
      <c r="AD18" s="67"/>
    </row>
    <row r="19" spans="1:36" customFormat="1" ht="13.5" thickBot="1" x14ac:dyDescent="0.25">
      <c r="A19" s="43" t="s">
        <v>5</v>
      </c>
      <c r="B19" s="36">
        <v>100</v>
      </c>
      <c r="C19" s="37">
        <v>100</v>
      </c>
      <c r="D19" s="37">
        <v>100</v>
      </c>
      <c r="E19" s="37">
        <v>100</v>
      </c>
      <c r="F19" s="37">
        <v>100</v>
      </c>
      <c r="G19" s="62">
        <v>100</v>
      </c>
      <c r="H19" s="37">
        <v>100</v>
      </c>
      <c r="I19" s="62">
        <v>100</v>
      </c>
      <c r="J19" s="37">
        <v>100</v>
      </c>
      <c r="K19" s="62">
        <v>100</v>
      </c>
      <c r="L19" s="62">
        <v>100</v>
      </c>
      <c r="M19" s="62">
        <v>100</v>
      </c>
      <c r="N19" s="62">
        <v>100</v>
      </c>
      <c r="O19" s="210">
        <v>100</v>
      </c>
      <c r="P19" s="81">
        <v>100</v>
      </c>
      <c r="Q19" s="82">
        <v>100</v>
      </c>
      <c r="R19" s="82">
        <v>100</v>
      </c>
      <c r="S19" s="83">
        <v>100</v>
      </c>
      <c r="T19" s="82">
        <v>100</v>
      </c>
      <c r="U19" s="83">
        <v>100</v>
      </c>
      <c r="V19" s="82">
        <v>100</v>
      </c>
      <c r="W19" s="83">
        <v>100</v>
      </c>
      <c r="X19" s="82">
        <v>100</v>
      </c>
      <c r="Y19" s="83">
        <v>100</v>
      </c>
      <c r="Z19" s="62">
        <v>100</v>
      </c>
      <c r="AA19" s="62">
        <v>100</v>
      </c>
      <c r="AB19" s="62">
        <v>100</v>
      </c>
      <c r="AC19" s="210">
        <v>100</v>
      </c>
      <c r="AD19" s="34"/>
    </row>
    <row r="20" spans="1:36" s="84" customFormat="1" ht="13.5" thickBot="1" x14ac:dyDescent="0.25">
      <c r="A20" s="43" t="s">
        <v>7</v>
      </c>
      <c r="B20" s="148">
        <v>170701</v>
      </c>
      <c r="C20" s="155">
        <v>187645</v>
      </c>
      <c r="D20" s="151">
        <v>303610</v>
      </c>
      <c r="E20" s="155">
        <v>220840</v>
      </c>
      <c r="F20" s="153">
        <v>178051</v>
      </c>
      <c r="G20" s="156">
        <v>185170</v>
      </c>
      <c r="H20" s="153">
        <v>196957</v>
      </c>
      <c r="I20" s="156">
        <v>180839</v>
      </c>
      <c r="J20" s="153">
        <v>173529</v>
      </c>
      <c r="K20" s="154">
        <v>162625</v>
      </c>
      <c r="L20" s="151">
        <v>143907</v>
      </c>
      <c r="M20" s="220">
        <v>134666</v>
      </c>
      <c r="N20" s="220">
        <v>130730</v>
      </c>
      <c r="O20" s="219">
        <v>154030</v>
      </c>
      <c r="P20" s="157">
        <v>49636</v>
      </c>
      <c r="Q20" s="158">
        <v>65727</v>
      </c>
      <c r="R20" s="158">
        <v>141310</v>
      </c>
      <c r="S20" s="159">
        <v>108739</v>
      </c>
      <c r="T20" s="158">
        <v>94887</v>
      </c>
      <c r="U20" s="159">
        <v>109389</v>
      </c>
      <c r="V20" s="158">
        <v>122964</v>
      </c>
      <c r="W20" s="159">
        <v>115892</v>
      </c>
      <c r="X20" s="158">
        <v>110056</v>
      </c>
      <c r="Y20" s="159">
        <v>92305</v>
      </c>
      <c r="Z20" s="159">
        <v>77340</v>
      </c>
      <c r="AA20" s="159">
        <v>71437</v>
      </c>
      <c r="AB20" s="159">
        <v>71113</v>
      </c>
      <c r="AC20" s="211">
        <v>80255</v>
      </c>
      <c r="AD20" s="59"/>
      <c r="AG20" s="160"/>
      <c r="AH20" s="160"/>
      <c r="AI20" s="160"/>
      <c r="AJ20" s="160"/>
    </row>
    <row r="21" spans="1:36" customFormat="1" ht="12.75" x14ac:dyDescent="0.2">
      <c r="A21" s="136"/>
      <c r="B21" s="134"/>
      <c r="C21" s="134"/>
      <c r="D21" s="134"/>
      <c r="E21" s="134"/>
      <c r="F21" s="134"/>
      <c r="G21" s="134"/>
      <c r="H21" s="134"/>
      <c r="I21" s="134"/>
      <c r="J21" s="134"/>
      <c r="K21" s="134"/>
      <c r="L21" s="134"/>
      <c r="M21" s="134"/>
      <c r="N21" s="134"/>
      <c r="O21" s="209"/>
      <c r="P21" s="135"/>
      <c r="Q21" s="135"/>
      <c r="R21" s="135"/>
      <c r="S21" s="135"/>
      <c r="T21" s="135"/>
      <c r="U21" s="135"/>
      <c r="V21" s="135"/>
      <c r="W21" s="135"/>
      <c r="X21" s="135"/>
      <c r="Y21" s="135"/>
      <c r="Z21" s="59"/>
      <c r="AA21" s="59"/>
      <c r="AB21" s="59"/>
      <c r="AC21" s="212"/>
      <c r="AE21" s="55"/>
      <c r="AF21" s="55"/>
      <c r="AG21" s="55"/>
      <c r="AH21" s="55"/>
    </row>
    <row r="22" spans="1:36" s="6" customFormat="1" x14ac:dyDescent="0.2">
      <c r="A22" s="214" t="s">
        <v>334</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6"/>
      <c r="AA22" s="216"/>
      <c r="AB22" s="216"/>
      <c r="AD22" s="217"/>
      <c r="AE22" s="217"/>
      <c r="AF22" s="217"/>
      <c r="AG22" s="217"/>
    </row>
    <row r="23" spans="1:36" ht="38.25" customHeight="1" x14ac:dyDescent="0.2">
      <c r="A23" s="536" t="s">
        <v>156</v>
      </c>
      <c r="B23" s="536"/>
      <c r="C23" s="536"/>
      <c r="D23" s="536"/>
      <c r="E23" s="536"/>
      <c r="F23" s="536"/>
      <c r="G23" s="536"/>
      <c r="H23" s="536"/>
      <c r="I23" s="215"/>
      <c r="J23" s="215"/>
      <c r="K23" s="215"/>
      <c r="L23" s="215"/>
      <c r="M23" s="215"/>
      <c r="N23" s="215"/>
      <c r="O23" s="215"/>
      <c r="P23" s="215"/>
      <c r="Q23" s="215"/>
      <c r="R23" s="215"/>
      <c r="S23" s="215"/>
      <c r="T23" s="215"/>
      <c r="U23" s="215"/>
      <c r="V23" s="215"/>
      <c r="W23" s="215"/>
      <c r="X23" s="215"/>
      <c r="Y23" s="215"/>
      <c r="Z23" s="31"/>
      <c r="AA23" s="31"/>
      <c r="AB23" s="31"/>
      <c r="AD23" s="56"/>
      <c r="AE23" s="56"/>
      <c r="AF23" s="56"/>
      <c r="AG23" s="56"/>
    </row>
    <row r="24" spans="1:36" x14ac:dyDescent="0.2">
      <c r="A24" s="5" t="s">
        <v>158</v>
      </c>
    </row>
    <row r="25" spans="1:36" x14ac:dyDescent="0.2">
      <c r="A25" s="11" t="s">
        <v>155</v>
      </c>
    </row>
  </sheetData>
  <mergeCells count="10">
    <mergeCell ref="A23:H23"/>
    <mergeCell ref="B3:O3"/>
    <mergeCell ref="P3:AC3"/>
    <mergeCell ref="A1:AC1"/>
    <mergeCell ref="O15:O18"/>
    <mergeCell ref="AC15:AC18"/>
    <mergeCell ref="M15:M18"/>
    <mergeCell ref="N15:N18"/>
    <mergeCell ref="AA15:AA18"/>
    <mergeCell ref="AB15:AB18"/>
  </mergeCells>
  <phoneticPr fontId="7" type="noConversion"/>
  <pageMargins left="0.78740157499999996" right="0.78740157499999996" top="0.984251969" bottom="0.984251969" header="0.4921259845" footer="0.4921259845"/>
  <pageSetup paperSize="9" orientation="portrait" horizontalDpi="12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47"/>
  <sheetViews>
    <sheetView workbookViewId="0">
      <selection activeCell="A32" sqref="A32:L32"/>
    </sheetView>
  </sheetViews>
  <sheetFormatPr baseColWidth="10" defaultRowHeight="11.25" x14ac:dyDescent="0.2"/>
  <cols>
    <col min="1" max="1" width="21" style="5" bestFit="1" customWidth="1"/>
    <col min="2" max="2" width="11.85546875" style="5" bestFit="1" customWidth="1"/>
    <col min="3" max="3" width="11" style="5" bestFit="1" customWidth="1"/>
    <col min="4" max="4" width="5.7109375" style="5" bestFit="1" customWidth="1"/>
    <col min="5" max="5" width="12.5703125" style="5" bestFit="1" customWidth="1"/>
    <col min="6" max="6" width="6.28515625" style="5" bestFit="1" customWidth="1"/>
    <col min="7" max="7" width="11" style="5" customWidth="1"/>
    <col min="8" max="16384" width="11.42578125" style="5"/>
  </cols>
  <sheetData>
    <row r="1" spans="1:7" ht="16.5" customHeight="1" x14ac:dyDescent="0.2">
      <c r="A1" s="492" t="s">
        <v>275</v>
      </c>
      <c r="B1" s="493"/>
      <c r="C1" s="493"/>
      <c r="D1" s="493"/>
      <c r="E1" s="493"/>
      <c r="F1" s="493"/>
      <c r="G1" s="494"/>
    </row>
    <row r="2" spans="1:7" x14ac:dyDescent="0.2">
      <c r="A2" s="20"/>
      <c r="B2" s="20"/>
      <c r="C2" s="20"/>
      <c r="D2" s="20"/>
      <c r="E2" s="20"/>
      <c r="F2" s="20"/>
      <c r="G2" s="20"/>
    </row>
    <row r="3" spans="1:7" ht="33.75" customHeight="1" x14ac:dyDescent="0.2">
      <c r="A3" s="548" t="s">
        <v>75</v>
      </c>
      <c r="B3" s="104" t="s">
        <v>124</v>
      </c>
      <c r="C3" s="104" t="s">
        <v>125</v>
      </c>
      <c r="D3" s="551" t="s">
        <v>103</v>
      </c>
    </row>
    <row r="4" spans="1:7" x14ac:dyDescent="0.2">
      <c r="A4" s="549"/>
      <c r="B4" s="122" t="s">
        <v>126</v>
      </c>
      <c r="C4" s="105" t="s">
        <v>127</v>
      </c>
      <c r="D4" s="552"/>
      <c r="F4" s="9"/>
    </row>
    <row r="5" spans="1:7" x14ac:dyDescent="0.2">
      <c r="A5" s="550"/>
      <c r="B5" s="123" t="s">
        <v>128</v>
      </c>
      <c r="C5" s="106"/>
      <c r="D5" s="553"/>
      <c r="F5" s="9"/>
    </row>
    <row r="6" spans="1:7" x14ac:dyDescent="0.2">
      <c r="A6" s="203" t="s">
        <v>170</v>
      </c>
      <c r="B6" s="124">
        <v>0</v>
      </c>
      <c r="C6" s="107">
        <v>0</v>
      </c>
      <c r="D6" s="116">
        <v>1</v>
      </c>
      <c r="F6" s="9"/>
    </row>
    <row r="7" spans="1:7" x14ac:dyDescent="0.2">
      <c r="A7" s="204" t="s">
        <v>117</v>
      </c>
      <c r="B7" s="125">
        <v>0.34556574923547401</v>
      </c>
      <c r="C7" s="107">
        <v>113</v>
      </c>
      <c r="D7" s="117">
        <v>1</v>
      </c>
    </row>
    <row r="8" spans="1:7" x14ac:dyDescent="0.2">
      <c r="A8" s="205" t="s">
        <v>114</v>
      </c>
      <c r="B8" s="125">
        <v>0.42582869681059476</v>
      </c>
      <c r="C8" s="107">
        <v>5434</v>
      </c>
      <c r="D8" s="117">
        <v>1</v>
      </c>
    </row>
    <row r="9" spans="1:7" x14ac:dyDescent="0.2">
      <c r="A9" s="205" t="s">
        <v>99</v>
      </c>
      <c r="B9" s="198">
        <v>0.45543494878458951</v>
      </c>
      <c r="C9" s="199">
        <v>2979</v>
      </c>
      <c r="D9" s="200">
        <v>1</v>
      </c>
    </row>
    <row r="10" spans="1:7" x14ac:dyDescent="0.2">
      <c r="A10" s="204" t="s">
        <v>140</v>
      </c>
      <c r="B10" s="198">
        <v>0.46200000000000002</v>
      </c>
      <c r="C10" s="199">
        <v>693</v>
      </c>
      <c r="D10" s="200">
        <v>1</v>
      </c>
    </row>
    <row r="11" spans="1:7" x14ac:dyDescent="0.2">
      <c r="A11" s="204" t="s">
        <v>100</v>
      </c>
      <c r="B11" s="198">
        <v>0.46381374934401987</v>
      </c>
      <c r="C11" s="199">
        <v>9722</v>
      </c>
      <c r="D11" s="200">
        <v>1</v>
      </c>
    </row>
    <row r="12" spans="1:7" x14ac:dyDescent="0.2">
      <c r="A12" s="206" t="s">
        <v>87</v>
      </c>
      <c r="B12" s="101">
        <v>0.49850770347664758</v>
      </c>
      <c r="C12" s="108">
        <v>6180</v>
      </c>
      <c r="D12" s="118">
        <v>2</v>
      </c>
      <c r="F12" s="9"/>
    </row>
    <row r="13" spans="1:7" x14ac:dyDescent="0.2">
      <c r="A13" s="206" t="s">
        <v>115</v>
      </c>
      <c r="B13" s="101">
        <v>0.49852507374631266</v>
      </c>
      <c r="C13" s="108">
        <v>676</v>
      </c>
      <c r="D13" s="118">
        <v>2</v>
      </c>
      <c r="F13" s="9"/>
    </row>
    <row r="14" spans="1:7" x14ac:dyDescent="0.2">
      <c r="A14" s="206" t="s">
        <v>118</v>
      </c>
      <c r="B14" s="101">
        <v>0.50040244060755545</v>
      </c>
      <c r="C14" s="108">
        <v>19273</v>
      </c>
      <c r="D14" s="118">
        <v>2</v>
      </c>
      <c r="F14" s="9"/>
    </row>
    <row r="15" spans="1:7" x14ac:dyDescent="0.2">
      <c r="A15" s="206" t="s">
        <v>112</v>
      </c>
      <c r="B15" s="101">
        <v>0.54224038376121519</v>
      </c>
      <c r="C15" s="108">
        <v>6104</v>
      </c>
      <c r="D15" s="118">
        <v>2</v>
      </c>
      <c r="F15" s="9"/>
    </row>
    <row r="16" spans="1:7" x14ac:dyDescent="0.2">
      <c r="A16" s="207" t="s">
        <v>104</v>
      </c>
      <c r="B16" s="102">
        <v>0.56742289064491458</v>
      </c>
      <c r="C16" s="109">
        <v>6678</v>
      </c>
      <c r="D16" s="119">
        <v>3</v>
      </c>
      <c r="F16" s="9"/>
    </row>
    <row r="17" spans="1:7" x14ac:dyDescent="0.2">
      <c r="A17" s="206" t="s">
        <v>83</v>
      </c>
      <c r="B17" s="102">
        <v>0.58473479948253559</v>
      </c>
      <c r="C17" s="109">
        <v>3164</v>
      </c>
      <c r="D17" s="119">
        <v>3</v>
      </c>
      <c r="F17" s="9"/>
    </row>
    <row r="18" spans="1:7" x14ac:dyDescent="0.2">
      <c r="A18" s="206" t="s">
        <v>84</v>
      </c>
      <c r="B18" s="103">
        <v>0.6</v>
      </c>
      <c r="C18" s="110">
        <v>387</v>
      </c>
      <c r="D18" s="120">
        <v>4</v>
      </c>
      <c r="E18" s="111" t="s">
        <v>73</v>
      </c>
      <c r="F18" s="26" t="s">
        <v>74</v>
      </c>
      <c r="G18" s="26" t="s">
        <v>133</v>
      </c>
    </row>
    <row r="19" spans="1:7" x14ac:dyDescent="0.2">
      <c r="A19" s="206" t="s">
        <v>176</v>
      </c>
      <c r="B19" s="103">
        <v>0.60084144096765713</v>
      </c>
      <c r="C19" s="110">
        <v>6855</v>
      </c>
      <c r="D19" s="120">
        <v>4</v>
      </c>
      <c r="E19" s="112" t="s">
        <v>132</v>
      </c>
      <c r="F19" s="92">
        <f>COUNTIF('Carte complémentaire C'!$D$6:$D$23,G19)</f>
        <v>6</v>
      </c>
      <c r="G19" s="126">
        <v>1</v>
      </c>
    </row>
    <row r="20" spans="1:7" x14ac:dyDescent="0.2">
      <c r="A20" s="206" t="s">
        <v>85</v>
      </c>
      <c r="B20" s="103">
        <v>0.60195172059578839</v>
      </c>
      <c r="C20" s="110">
        <v>3516</v>
      </c>
      <c r="D20" s="120">
        <v>4</v>
      </c>
      <c r="E20" s="113" t="s">
        <v>131</v>
      </c>
      <c r="F20" s="226">
        <f>COUNTIF('Carte complémentaire C'!$D$6:$D$23,G20)</f>
        <v>4</v>
      </c>
      <c r="G20" s="127">
        <v>2</v>
      </c>
    </row>
    <row r="21" spans="1:7" x14ac:dyDescent="0.2">
      <c r="A21" s="206" t="s">
        <v>82</v>
      </c>
      <c r="B21" s="103">
        <v>0.60642329942150408</v>
      </c>
      <c r="C21" s="110">
        <v>3040</v>
      </c>
      <c r="D21" s="120">
        <v>4</v>
      </c>
      <c r="E21" s="114" t="s">
        <v>130</v>
      </c>
      <c r="F21" s="227">
        <f>COUNTIF('Carte complémentaire C'!$D$6:$D$23,G21)</f>
        <v>2</v>
      </c>
      <c r="G21" s="128">
        <v>3</v>
      </c>
    </row>
    <row r="22" spans="1:7" x14ac:dyDescent="0.2">
      <c r="A22" s="206" t="s">
        <v>116</v>
      </c>
      <c r="B22" s="103">
        <v>0.62658700522778188</v>
      </c>
      <c r="C22" s="110">
        <v>839</v>
      </c>
      <c r="D22" s="121">
        <v>4</v>
      </c>
      <c r="E22" s="115" t="s">
        <v>129</v>
      </c>
      <c r="F22" s="228">
        <f>COUNTIF('Carte complémentaire C'!$D$6:$D$23,G22)</f>
        <v>6</v>
      </c>
      <c r="G22" s="129">
        <v>4</v>
      </c>
    </row>
    <row r="23" spans="1:7" x14ac:dyDescent="0.2">
      <c r="A23" s="224" t="s">
        <v>86</v>
      </c>
      <c r="B23" s="225">
        <v>0.65967365967365965</v>
      </c>
      <c r="C23" s="110">
        <v>4528</v>
      </c>
      <c r="D23" s="121">
        <v>4</v>
      </c>
    </row>
    <row r="24" spans="1:7" x14ac:dyDescent="0.2">
      <c r="A24" s="130" t="s">
        <v>0</v>
      </c>
      <c r="B24" s="131"/>
      <c r="C24" s="132">
        <f>SUM(C6:C23)</f>
        <v>80181</v>
      </c>
      <c r="D24" s="95"/>
      <c r="F24" s="4"/>
      <c r="G24" s="4"/>
    </row>
    <row r="25" spans="1:7" x14ac:dyDescent="0.2">
      <c r="A25" s="130"/>
      <c r="B25" s="131"/>
      <c r="C25" s="133"/>
      <c r="D25" s="95"/>
      <c r="F25" s="4"/>
      <c r="G25" s="4"/>
    </row>
    <row r="26" spans="1:7" ht="36.75" customHeight="1" x14ac:dyDescent="0.2">
      <c r="A26" s="554" t="s">
        <v>169</v>
      </c>
      <c r="B26" s="555"/>
      <c r="C26" s="555"/>
      <c r="D26" s="555"/>
      <c r="E26" s="555"/>
      <c r="F26" s="555"/>
      <c r="G26" s="556"/>
    </row>
    <row r="43" spans="1:3" x14ac:dyDescent="0.2">
      <c r="A43" s="87"/>
      <c r="B43" s="87"/>
      <c r="C43" s="87"/>
    </row>
    <row r="44" spans="1:3" x14ac:dyDescent="0.2">
      <c r="A44" s="87"/>
      <c r="B44" s="87"/>
      <c r="C44" s="87"/>
    </row>
    <row r="45" spans="1:3" x14ac:dyDescent="0.2">
      <c r="A45" s="87"/>
      <c r="B45" s="87"/>
      <c r="C45" s="87"/>
    </row>
    <row r="46" spans="1:3" x14ac:dyDescent="0.2">
      <c r="C46" s="4"/>
    </row>
    <row r="47" spans="1:3" x14ac:dyDescent="0.2">
      <c r="C47" s="4"/>
    </row>
  </sheetData>
  <mergeCells count="4">
    <mergeCell ref="A3:A5"/>
    <mergeCell ref="D3:D5"/>
    <mergeCell ref="A1:G1"/>
    <mergeCell ref="A26:G26"/>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75"/>
  <sheetViews>
    <sheetView workbookViewId="0">
      <selection activeCell="A32" sqref="A32:L32"/>
    </sheetView>
  </sheetViews>
  <sheetFormatPr baseColWidth="10" defaultRowHeight="12.75" x14ac:dyDescent="0.2"/>
  <cols>
    <col min="2" max="2" width="15.5703125" customWidth="1"/>
    <col min="6" max="6" width="11.42578125" style="5"/>
    <col min="7" max="7" width="12.7109375" style="5" customWidth="1"/>
    <col min="8" max="13" width="11.42578125" style="5"/>
    <col min="14" max="14" width="11.42578125" style="5" customWidth="1"/>
    <col min="15" max="16384" width="11.42578125" style="5"/>
  </cols>
  <sheetData>
    <row r="1" spans="1:20" ht="17.25" customHeight="1" x14ac:dyDescent="0.2">
      <c r="A1" s="557" t="s">
        <v>153</v>
      </c>
      <c r="B1" s="558"/>
      <c r="C1" s="558"/>
      <c r="D1" s="558"/>
      <c r="E1" s="558"/>
      <c r="F1" s="558"/>
      <c r="G1" s="558"/>
      <c r="H1" s="558"/>
      <c r="I1" s="558"/>
      <c r="J1" s="558"/>
      <c r="K1" s="558"/>
      <c r="L1" s="558"/>
      <c r="M1" s="558"/>
      <c r="N1" s="558"/>
      <c r="O1" s="558"/>
    </row>
    <row r="2" spans="1:20" ht="13.5" customHeight="1" x14ac:dyDescent="0.2">
      <c r="A2" s="559" t="s">
        <v>168</v>
      </c>
      <c r="B2" s="559"/>
      <c r="C2" s="559"/>
      <c r="D2" s="559"/>
      <c r="E2" s="559"/>
      <c r="F2" s="8"/>
      <c r="P2" s="491"/>
      <c r="Q2" s="491"/>
      <c r="R2" s="491"/>
      <c r="S2" s="491"/>
      <c r="T2" s="491"/>
    </row>
    <row r="3" spans="1:20" ht="11.25" x14ac:dyDescent="0.2">
      <c r="A3" s="559"/>
      <c r="B3" s="559"/>
      <c r="C3" s="559"/>
      <c r="D3" s="559"/>
      <c r="E3" s="559"/>
    </row>
    <row r="4" spans="1:20" ht="11.25" x14ac:dyDescent="0.2">
      <c r="A4" s="559"/>
      <c r="B4" s="559"/>
      <c r="C4" s="559"/>
      <c r="D4" s="559"/>
      <c r="E4" s="559"/>
    </row>
    <row r="6" spans="1:20" x14ac:dyDescent="0.2">
      <c r="B6" s="560" t="s">
        <v>94</v>
      </c>
      <c r="C6" s="561"/>
      <c r="D6" s="561"/>
      <c r="E6" s="562"/>
    </row>
    <row r="7" spans="1:20" ht="11.25" x14ac:dyDescent="0.2">
      <c r="A7" s="563" t="s">
        <v>71</v>
      </c>
      <c r="B7" s="565" t="s">
        <v>95</v>
      </c>
      <c r="C7" s="567" t="s">
        <v>96</v>
      </c>
      <c r="D7" s="569" t="s">
        <v>97</v>
      </c>
      <c r="E7" s="567" t="s">
        <v>81</v>
      </c>
    </row>
    <row r="8" spans="1:20" ht="11.25" x14ac:dyDescent="0.2">
      <c r="A8" s="564"/>
      <c r="B8" s="566"/>
      <c r="C8" s="568"/>
      <c r="D8" s="570"/>
      <c r="E8" s="568"/>
    </row>
    <row r="9" spans="1:20" x14ac:dyDescent="0.2">
      <c r="A9" s="137" t="s">
        <v>33</v>
      </c>
      <c r="B9" s="141">
        <v>9020.3333333333339</v>
      </c>
      <c r="C9" s="146">
        <v>0</v>
      </c>
      <c r="D9" s="147">
        <v>0</v>
      </c>
      <c r="E9" s="139">
        <v>9020.3333333333339</v>
      </c>
    </row>
    <row r="10" spans="1:20" x14ac:dyDescent="0.2">
      <c r="A10" s="162" t="s">
        <v>34</v>
      </c>
      <c r="B10" s="167">
        <v>21381.333333333332</v>
      </c>
      <c r="C10" s="163">
        <v>0</v>
      </c>
      <c r="D10" s="164">
        <v>0</v>
      </c>
      <c r="E10" s="166">
        <v>21381.333333333332</v>
      </c>
    </row>
    <row r="11" spans="1:20" x14ac:dyDescent="0.2">
      <c r="A11" s="138" t="s">
        <v>35</v>
      </c>
      <c r="B11" s="142">
        <v>32117.333333333332</v>
      </c>
      <c r="C11" s="144">
        <v>0</v>
      </c>
      <c r="D11" s="145">
        <v>0</v>
      </c>
      <c r="E11" s="140">
        <v>32117.333333333332</v>
      </c>
    </row>
    <row r="12" spans="1:20" x14ac:dyDescent="0.2">
      <c r="A12" s="138" t="s">
        <v>36</v>
      </c>
      <c r="B12" s="142">
        <v>35008</v>
      </c>
      <c r="C12" s="145">
        <v>179</v>
      </c>
      <c r="D12" s="145">
        <v>0</v>
      </c>
      <c r="E12" s="140">
        <v>35187</v>
      </c>
    </row>
    <row r="13" spans="1:20" x14ac:dyDescent="0.2">
      <c r="A13" s="138" t="s">
        <v>37</v>
      </c>
      <c r="B13" s="142">
        <v>32656.666666666668</v>
      </c>
      <c r="C13" s="142">
        <v>447.33333333333331</v>
      </c>
      <c r="D13" s="145">
        <v>0</v>
      </c>
      <c r="E13" s="140">
        <v>33104</v>
      </c>
    </row>
    <row r="14" spans="1:20" x14ac:dyDescent="0.2">
      <c r="A14" s="162" t="s">
        <v>38</v>
      </c>
      <c r="B14" s="167">
        <v>31477</v>
      </c>
      <c r="C14" s="167">
        <v>1149.6666666666667</v>
      </c>
      <c r="D14" s="164">
        <v>0</v>
      </c>
      <c r="E14" s="166">
        <v>32626.666666666668</v>
      </c>
    </row>
    <row r="15" spans="1:20" x14ac:dyDescent="0.2">
      <c r="A15" s="138" t="s">
        <v>39</v>
      </c>
      <c r="B15" s="142">
        <v>32323.333333333332</v>
      </c>
      <c r="C15" s="142">
        <v>1694.6666666666667</v>
      </c>
      <c r="D15" s="145">
        <v>0</v>
      </c>
      <c r="E15" s="140">
        <v>34018</v>
      </c>
    </row>
    <row r="16" spans="1:20" x14ac:dyDescent="0.2">
      <c r="A16" s="138" t="s">
        <v>40</v>
      </c>
      <c r="B16" s="142">
        <v>32829.666666666664</v>
      </c>
      <c r="C16" s="142">
        <v>1949.6666666666667</v>
      </c>
      <c r="D16" s="145">
        <v>0</v>
      </c>
      <c r="E16" s="140">
        <v>34779.333333333328</v>
      </c>
    </row>
    <row r="17" spans="1:19" x14ac:dyDescent="0.2">
      <c r="A17" s="138" t="s">
        <v>41</v>
      </c>
      <c r="B17" s="142">
        <v>30817</v>
      </c>
      <c r="C17" s="142">
        <v>1949.3333333333333</v>
      </c>
      <c r="D17" s="145">
        <v>0</v>
      </c>
      <c r="E17" s="140">
        <v>32766.333333333332</v>
      </c>
    </row>
    <row r="18" spans="1:19" x14ac:dyDescent="0.2">
      <c r="A18" s="162" t="s">
        <v>42</v>
      </c>
      <c r="B18" s="167">
        <v>29235.333333333332</v>
      </c>
      <c r="C18" s="165">
        <v>1653.6666666666667</v>
      </c>
      <c r="D18" s="164">
        <v>0</v>
      </c>
      <c r="E18" s="166">
        <v>30889</v>
      </c>
    </row>
    <row r="19" spans="1:19" x14ac:dyDescent="0.2">
      <c r="A19" s="138" t="s">
        <v>43</v>
      </c>
      <c r="B19" s="142">
        <v>25532.333333333332</v>
      </c>
      <c r="C19" s="143">
        <v>1357.6666666666667</v>
      </c>
      <c r="D19" s="145">
        <v>0</v>
      </c>
      <c r="E19" s="140">
        <v>26890</v>
      </c>
    </row>
    <row r="20" spans="1:19" x14ac:dyDescent="0.2">
      <c r="A20" s="138" t="s">
        <v>44</v>
      </c>
      <c r="B20" s="143">
        <v>31844</v>
      </c>
      <c r="C20" s="143">
        <v>1551</v>
      </c>
      <c r="D20" s="145">
        <v>0</v>
      </c>
      <c r="E20" s="140">
        <v>33395</v>
      </c>
    </row>
    <row r="21" spans="1:19" x14ac:dyDescent="0.2">
      <c r="A21" s="138" t="s">
        <v>45</v>
      </c>
      <c r="B21" s="143">
        <v>33666</v>
      </c>
      <c r="C21" s="143">
        <v>1562.3333333333333</v>
      </c>
      <c r="D21" s="145">
        <v>0</v>
      </c>
      <c r="E21" s="140">
        <v>35228.333333333336</v>
      </c>
    </row>
    <row r="22" spans="1:19" ht="12.75" customHeight="1" x14ac:dyDescent="0.2">
      <c r="A22" s="162" t="s">
        <v>46</v>
      </c>
      <c r="B22" s="165">
        <v>40932.666666666664</v>
      </c>
      <c r="C22" s="165">
        <v>1646.3333333333333</v>
      </c>
      <c r="D22" s="164">
        <v>0</v>
      </c>
      <c r="E22" s="166">
        <v>42579</v>
      </c>
    </row>
    <row r="23" spans="1:19" ht="13.5" customHeight="1" x14ac:dyDescent="0.2">
      <c r="A23" s="138" t="s">
        <v>47</v>
      </c>
      <c r="B23" s="143">
        <v>56376</v>
      </c>
      <c r="C23" s="143">
        <v>2227.3333333333335</v>
      </c>
      <c r="D23" s="145">
        <v>0</v>
      </c>
      <c r="E23" s="140">
        <v>58603.333333333336</v>
      </c>
      <c r="F23" s="536" t="s">
        <v>177</v>
      </c>
      <c r="G23" s="536"/>
      <c r="H23" s="536"/>
      <c r="I23" s="536"/>
      <c r="J23" s="536"/>
      <c r="K23" s="536"/>
      <c r="L23" s="536"/>
      <c r="M23" s="536"/>
      <c r="N23" s="536"/>
      <c r="O23" s="536"/>
      <c r="P23" s="97"/>
      <c r="Q23" s="97"/>
      <c r="R23" s="97"/>
      <c r="S23" s="97"/>
    </row>
    <row r="24" spans="1:19" ht="12.75" customHeight="1" x14ac:dyDescent="0.2">
      <c r="A24" s="138" t="s">
        <v>48</v>
      </c>
      <c r="B24" s="143">
        <v>75718.666666666672</v>
      </c>
      <c r="C24" s="143">
        <v>4353.666666666667</v>
      </c>
      <c r="D24" s="145">
        <v>0</v>
      </c>
      <c r="E24" s="140">
        <v>80072.333333333343</v>
      </c>
      <c r="F24" s="536"/>
      <c r="G24" s="536"/>
      <c r="H24" s="536"/>
      <c r="I24" s="536"/>
      <c r="J24" s="536"/>
      <c r="K24" s="536"/>
      <c r="L24" s="536"/>
      <c r="M24" s="536"/>
      <c r="N24" s="536"/>
      <c r="O24" s="536"/>
      <c r="P24" s="97"/>
      <c r="Q24" s="97"/>
      <c r="R24" s="97"/>
      <c r="S24" s="97"/>
    </row>
    <row r="25" spans="1:19" ht="13.5" customHeight="1" x14ac:dyDescent="0.2">
      <c r="A25" s="138" t="s">
        <v>49</v>
      </c>
      <c r="B25" s="143">
        <v>86444.333333333328</v>
      </c>
      <c r="C25" s="143">
        <v>8279.6666666666661</v>
      </c>
      <c r="D25" s="145">
        <v>0</v>
      </c>
      <c r="E25" s="140">
        <v>94724</v>
      </c>
      <c r="F25" s="536"/>
      <c r="G25" s="536"/>
      <c r="H25" s="536"/>
      <c r="I25" s="536"/>
      <c r="J25" s="536"/>
      <c r="K25" s="536"/>
      <c r="L25" s="536"/>
      <c r="M25" s="536"/>
      <c r="N25" s="536"/>
      <c r="O25" s="536"/>
      <c r="P25" s="97"/>
      <c r="Q25" s="97"/>
      <c r="R25" s="97"/>
      <c r="S25" s="97"/>
    </row>
    <row r="26" spans="1:19" x14ac:dyDescent="0.2">
      <c r="A26" s="162" t="s">
        <v>50</v>
      </c>
      <c r="B26" s="165">
        <v>85371</v>
      </c>
      <c r="C26" s="165">
        <v>11998.333333333334</v>
      </c>
      <c r="D26" s="164">
        <v>0</v>
      </c>
      <c r="E26" s="166">
        <v>97369.333333333328</v>
      </c>
      <c r="F26" s="536"/>
      <c r="G26" s="536"/>
      <c r="H26" s="536"/>
      <c r="I26" s="536"/>
      <c r="J26" s="536"/>
      <c r="K26" s="536"/>
      <c r="L26" s="536"/>
      <c r="M26" s="536"/>
      <c r="N26" s="536"/>
      <c r="O26" s="536"/>
    </row>
    <row r="27" spans="1:19" x14ac:dyDescent="0.2">
      <c r="A27" s="138" t="s">
        <v>51</v>
      </c>
      <c r="B27" s="143">
        <v>101027.66666666667</v>
      </c>
      <c r="C27" s="143">
        <v>14493</v>
      </c>
      <c r="D27" s="145">
        <v>0</v>
      </c>
      <c r="E27" s="140">
        <v>115520.66666666667</v>
      </c>
      <c r="F27" s="536"/>
      <c r="G27" s="536"/>
      <c r="H27" s="536"/>
      <c r="I27" s="536"/>
      <c r="J27" s="536"/>
      <c r="K27" s="536"/>
      <c r="L27" s="536"/>
      <c r="M27" s="536"/>
      <c r="N27" s="536"/>
      <c r="O27" s="536"/>
    </row>
    <row r="28" spans="1:19" x14ac:dyDescent="0.2">
      <c r="A28" s="138" t="s">
        <v>52</v>
      </c>
      <c r="B28" s="143">
        <v>109272.33333333333</v>
      </c>
      <c r="C28" s="143">
        <v>15334</v>
      </c>
      <c r="D28" s="145">
        <v>0</v>
      </c>
      <c r="E28" s="140">
        <v>124606.33333333333</v>
      </c>
      <c r="F28" s="536"/>
      <c r="G28" s="536"/>
      <c r="H28" s="536"/>
      <c r="I28" s="536"/>
      <c r="J28" s="536"/>
      <c r="K28" s="536"/>
      <c r="L28" s="536"/>
      <c r="M28" s="536"/>
      <c r="N28" s="536"/>
      <c r="O28" s="536"/>
    </row>
    <row r="29" spans="1:19" x14ac:dyDescent="0.2">
      <c r="A29" s="138" t="s">
        <v>53</v>
      </c>
      <c r="B29" s="143">
        <v>98681.333333333328</v>
      </c>
      <c r="C29" s="143">
        <v>14871.333333333334</v>
      </c>
      <c r="D29" s="145">
        <v>0</v>
      </c>
      <c r="E29" s="140">
        <v>113552.66666666666</v>
      </c>
    </row>
    <row r="30" spans="1:19" x14ac:dyDescent="0.2">
      <c r="A30" s="162" t="s">
        <v>54</v>
      </c>
      <c r="B30" s="165">
        <v>90039</v>
      </c>
      <c r="C30" s="165">
        <v>13845</v>
      </c>
      <c r="D30" s="164">
        <v>0</v>
      </c>
      <c r="E30" s="166">
        <v>103884</v>
      </c>
    </row>
    <row r="31" spans="1:19" x14ac:dyDescent="0.2">
      <c r="A31" s="138" t="s">
        <v>55</v>
      </c>
      <c r="B31" s="143">
        <v>82795.333333333328</v>
      </c>
      <c r="C31" s="143">
        <v>13769.666666666666</v>
      </c>
      <c r="D31" s="145">
        <v>0</v>
      </c>
      <c r="E31" s="140">
        <v>96565</v>
      </c>
    </row>
    <row r="32" spans="1:19" x14ac:dyDescent="0.2">
      <c r="A32" s="138" t="s">
        <v>56</v>
      </c>
      <c r="B32" s="143">
        <v>77832.666666666672</v>
      </c>
      <c r="C32" s="143">
        <v>13020.666666666666</v>
      </c>
      <c r="D32" s="145">
        <v>0</v>
      </c>
      <c r="E32" s="140">
        <v>90853.333333333343</v>
      </c>
    </row>
    <row r="33" spans="1:9" x14ac:dyDescent="0.2">
      <c r="A33" s="138" t="s">
        <v>57</v>
      </c>
      <c r="B33" s="143">
        <v>74531</v>
      </c>
      <c r="C33" s="143">
        <v>12426.666666666666</v>
      </c>
      <c r="D33" s="143">
        <v>999</v>
      </c>
      <c r="E33" s="140">
        <v>87956.666666666672</v>
      </c>
    </row>
    <row r="34" spans="1:9" x14ac:dyDescent="0.2">
      <c r="A34" s="162" t="s">
        <v>58</v>
      </c>
      <c r="B34" s="164">
        <v>60446</v>
      </c>
      <c r="C34" s="165">
        <v>9703.6666666666661</v>
      </c>
      <c r="D34" s="165">
        <v>16744.666666666668</v>
      </c>
      <c r="E34" s="166">
        <v>86894.333333333343</v>
      </c>
    </row>
    <row r="35" spans="1:9" x14ac:dyDescent="0.2">
      <c r="A35" s="138" t="s">
        <v>59</v>
      </c>
      <c r="B35" s="143">
        <v>41607.666666666664</v>
      </c>
      <c r="C35" s="143">
        <v>6354.666666666667</v>
      </c>
      <c r="D35" s="143">
        <v>42285.666666666664</v>
      </c>
      <c r="E35" s="140">
        <v>90248</v>
      </c>
    </row>
    <row r="36" spans="1:9" x14ac:dyDescent="0.2">
      <c r="A36" s="138" t="s">
        <v>60</v>
      </c>
      <c r="B36" s="143">
        <v>23601</v>
      </c>
      <c r="C36" s="143">
        <v>3366.6666666666665</v>
      </c>
      <c r="D36" s="143">
        <v>65263.333333333336</v>
      </c>
      <c r="E36" s="140">
        <v>92231</v>
      </c>
    </row>
    <row r="37" spans="1:9" x14ac:dyDescent="0.2">
      <c r="A37" s="138" t="s">
        <v>61</v>
      </c>
      <c r="B37" s="143">
        <v>5506</v>
      </c>
      <c r="C37" s="143">
        <v>807.33333333333337</v>
      </c>
      <c r="D37" s="145">
        <v>87294.666666666672</v>
      </c>
      <c r="E37" s="140">
        <v>93608</v>
      </c>
    </row>
    <row r="38" spans="1:9" x14ac:dyDescent="0.2">
      <c r="A38" s="162" t="s">
        <v>62</v>
      </c>
      <c r="B38" s="165">
        <v>954</v>
      </c>
      <c r="C38" s="165">
        <v>145.33333333333334</v>
      </c>
      <c r="D38" s="164">
        <v>96972.666666666672</v>
      </c>
      <c r="E38" s="166">
        <v>98072</v>
      </c>
    </row>
    <row r="39" spans="1:9" x14ac:dyDescent="0.2">
      <c r="A39" s="138" t="s">
        <v>63</v>
      </c>
      <c r="B39" s="143">
        <v>367.33333333333331</v>
      </c>
      <c r="C39" s="143">
        <v>35</v>
      </c>
      <c r="D39" s="143">
        <v>102347.33333333333</v>
      </c>
      <c r="E39" s="140">
        <v>102749.66666666666</v>
      </c>
    </row>
    <row r="40" spans="1:9" x14ac:dyDescent="0.2">
      <c r="A40" s="138" t="s">
        <v>64</v>
      </c>
      <c r="B40" s="143">
        <v>183</v>
      </c>
      <c r="C40" s="143">
        <v>13.666666666666666</v>
      </c>
      <c r="D40" s="143">
        <v>107219</v>
      </c>
      <c r="E40" s="140">
        <v>107415.66666666667</v>
      </c>
    </row>
    <row r="41" spans="1:9" x14ac:dyDescent="0.2">
      <c r="A41" s="138" t="s">
        <v>65</v>
      </c>
      <c r="B41" s="143">
        <v>74.666666666666671</v>
      </c>
      <c r="C41" s="143">
        <v>7.333333333333333</v>
      </c>
      <c r="D41" s="145">
        <v>110419.66666666667</v>
      </c>
      <c r="E41" s="140">
        <v>110501.66666666667</v>
      </c>
      <c r="H41" s="10"/>
      <c r="I41" s="10"/>
    </row>
    <row r="42" spans="1:9" x14ac:dyDescent="0.2">
      <c r="A42" s="162" t="s">
        <v>66</v>
      </c>
      <c r="B42" s="165">
        <v>52</v>
      </c>
      <c r="C42" s="165">
        <v>3.6666666666666665</v>
      </c>
      <c r="D42" s="165">
        <v>109729</v>
      </c>
      <c r="E42" s="166">
        <v>109784.66666666667</v>
      </c>
      <c r="H42" s="10"/>
      <c r="I42" s="10"/>
    </row>
    <row r="43" spans="1:9" x14ac:dyDescent="0.2">
      <c r="A43" s="138" t="s">
        <v>67</v>
      </c>
      <c r="B43" s="143">
        <v>33</v>
      </c>
      <c r="C43" s="143">
        <v>2</v>
      </c>
      <c r="D43" s="145">
        <v>108675</v>
      </c>
      <c r="E43" s="140">
        <v>108710</v>
      </c>
      <c r="H43" s="10"/>
      <c r="I43" s="10"/>
    </row>
    <row r="44" spans="1:9" x14ac:dyDescent="0.2">
      <c r="A44" s="138" t="s">
        <v>68</v>
      </c>
      <c r="B44" s="143">
        <v>10.666666666666666</v>
      </c>
      <c r="C44" s="143">
        <v>1.6666666666666667</v>
      </c>
      <c r="D44" s="145">
        <v>107247.33333333333</v>
      </c>
      <c r="E44" s="140">
        <v>107259.66666666666</v>
      </c>
      <c r="H44" s="10"/>
      <c r="I44" s="10"/>
    </row>
    <row r="45" spans="1:9" x14ac:dyDescent="0.2">
      <c r="A45" s="138" t="s">
        <v>69</v>
      </c>
      <c r="B45" s="143">
        <v>11</v>
      </c>
      <c r="C45" s="145">
        <v>0</v>
      </c>
      <c r="D45" s="145">
        <v>102861.66666666667</v>
      </c>
      <c r="E45" s="140">
        <v>102872.66666666667</v>
      </c>
      <c r="H45" s="10"/>
      <c r="I45" s="10"/>
    </row>
    <row r="46" spans="1:9" x14ac:dyDescent="0.2">
      <c r="A46" s="162" t="s">
        <v>70</v>
      </c>
      <c r="B46" s="165">
        <v>7</v>
      </c>
      <c r="C46" s="164">
        <v>0</v>
      </c>
      <c r="D46" s="164">
        <v>102240.33333333333</v>
      </c>
      <c r="E46" s="166">
        <v>102247.33333333333</v>
      </c>
      <c r="H46" s="10"/>
      <c r="I46" s="10"/>
    </row>
    <row r="47" spans="1:9" x14ac:dyDescent="0.2">
      <c r="A47" s="138" t="s">
        <v>90</v>
      </c>
      <c r="B47" s="143">
        <v>3.6666666666666665</v>
      </c>
      <c r="C47" s="145">
        <v>0</v>
      </c>
      <c r="D47" s="145">
        <v>103504</v>
      </c>
      <c r="E47" s="140">
        <v>103507.66666666667</v>
      </c>
      <c r="H47" s="10"/>
      <c r="I47" s="10"/>
    </row>
    <row r="48" spans="1:9" x14ac:dyDescent="0.2">
      <c r="A48" s="138" t="s">
        <v>91</v>
      </c>
      <c r="B48" s="143">
        <v>4.666666666666667</v>
      </c>
      <c r="C48" s="145">
        <v>0</v>
      </c>
      <c r="D48" s="145">
        <v>102836.33333333333</v>
      </c>
      <c r="E48" s="140">
        <v>102841</v>
      </c>
      <c r="H48" s="10"/>
      <c r="I48" s="10"/>
    </row>
    <row r="49" spans="1:11" x14ac:dyDescent="0.2">
      <c r="A49" s="138" t="s">
        <v>92</v>
      </c>
      <c r="B49" s="144">
        <v>0</v>
      </c>
      <c r="C49" s="145">
        <v>0</v>
      </c>
      <c r="D49" s="145">
        <v>100473</v>
      </c>
      <c r="E49" s="140">
        <v>100473</v>
      </c>
      <c r="H49" s="10"/>
      <c r="I49" s="10"/>
    </row>
    <row r="50" spans="1:11" x14ac:dyDescent="0.2">
      <c r="A50" s="162" t="s">
        <v>93</v>
      </c>
      <c r="B50" s="163">
        <v>0</v>
      </c>
      <c r="C50" s="164">
        <v>0</v>
      </c>
      <c r="D50" s="164">
        <v>92883.333333333328</v>
      </c>
      <c r="E50" s="166">
        <v>92883.333333333328</v>
      </c>
      <c r="H50" s="10"/>
      <c r="I50" s="10"/>
    </row>
    <row r="51" spans="1:11" x14ac:dyDescent="0.2">
      <c r="A51" s="2" t="s">
        <v>108</v>
      </c>
      <c r="B51" s="144">
        <v>0</v>
      </c>
      <c r="C51" s="145">
        <v>0</v>
      </c>
      <c r="D51" s="145">
        <v>87538.333333333328</v>
      </c>
      <c r="E51" s="140">
        <v>87538.333333333328</v>
      </c>
      <c r="H51" s="10"/>
      <c r="I51" s="10"/>
    </row>
    <row r="52" spans="1:11" x14ac:dyDescent="0.2">
      <c r="A52" s="138" t="s">
        <v>105</v>
      </c>
      <c r="B52" s="144">
        <v>0</v>
      </c>
      <c r="C52" s="145">
        <v>0</v>
      </c>
      <c r="D52" s="145">
        <v>82509.666666666672</v>
      </c>
      <c r="E52" s="140">
        <v>82509.666666666672</v>
      </c>
      <c r="H52" s="10"/>
      <c r="I52" s="10"/>
      <c r="J52" s="9"/>
    </row>
    <row r="53" spans="1:11" x14ac:dyDescent="0.2">
      <c r="A53" s="138" t="s">
        <v>106</v>
      </c>
      <c r="B53" s="144">
        <v>0</v>
      </c>
      <c r="C53" s="145">
        <v>0</v>
      </c>
      <c r="D53" s="145">
        <v>77795</v>
      </c>
      <c r="E53" s="140">
        <v>77795</v>
      </c>
      <c r="I53" s="10"/>
      <c r="J53" s="9"/>
    </row>
    <row r="54" spans="1:11" x14ac:dyDescent="0.2">
      <c r="A54" s="174" t="s">
        <v>109</v>
      </c>
      <c r="B54" s="163">
        <v>0</v>
      </c>
      <c r="C54" s="164">
        <v>0</v>
      </c>
      <c r="D54" s="164">
        <v>73012</v>
      </c>
      <c r="E54" s="164">
        <v>73012</v>
      </c>
      <c r="I54" s="10"/>
      <c r="J54" s="9"/>
    </row>
    <row r="55" spans="1:11" x14ac:dyDescent="0.2">
      <c r="A55" s="53" t="s">
        <v>110</v>
      </c>
      <c r="B55" s="145">
        <v>0</v>
      </c>
      <c r="C55" s="145">
        <v>0</v>
      </c>
      <c r="D55" s="145">
        <v>69626.333333333328</v>
      </c>
      <c r="E55" s="145">
        <v>69626.333333333328</v>
      </c>
      <c r="I55" s="10"/>
      <c r="J55" s="9"/>
    </row>
    <row r="56" spans="1:11" x14ac:dyDescent="0.2">
      <c r="A56" s="24" t="s">
        <v>107</v>
      </c>
      <c r="B56" s="145">
        <v>0</v>
      </c>
      <c r="C56" s="145">
        <v>0</v>
      </c>
      <c r="D56" s="145">
        <v>65034.666666666664</v>
      </c>
      <c r="E56" s="145">
        <v>65034.666666666664</v>
      </c>
      <c r="I56" s="10"/>
      <c r="J56" s="9"/>
    </row>
    <row r="57" spans="1:11" x14ac:dyDescent="0.2">
      <c r="A57" s="24" t="s">
        <v>111</v>
      </c>
      <c r="B57" s="145">
        <v>0</v>
      </c>
      <c r="C57" s="145">
        <v>0</v>
      </c>
      <c r="D57" s="145">
        <v>62821</v>
      </c>
      <c r="E57" s="145">
        <v>62821</v>
      </c>
      <c r="I57" s="10"/>
      <c r="J57" s="9"/>
    </row>
    <row r="58" spans="1:11" x14ac:dyDescent="0.2">
      <c r="A58" s="174" t="s">
        <v>119</v>
      </c>
      <c r="B58" s="164">
        <v>0</v>
      </c>
      <c r="C58" s="164">
        <v>0</v>
      </c>
      <c r="D58" s="164">
        <v>59879.666666666664</v>
      </c>
      <c r="E58" s="164">
        <v>59879.666666666664</v>
      </c>
      <c r="I58" s="10"/>
      <c r="J58" s="9"/>
    </row>
    <row r="59" spans="1:11" x14ac:dyDescent="0.2">
      <c r="A59" s="53" t="s">
        <v>148</v>
      </c>
      <c r="B59" s="221">
        <v>0</v>
      </c>
      <c r="C59" s="32">
        <v>0</v>
      </c>
      <c r="D59" s="143">
        <v>58279.666666666664</v>
      </c>
      <c r="E59" s="143">
        <v>58279.666666666664</v>
      </c>
      <c r="I59" s="10"/>
      <c r="J59" s="9"/>
      <c r="K59" s="19"/>
    </row>
    <row r="60" spans="1:11" x14ac:dyDescent="0.2">
      <c r="A60" s="24" t="s">
        <v>151</v>
      </c>
      <c r="B60" s="221">
        <v>0</v>
      </c>
      <c r="C60" s="32">
        <v>0</v>
      </c>
      <c r="D60" s="143">
        <v>55930</v>
      </c>
      <c r="E60" s="143">
        <v>55930</v>
      </c>
      <c r="J60" s="9"/>
    </row>
    <row r="61" spans="1:11" x14ac:dyDescent="0.2">
      <c r="A61" s="24" t="s">
        <v>149</v>
      </c>
      <c r="B61" s="222">
        <v>0</v>
      </c>
      <c r="C61" s="32">
        <v>0</v>
      </c>
      <c r="D61" s="143">
        <v>56466</v>
      </c>
      <c r="E61" s="143">
        <v>56466</v>
      </c>
      <c r="H61" s="19"/>
    </row>
    <row r="62" spans="1:11" x14ac:dyDescent="0.2">
      <c r="A62" s="174" t="s">
        <v>150</v>
      </c>
      <c r="B62" s="223">
        <v>0</v>
      </c>
      <c r="C62" s="196">
        <v>0</v>
      </c>
      <c r="D62" s="165">
        <v>54738</v>
      </c>
      <c r="E62" s="165">
        <v>54738</v>
      </c>
      <c r="H62" s="19"/>
      <c r="I62" s="9"/>
    </row>
    <row r="63" spans="1:11" x14ac:dyDescent="0.2">
      <c r="A63" s="53" t="s">
        <v>160</v>
      </c>
      <c r="B63" s="221">
        <v>0</v>
      </c>
      <c r="C63" s="32">
        <v>0</v>
      </c>
      <c r="D63" s="143">
        <v>55210.333333333336</v>
      </c>
      <c r="E63" s="143">
        <v>55210.333333333336</v>
      </c>
      <c r="H63" s="19"/>
      <c r="I63" s="9"/>
    </row>
    <row r="64" spans="1:11" x14ac:dyDescent="0.2">
      <c r="A64" s="24" t="s">
        <v>161</v>
      </c>
      <c r="B64" s="221">
        <v>0</v>
      </c>
      <c r="C64" s="32">
        <v>0</v>
      </c>
      <c r="D64" s="143">
        <v>54560.333333333336</v>
      </c>
      <c r="E64" s="143">
        <v>54560.333333333336</v>
      </c>
      <c r="H64" s="19"/>
      <c r="J64" s="9"/>
    </row>
    <row r="65" spans="1:5" x14ac:dyDescent="0.2">
      <c r="A65" s="24" t="s">
        <v>162</v>
      </c>
      <c r="B65" s="222">
        <v>0</v>
      </c>
      <c r="C65" s="32">
        <v>0</v>
      </c>
      <c r="D65" s="143">
        <v>53548.333333333336</v>
      </c>
      <c r="E65" s="143">
        <v>53548.333333333336</v>
      </c>
    </row>
    <row r="66" spans="1:5" x14ac:dyDescent="0.2">
      <c r="A66" s="174" t="s">
        <v>163</v>
      </c>
      <c r="B66" s="223">
        <v>0</v>
      </c>
      <c r="C66" s="196">
        <v>0</v>
      </c>
      <c r="D66" s="165">
        <v>52950</v>
      </c>
      <c r="E66" s="165">
        <v>52950</v>
      </c>
    </row>
    <row r="67" spans="1:5" x14ac:dyDescent="0.2">
      <c r="A67" s="53" t="s">
        <v>164</v>
      </c>
      <c r="B67" s="221">
        <v>0</v>
      </c>
      <c r="C67" s="32">
        <v>0</v>
      </c>
      <c r="D67" s="143">
        <v>53840.333333333336</v>
      </c>
      <c r="E67" s="143">
        <v>53840.333333333336</v>
      </c>
    </row>
    <row r="68" spans="1:5" x14ac:dyDescent="0.2">
      <c r="A68" s="24" t="s">
        <v>165</v>
      </c>
      <c r="B68" s="221">
        <v>0</v>
      </c>
      <c r="C68" s="32">
        <v>0</v>
      </c>
      <c r="D68" s="143">
        <v>52341.666666666664</v>
      </c>
      <c r="E68" s="143">
        <v>52341.666666666664</v>
      </c>
    </row>
    <row r="69" spans="1:5" x14ac:dyDescent="0.2">
      <c r="A69" s="24" t="s">
        <v>166</v>
      </c>
      <c r="B69" s="222">
        <v>0</v>
      </c>
      <c r="C69" s="32">
        <v>0</v>
      </c>
      <c r="D69" s="143">
        <v>59578</v>
      </c>
      <c r="E69" s="143">
        <v>59578</v>
      </c>
    </row>
    <row r="70" spans="1:5" x14ac:dyDescent="0.2">
      <c r="A70" s="174" t="s">
        <v>167</v>
      </c>
      <c r="B70" s="223">
        <v>0</v>
      </c>
      <c r="C70" s="196">
        <v>0</v>
      </c>
      <c r="D70" s="165">
        <v>65695.666666666672</v>
      </c>
      <c r="E70" s="165">
        <v>65695.666666666672</v>
      </c>
    </row>
    <row r="72" spans="1:5" x14ac:dyDescent="0.2">
      <c r="E72" s="18"/>
    </row>
    <row r="73" spans="1:5" x14ac:dyDescent="0.2">
      <c r="E73" s="18"/>
    </row>
    <row r="74" spans="1:5" x14ac:dyDescent="0.2">
      <c r="E74" s="18"/>
    </row>
    <row r="75" spans="1:5" x14ac:dyDescent="0.2">
      <c r="E75" s="18"/>
    </row>
  </sheetData>
  <mergeCells count="10">
    <mergeCell ref="A1:O1"/>
    <mergeCell ref="P2:T2"/>
    <mergeCell ref="F23:O28"/>
    <mergeCell ref="A2:E4"/>
    <mergeCell ref="B6:E6"/>
    <mergeCell ref="A7:A8"/>
    <mergeCell ref="B7:B8"/>
    <mergeCell ref="C7:C8"/>
    <mergeCell ref="D7:D8"/>
    <mergeCell ref="E7:E8"/>
  </mergeCells>
  <phoneticPr fontId="7" type="noConversion"/>
  <pageMargins left="0.78740157499999996" right="0.78740157499999996" top="0.984251969" bottom="0.984251969" header="0.4921259845" footer="0.4921259845"/>
  <pageSetup paperSize="9" orientation="portrait" horizontalDpi="90" verticalDpi="9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3"/>
  <sheetViews>
    <sheetView workbookViewId="0">
      <selection activeCell="A29" sqref="A29:L33"/>
    </sheetView>
  </sheetViews>
  <sheetFormatPr baseColWidth="10" defaultRowHeight="12.75" x14ac:dyDescent="0.2"/>
  <cols>
    <col min="1" max="1" width="29.5703125" bestFit="1" customWidth="1"/>
    <col min="2" max="6" width="13.5703125" customWidth="1"/>
    <col min="7" max="8" width="13.85546875" customWidth="1"/>
    <col min="11" max="11" width="12" bestFit="1" customWidth="1"/>
    <col min="13" max="13" width="13.85546875" customWidth="1"/>
  </cols>
  <sheetData>
    <row r="1" spans="1:14" s="17" customFormat="1" ht="19.5" customHeight="1" x14ac:dyDescent="0.2">
      <c r="A1" s="473" t="s">
        <v>279</v>
      </c>
      <c r="B1" s="474"/>
      <c r="C1" s="474"/>
      <c r="D1" s="474"/>
      <c r="E1" s="474"/>
      <c r="F1" s="474"/>
      <c r="G1" s="474"/>
      <c r="H1" s="474"/>
      <c r="I1" s="474"/>
      <c r="J1" s="474"/>
      <c r="K1" s="475"/>
      <c r="L1" s="229"/>
      <c r="M1" s="229"/>
      <c r="N1" s="229"/>
    </row>
    <row r="2" spans="1:14" s="17" customFormat="1" ht="19.5" customHeight="1" thickBot="1" x14ac:dyDescent="0.25">
      <c r="A2" s="476" t="s">
        <v>179</v>
      </c>
      <c r="B2" s="476"/>
      <c r="C2" s="375"/>
      <c r="D2" s="375"/>
      <c r="E2" s="375"/>
      <c r="F2" s="375"/>
      <c r="G2" s="375"/>
      <c r="H2" s="375"/>
      <c r="I2" s="375"/>
      <c r="J2" s="375"/>
      <c r="K2" s="375"/>
      <c r="L2" s="229"/>
      <c r="M2" s="229"/>
      <c r="N2" s="229"/>
    </row>
    <row r="3" spans="1:14" s="17" customFormat="1" ht="19.5" customHeight="1" thickBot="1" x14ac:dyDescent="0.3">
      <c r="A3" s="377"/>
      <c r="B3" s="378">
        <v>2016</v>
      </c>
      <c r="C3" s="379">
        <v>2017</v>
      </c>
      <c r="D3" s="380">
        <v>2018</v>
      </c>
      <c r="E3" s="380" t="s">
        <v>312</v>
      </c>
      <c r="F3" s="378" t="s">
        <v>313</v>
      </c>
      <c r="G3" s="376"/>
      <c r="H3" s="376"/>
      <c r="I3" s="376"/>
      <c r="J3" s="376"/>
      <c r="K3" s="376"/>
      <c r="L3" s="229"/>
      <c r="M3" s="229"/>
      <c r="N3" s="229"/>
    </row>
    <row r="4" spans="1:14" s="17" customFormat="1" ht="19.5" customHeight="1" thickBot="1" x14ac:dyDescent="0.25">
      <c r="A4" s="381" t="s">
        <v>314</v>
      </c>
      <c r="B4" s="382">
        <v>720</v>
      </c>
      <c r="C4" s="382">
        <v>560</v>
      </c>
      <c r="D4" s="382">
        <v>560</v>
      </c>
      <c r="E4" s="382">
        <v>500</v>
      </c>
      <c r="F4" s="382">
        <v>870</v>
      </c>
      <c r="G4" s="376"/>
      <c r="H4" s="376"/>
      <c r="I4" s="376"/>
      <c r="J4" s="376"/>
      <c r="K4" s="376"/>
      <c r="L4" s="229"/>
      <c r="M4" s="229"/>
      <c r="N4" s="229"/>
    </row>
    <row r="5" spans="1:14" s="17" customFormat="1" ht="19.5" customHeight="1" thickBot="1" x14ac:dyDescent="0.25">
      <c r="A5" s="383" t="s">
        <v>315</v>
      </c>
      <c r="B5" s="384">
        <v>680</v>
      </c>
      <c r="C5" s="384">
        <v>540</v>
      </c>
      <c r="D5" s="384">
        <v>510</v>
      </c>
      <c r="E5" s="384">
        <v>450</v>
      </c>
      <c r="F5" s="384">
        <v>790</v>
      </c>
      <c r="G5" s="376"/>
      <c r="H5" s="376"/>
      <c r="I5" s="376"/>
      <c r="J5" s="376"/>
      <c r="K5" s="376"/>
      <c r="L5" s="229"/>
      <c r="M5" s="229"/>
      <c r="N5" s="229"/>
    </row>
    <row r="6" spans="1:14" s="17" customFormat="1" ht="19.5" customHeight="1" thickBot="1" x14ac:dyDescent="0.25">
      <c r="A6" s="385" t="s">
        <v>316</v>
      </c>
      <c r="B6" s="386">
        <v>680</v>
      </c>
      <c r="C6" s="386">
        <v>560</v>
      </c>
      <c r="D6" s="386">
        <v>470</v>
      </c>
      <c r="E6" s="386">
        <v>490</v>
      </c>
      <c r="F6" s="386">
        <v>610</v>
      </c>
      <c r="G6" s="376"/>
      <c r="H6" s="376"/>
      <c r="I6" s="376"/>
      <c r="J6" s="376"/>
      <c r="K6" s="376"/>
      <c r="L6" s="229"/>
      <c r="M6" s="229"/>
      <c r="N6" s="229"/>
    </row>
    <row r="7" spans="1:14" s="17" customFormat="1" ht="19.5" customHeight="1" thickBot="1" x14ac:dyDescent="0.25">
      <c r="A7" s="385" t="s">
        <v>317</v>
      </c>
      <c r="B7" s="387">
        <v>52700</v>
      </c>
      <c r="C7" s="387">
        <v>41300</v>
      </c>
      <c r="D7" s="387">
        <v>36500</v>
      </c>
      <c r="E7" s="387">
        <v>35800</v>
      </c>
      <c r="F7" s="387">
        <v>56200</v>
      </c>
      <c r="G7" s="376"/>
      <c r="H7" s="376"/>
      <c r="I7" s="376"/>
      <c r="J7" s="376"/>
      <c r="K7" s="376"/>
      <c r="L7" s="229"/>
      <c r="M7" s="229"/>
      <c r="N7" s="229"/>
    </row>
    <row r="8" spans="1:14" s="17" customFormat="1" ht="19.5" customHeight="1" x14ac:dyDescent="0.2">
      <c r="A8" s="486" t="s">
        <v>319</v>
      </c>
      <c r="B8" s="486"/>
      <c r="C8" s="486"/>
      <c r="D8" s="486"/>
      <c r="E8" s="486"/>
      <c r="F8" s="486"/>
      <c r="G8" s="376"/>
      <c r="H8" s="376"/>
      <c r="I8" s="376"/>
      <c r="J8" s="376"/>
      <c r="K8" s="376"/>
      <c r="L8" s="229"/>
      <c r="M8" s="229"/>
      <c r="N8" s="229"/>
    </row>
    <row r="9" spans="1:14" s="17" customFormat="1" ht="19.5" customHeight="1" x14ac:dyDescent="0.2">
      <c r="A9" s="487"/>
      <c r="B9" s="487"/>
      <c r="C9" s="487"/>
      <c r="D9" s="487"/>
      <c r="E9" s="487"/>
      <c r="F9" s="487"/>
      <c r="G9" s="376"/>
      <c r="H9" s="376"/>
      <c r="I9" s="376"/>
      <c r="J9" s="376"/>
      <c r="K9" s="376"/>
      <c r="L9" s="229"/>
      <c r="M9" s="229"/>
      <c r="N9" s="229"/>
    </row>
    <row r="10" spans="1:14" s="17" customFormat="1" ht="19.5" customHeight="1" x14ac:dyDescent="0.2">
      <c r="A10" s="487"/>
      <c r="B10" s="487"/>
      <c r="C10" s="487"/>
      <c r="D10" s="487"/>
      <c r="E10" s="487"/>
      <c r="F10" s="487"/>
      <c r="G10" s="376"/>
      <c r="H10" s="376"/>
      <c r="I10" s="376"/>
      <c r="J10" s="376"/>
      <c r="K10" s="376"/>
      <c r="L10" s="229"/>
      <c r="M10" s="229"/>
      <c r="N10" s="229"/>
    </row>
    <row r="11" spans="1:14" s="17" customFormat="1" ht="19.5" customHeight="1" x14ac:dyDescent="0.2">
      <c r="A11" s="487"/>
      <c r="B11" s="487"/>
      <c r="C11" s="487"/>
      <c r="D11" s="487"/>
      <c r="E11" s="487"/>
      <c r="F11" s="487"/>
      <c r="G11" s="376"/>
      <c r="H11" s="376"/>
      <c r="I11" s="376"/>
      <c r="J11" s="376"/>
      <c r="K11" s="376"/>
      <c r="L11" s="229"/>
      <c r="M11" s="229"/>
      <c r="N11" s="229"/>
    </row>
    <row r="12" spans="1:14" s="17" customFormat="1" ht="19.5" customHeight="1" x14ac:dyDescent="0.2">
      <c r="A12" s="487"/>
      <c r="B12" s="487"/>
      <c r="C12" s="487"/>
      <c r="D12" s="487"/>
      <c r="E12" s="487"/>
      <c r="F12" s="487"/>
      <c r="G12" s="376"/>
      <c r="H12" s="376"/>
      <c r="I12" s="376"/>
      <c r="J12" s="376"/>
      <c r="K12" s="376"/>
      <c r="L12" s="229"/>
      <c r="M12" s="229"/>
      <c r="N12" s="229"/>
    </row>
    <row r="13" spans="1:14" s="17" customFormat="1" ht="19.5" customHeight="1" x14ac:dyDescent="0.2">
      <c r="A13" s="487"/>
      <c r="B13" s="487"/>
      <c r="C13" s="487"/>
      <c r="D13" s="487"/>
      <c r="E13" s="487"/>
      <c r="F13" s="487"/>
      <c r="G13" s="376"/>
      <c r="H13" s="376"/>
      <c r="I13" s="376"/>
      <c r="J13" s="376"/>
      <c r="K13" s="376"/>
      <c r="L13" s="229"/>
      <c r="M13" s="229"/>
      <c r="N13" s="229"/>
    </row>
    <row r="14" spans="1:14" s="17" customFormat="1" ht="19.5" customHeight="1" x14ac:dyDescent="0.2">
      <c r="A14" s="487"/>
      <c r="B14" s="487"/>
      <c r="C14" s="487"/>
      <c r="D14" s="487"/>
      <c r="E14" s="487"/>
      <c r="F14" s="487"/>
      <c r="G14" s="376"/>
      <c r="H14" s="376"/>
      <c r="I14" s="376"/>
      <c r="J14" s="376"/>
      <c r="K14" s="376"/>
      <c r="L14" s="229"/>
      <c r="M14" s="229"/>
      <c r="N14" s="229"/>
    </row>
    <row r="15" spans="1:14" s="17" customFormat="1" ht="19.5" customHeight="1" x14ac:dyDescent="0.2">
      <c r="A15" s="487"/>
      <c r="B15" s="487"/>
      <c r="C15" s="487"/>
      <c r="D15" s="487"/>
      <c r="E15" s="487"/>
      <c r="F15" s="487"/>
      <c r="G15" s="376"/>
      <c r="H15" s="376"/>
      <c r="I15" s="376"/>
      <c r="J15" s="376"/>
      <c r="K15" s="376"/>
      <c r="L15" s="229"/>
      <c r="M15" s="229"/>
      <c r="N15" s="229"/>
    </row>
    <row r="16" spans="1:14" s="17" customFormat="1" ht="19.5" customHeight="1" x14ac:dyDescent="0.2">
      <c r="A16" s="388"/>
      <c r="B16" s="388"/>
      <c r="C16" s="388"/>
      <c r="D16" s="388"/>
      <c r="E16" s="388"/>
      <c r="F16" s="388"/>
      <c r="G16" s="376"/>
      <c r="H16" s="376"/>
      <c r="I16" s="376"/>
      <c r="J16" s="376"/>
      <c r="K16" s="376"/>
      <c r="L16" s="229"/>
      <c r="M16" s="229"/>
      <c r="N16" s="229"/>
    </row>
    <row r="17" spans="1:15" s="17" customFormat="1" ht="19.5" customHeight="1" x14ac:dyDescent="0.2">
      <c r="A17" s="472" t="s">
        <v>333</v>
      </c>
      <c r="B17" s="472"/>
      <c r="C17" s="472"/>
      <c r="D17" s="472"/>
      <c r="E17" s="472"/>
      <c r="F17" s="472"/>
      <c r="G17" s="472"/>
      <c r="H17" s="472"/>
      <c r="I17" s="472"/>
      <c r="J17" s="472"/>
      <c r="K17" s="472"/>
      <c r="L17" s="229"/>
      <c r="M17" s="229"/>
      <c r="N17" s="229"/>
    </row>
    <row r="18" spans="1:15" x14ac:dyDescent="0.2">
      <c r="A18" s="476" t="s">
        <v>179</v>
      </c>
      <c r="B18" s="476"/>
      <c r="G18" s="230"/>
      <c r="H18" s="230"/>
      <c r="I18" s="231"/>
      <c r="J18" s="231"/>
      <c r="K18" s="231"/>
    </row>
    <row r="19" spans="1:15" ht="12.75" customHeight="1" x14ac:dyDescent="0.2">
      <c r="A19" s="477"/>
      <c r="B19" s="479" t="s">
        <v>180</v>
      </c>
      <c r="C19" s="479"/>
      <c r="D19" s="479"/>
      <c r="E19" s="479"/>
      <c r="F19" s="479"/>
      <c r="G19" s="480" t="s">
        <v>181</v>
      </c>
      <c r="H19" s="481"/>
      <c r="I19" s="481"/>
      <c r="J19" s="481"/>
      <c r="K19" s="482"/>
      <c r="M19" s="98"/>
      <c r="N19" s="98"/>
      <c r="O19" s="98"/>
    </row>
    <row r="20" spans="1:15" ht="13.5" customHeight="1" x14ac:dyDescent="0.2">
      <c r="A20" s="478"/>
      <c r="B20" s="479"/>
      <c r="C20" s="479"/>
      <c r="D20" s="479"/>
      <c r="E20" s="479"/>
      <c r="F20" s="479"/>
      <c r="G20" s="483"/>
      <c r="H20" s="484"/>
      <c r="I20" s="484"/>
      <c r="J20" s="484"/>
      <c r="K20" s="485"/>
    </row>
    <row r="21" spans="1:15" x14ac:dyDescent="0.2">
      <c r="A21" s="233" t="s">
        <v>10</v>
      </c>
      <c r="B21" s="234">
        <v>2016</v>
      </c>
      <c r="C21" s="235">
        <v>2017</v>
      </c>
      <c r="D21" s="235">
        <v>2018</v>
      </c>
      <c r="E21" s="235" t="s">
        <v>182</v>
      </c>
      <c r="F21" s="235" t="s">
        <v>183</v>
      </c>
      <c r="G21" s="236">
        <v>2016</v>
      </c>
      <c r="H21" s="237">
        <v>2017</v>
      </c>
      <c r="I21" s="237">
        <v>2018</v>
      </c>
      <c r="J21" s="237" t="s">
        <v>182</v>
      </c>
      <c r="K21" s="236" t="s">
        <v>183</v>
      </c>
    </row>
    <row r="22" spans="1:15" ht="12.75" customHeight="1" x14ac:dyDescent="0.2">
      <c r="A22" s="238" t="s">
        <v>184</v>
      </c>
      <c r="B22" s="239">
        <v>220</v>
      </c>
      <c r="C22" s="239">
        <v>180</v>
      </c>
      <c r="D22" s="239">
        <v>150</v>
      </c>
      <c r="E22" s="239">
        <v>130</v>
      </c>
      <c r="F22" s="239">
        <v>140</v>
      </c>
      <c r="G22" s="239">
        <v>150</v>
      </c>
      <c r="H22" s="239">
        <v>130</v>
      </c>
      <c r="I22" s="239">
        <v>110</v>
      </c>
      <c r="J22" s="239">
        <v>130</v>
      </c>
      <c r="K22" s="239">
        <v>110</v>
      </c>
    </row>
    <row r="23" spans="1:15" x14ac:dyDescent="0.2">
      <c r="A23" s="238" t="s">
        <v>185</v>
      </c>
      <c r="B23" s="239">
        <v>200</v>
      </c>
      <c r="C23" s="239">
        <v>160</v>
      </c>
      <c r="D23" s="239">
        <v>150</v>
      </c>
      <c r="E23" s="239">
        <v>130</v>
      </c>
      <c r="F23" s="239">
        <v>140</v>
      </c>
      <c r="G23" s="239">
        <v>190</v>
      </c>
      <c r="H23" s="239">
        <v>180</v>
      </c>
      <c r="I23" s="239">
        <v>130</v>
      </c>
      <c r="J23" s="239">
        <v>120</v>
      </c>
      <c r="K23" s="239">
        <v>90</v>
      </c>
    </row>
    <row r="24" spans="1:15" x14ac:dyDescent="0.2">
      <c r="A24" s="238" t="s">
        <v>186</v>
      </c>
      <c r="B24" s="239">
        <v>130</v>
      </c>
      <c r="C24" s="239">
        <v>110</v>
      </c>
      <c r="D24" s="239">
        <v>90</v>
      </c>
      <c r="E24" s="239">
        <v>100</v>
      </c>
      <c r="F24" s="239">
        <v>300</v>
      </c>
      <c r="G24" s="239">
        <v>180</v>
      </c>
      <c r="H24" s="239">
        <v>120</v>
      </c>
      <c r="I24" s="239">
        <v>110</v>
      </c>
      <c r="J24" s="239">
        <v>100</v>
      </c>
      <c r="K24" s="239">
        <v>140</v>
      </c>
      <c r="M24" s="18"/>
      <c r="N24" s="240"/>
      <c r="O24" s="18"/>
    </row>
    <row r="25" spans="1:15" x14ac:dyDescent="0.2">
      <c r="A25" s="238" t="s">
        <v>187</v>
      </c>
      <c r="B25" s="239">
        <v>170</v>
      </c>
      <c r="C25" s="239">
        <v>110</v>
      </c>
      <c r="D25" s="239">
        <v>170</v>
      </c>
      <c r="E25" s="239">
        <v>140</v>
      </c>
      <c r="F25" s="239">
        <v>290</v>
      </c>
      <c r="G25" s="239">
        <v>160</v>
      </c>
      <c r="H25" s="239">
        <v>130</v>
      </c>
      <c r="I25" s="239">
        <v>120</v>
      </c>
      <c r="J25" s="239">
        <v>140</v>
      </c>
      <c r="K25" s="239">
        <v>270</v>
      </c>
    </row>
    <row r="26" spans="1:15" x14ac:dyDescent="0.2">
      <c r="A26" s="241" t="s">
        <v>0</v>
      </c>
      <c r="B26" s="236">
        <v>720</v>
      </c>
      <c r="C26" s="236">
        <v>560</v>
      </c>
      <c r="D26" s="236">
        <v>560</v>
      </c>
      <c r="E26" s="236">
        <v>500</v>
      </c>
      <c r="F26" s="236">
        <v>870</v>
      </c>
      <c r="G26" s="236">
        <v>680</v>
      </c>
      <c r="H26" s="236">
        <v>560</v>
      </c>
      <c r="I26" s="236">
        <v>470</v>
      </c>
      <c r="J26" s="236">
        <v>490</v>
      </c>
      <c r="K26" s="236">
        <v>610</v>
      </c>
      <c r="L26" s="56"/>
    </row>
    <row r="27" spans="1:15" x14ac:dyDescent="0.2">
      <c r="A27" s="242" t="s">
        <v>188</v>
      </c>
      <c r="B27" s="243"/>
      <c r="C27" s="243"/>
      <c r="D27" s="243"/>
      <c r="E27" s="243"/>
      <c r="F27" s="243"/>
      <c r="G27" s="244">
        <v>52700</v>
      </c>
      <c r="H27" s="236" t="s">
        <v>189</v>
      </c>
      <c r="I27" s="244">
        <v>36500</v>
      </c>
      <c r="J27" s="244">
        <v>35800</v>
      </c>
      <c r="K27" s="244">
        <v>56200</v>
      </c>
      <c r="L27" s="56"/>
      <c r="M27" s="240"/>
    </row>
    <row r="28" spans="1:15" ht="22.5" x14ac:dyDescent="0.2">
      <c r="A28" s="245" t="s">
        <v>190</v>
      </c>
      <c r="B28" s="236">
        <v>680</v>
      </c>
      <c r="C28" s="236">
        <v>540</v>
      </c>
      <c r="D28" s="236">
        <v>510</v>
      </c>
      <c r="E28" s="236">
        <v>450</v>
      </c>
      <c r="F28" s="236" t="s">
        <v>221</v>
      </c>
      <c r="G28" s="246"/>
      <c r="H28" s="246"/>
      <c r="I28" s="246"/>
      <c r="J28" s="246"/>
      <c r="K28" s="243"/>
      <c r="L28" s="5"/>
    </row>
    <row r="29" spans="1:15" ht="91.5" customHeight="1" x14ac:dyDescent="0.2">
      <c r="A29" s="470" t="s">
        <v>318</v>
      </c>
      <c r="B29" s="470"/>
      <c r="C29" s="470"/>
      <c r="D29" s="470"/>
      <c r="E29" s="470"/>
      <c r="F29" s="470"/>
      <c r="G29" s="470"/>
      <c r="H29" s="470"/>
      <c r="I29" s="470"/>
      <c r="J29" s="470"/>
      <c r="K29" s="470"/>
      <c r="M29" s="231"/>
    </row>
    <row r="30" spans="1:15" x14ac:dyDescent="0.2">
      <c r="A30" s="471"/>
      <c r="B30" s="471"/>
      <c r="C30" s="471"/>
      <c r="D30" s="471"/>
      <c r="E30" s="471"/>
      <c r="F30" s="471"/>
      <c r="G30" s="471"/>
      <c r="H30" s="471"/>
      <c r="I30" s="471"/>
      <c r="J30" s="471"/>
      <c r="K30" s="471"/>
    </row>
    <row r="31" spans="1:15" x14ac:dyDescent="0.2">
      <c r="A31" s="471"/>
      <c r="B31" s="471"/>
      <c r="C31" s="471"/>
      <c r="D31" s="471"/>
      <c r="E31" s="471"/>
      <c r="F31" s="471"/>
      <c r="G31" s="471"/>
      <c r="H31" s="471"/>
      <c r="I31" s="471"/>
      <c r="J31" s="471"/>
      <c r="K31" s="471"/>
    </row>
    <row r="32" spans="1:15" x14ac:dyDescent="0.2">
      <c r="A32" s="471"/>
      <c r="B32" s="471"/>
      <c r="C32" s="471"/>
      <c r="D32" s="471"/>
      <c r="E32" s="471"/>
      <c r="F32" s="471"/>
      <c r="G32" s="471"/>
      <c r="H32" s="471"/>
      <c r="I32" s="471"/>
      <c r="J32" s="471"/>
      <c r="K32" s="471"/>
    </row>
    <row r="33" spans="1:11" x14ac:dyDescent="0.2">
      <c r="A33" s="471"/>
      <c r="B33" s="471"/>
      <c r="C33" s="471"/>
      <c r="D33" s="471"/>
      <c r="E33" s="471"/>
      <c r="F33" s="471"/>
      <c r="G33" s="471"/>
      <c r="H33" s="471"/>
      <c r="I33" s="471"/>
      <c r="J33" s="471"/>
      <c r="K33" s="471"/>
    </row>
  </sheetData>
  <mergeCells count="9">
    <mergeCell ref="A29:K33"/>
    <mergeCell ref="A17:K17"/>
    <mergeCell ref="A1:K1"/>
    <mergeCell ref="A18:B18"/>
    <mergeCell ref="A19:A20"/>
    <mergeCell ref="B19:F20"/>
    <mergeCell ref="G19:K20"/>
    <mergeCell ref="A2:B2"/>
    <mergeCell ref="A8:F15"/>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23"/>
  <sheetViews>
    <sheetView topLeftCell="A4" zoomScaleNormal="100" workbookViewId="0">
      <selection activeCell="G21" sqref="G21"/>
    </sheetView>
  </sheetViews>
  <sheetFormatPr baseColWidth="10" defaultRowHeight="12.75" x14ac:dyDescent="0.2"/>
  <cols>
    <col min="1" max="1" width="70.5703125" customWidth="1"/>
    <col min="2" max="2" width="10.140625" customWidth="1"/>
    <col min="3" max="3" width="9.140625" bestFit="1" customWidth="1"/>
    <col min="4" max="4" width="8.85546875" customWidth="1"/>
    <col min="5" max="6" width="8.5703125" customWidth="1"/>
    <col min="7" max="7" width="8.85546875" bestFit="1" customWidth="1"/>
    <col min="8" max="8" width="8.28515625" customWidth="1"/>
    <col min="9" max="9" width="9.42578125" customWidth="1"/>
    <col min="10" max="10" width="8.28515625" customWidth="1"/>
    <col min="11" max="11" width="11" customWidth="1"/>
    <col min="12" max="13" width="8.140625" customWidth="1"/>
    <col min="14" max="14" width="10.7109375" bestFit="1" customWidth="1"/>
    <col min="15" max="15" width="10.85546875" bestFit="1" customWidth="1"/>
    <col min="16" max="16" width="9.5703125" bestFit="1" customWidth="1"/>
    <col min="17" max="17" width="7.42578125" bestFit="1" customWidth="1"/>
    <col min="18" max="18" width="5.85546875" bestFit="1" customWidth="1"/>
    <col min="19" max="21" width="5.7109375" customWidth="1"/>
    <col min="22" max="22" width="12" bestFit="1" customWidth="1"/>
    <col min="23" max="23" width="6.28515625" bestFit="1" customWidth="1"/>
    <col min="24" max="24" width="9.7109375" bestFit="1" customWidth="1"/>
    <col min="25" max="40" width="5.7109375" customWidth="1"/>
  </cols>
  <sheetData>
    <row r="1" spans="1:24" ht="29.25" customHeight="1" x14ac:dyDescent="0.2">
      <c r="A1" s="489" t="s">
        <v>295</v>
      </c>
      <c r="B1" s="490"/>
      <c r="C1" s="490"/>
      <c r="D1" s="490"/>
      <c r="E1" s="490"/>
      <c r="F1" s="490"/>
      <c r="G1" s="490"/>
      <c r="H1" s="490"/>
      <c r="I1" s="490"/>
      <c r="J1" s="490"/>
      <c r="K1" s="490"/>
      <c r="L1" s="490"/>
      <c r="M1" s="490"/>
      <c r="N1" s="490"/>
      <c r="O1" s="490"/>
      <c r="P1" s="490"/>
      <c r="Q1" s="490"/>
      <c r="R1" s="490"/>
    </row>
    <row r="2" spans="1:24" s="311" customFormat="1" ht="15" x14ac:dyDescent="0.25">
      <c r="A2" s="374" t="s">
        <v>202</v>
      </c>
      <c r="B2" s="373"/>
      <c r="C2" s="373"/>
      <c r="D2" s="373"/>
      <c r="E2" s="373"/>
      <c r="F2" s="373"/>
      <c r="G2" s="373"/>
      <c r="H2" s="373"/>
      <c r="I2" s="373"/>
      <c r="J2" s="373"/>
      <c r="K2" s="373"/>
    </row>
    <row r="3" spans="1:24" s="314" customFormat="1" ht="51" x14ac:dyDescent="0.25">
      <c r="A3" s="361" t="s">
        <v>75</v>
      </c>
      <c r="B3" s="358" t="s">
        <v>118</v>
      </c>
      <c r="C3" s="359" t="s">
        <v>100</v>
      </c>
      <c r="D3" s="360" t="s">
        <v>104</v>
      </c>
      <c r="E3" s="363" t="s">
        <v>113</v>
      </c>
      <c r="F3" s="363" t="s">
        <v>114</v>
      </c>
      <c r="G3" s="364" t="s">
        <v>112</v>
      </c>
      <c r="H3" s="363" t="s">
        <v>86</v>
      </c>
      <c r="I3" s="365" t="s">
        <v>85</v>
      </c>
      <c r="J3" s="366" t="s">
        <v>87</v>
      </c>
      <c r="K3" s="366" t="s">
        <v>99</v>
      </c>
      <c r="L3" s="366" t="s">
        <v>83</v>
      </c>
      <c r="M3" s="365" t="s">
        <v>82</v>
      </c>
      <c r="N3" s="362" t="s">
        <v>140</v>
      </c>
      <c r="O3" s="367" t="s">
        <v>115</v>
      </c>
      <c r="P3" s="367" t="s">
        <v>116</v>
      </c>
      <c r="Q3" s="367" t="s">
        <v>117</v>
      </c>
      <c r="R3" s="367" t="s">
        <v>84</v>
      </c>
      <c r="V3" s="368" t="s">
        <v>73</v>
      </c>
      <c r="W3" s="26" t="s">
        <v>74</v>
      </c>
      <c r="X3" s="26" t="s">
        <v>133</v>
      </c>
    </row>
    <row r="4" spans="1:24" s="329" customFormat="1" ht="15" x14ac:dyDescent="0.25">
      <c r="A4" s="355" t="s">
        <v>203</v>
      </c>
      <c r="B4" s="347">
        <v>723</v>
      </c>
      <c r="C4" s="348">
        <v>299</v>
      </c>
      <c r="D4" s="348">
        <v>276</v>
      </c>
      <c r="E4" s="349">
        <v>245</v>
      </c>
      <c r="F4" s="349">
        <v>236</v>
      </c>
      <c r="G4" s="349">
        <v>212</v>
      </c>
      <c r="H4" s="349">
        <v>159</v>
      </c>
      <c r="I4" s="350">
        <v>148</v>
      </c>
      <c r="J4" s="350">
        <v>147</v>
      </c>
      <c r="K4" s="350">
        <v>111</v>
      </c>
      <c r="L4" s="350">
        <v>101</v>
      </c>
      <c r="M4" s="350">
        <v>92</v>
      </c>
      <c r="N4" s="350">
        <v>9</v>
      </c>
      <c r="O4" s="351" t="s">
        <v>204</v>
      </c>
      <c r="P4" s="351" t="s">
        <v>204</v>
      </c>
      <c r="Q4" s="351" t="s">
        <v>204</v>
      </c>
      <c r="R4" s="352" t="s">
        <v>205</v>
      </c>
      <c r="V4" s="369" t="s">
        <v>206</v>
      </c>
      <c r="W4" s="369">
        <v>10</v>
      </c>
      <c r="X4" s="369">
        <v>1</v>
      </c>
    </row>
    <row r="5" spans="1:24" s="313" customFormat="1" ht="15" x14ac:dyDescent="0.25">
      <c r="A5" s="355" t="s">
        <v>298</v>
      </c>
      <c r="B5" s="353">
        <v>0.40392854255921107</v>
      </c>
      <c r="C5" s="353">
        <v>8.5522593161425922E-2</v>
      </c>
      <c r="D5" s="353">
        <v>8.4330288578126258E-2</v>
      </c>
      <c r="E5" s="353">
        <v>5.7937919327459383E-2</v>
      </c>
      <c r="F5" s="353">
        <v>5.7412496968717162E-2</v>
      </c>
      <c r="G5" s="353">
        <v>0.12818284698084229</v>
      </c>
      <c r="H5" s="353">
        <v>4.8177188586209681E-2</v>
      </c>
      <c r="I5" s="353">
        <v>3.7102901948104436E-2</v>
      </c>
      <c r="J5" s="353">
        <v>2.7281545550076794E-2</v>
      </c>
      <c r="K5" s="353">
        <v>2.5624444264812869E-2</v>
      </c>
      <c r="L5" s="353">
        <v>3.0636165225123271E-2</v>
      </c>
      <c r="M5" s="353">
        <v>1.9683129900573922E-2</v>
      </c>
      <c r="N5" s="332" t="s">
        <v>205</v>
      </c>
      <c r="O5" s="331" t="s">
        <v>204</v>
      </c>
      <c r="P5" s="331" t="s">
        <v>204</v>
      </c>
      <c r="Q5" s="331" t="s">
        <v>204</v>
      </c>
      <c r="R5" s="332" t="s">
        <v>205</v>
      </c>
      <c r="V5" s="370" t="s">
        <v>207</v>
      </c>
      <c r="W5" s="370">
        <v>4</v>
      </c>
      <c r="X5" s="370">
        <v>2</v>
      </c>
    </row>
    <row r="6" spans="1:24" s="313" customFormat="1" ht="15" x14ac:dyDescent="0.25">
      <c r="A6" s="354" t="s">
        <v>297</v>
      </c>
      <c r="B6" s="343"/>
      <c r="C6" s="342"/>
      <c r="D6" s="343"/>
      <c r="E6" s="343"/>
      <c r="F6" s="343"/>
      <c r="G6" s="343"/>
      <c r="H6" s="343"/>
      <c r="I6" s="343"/>
      <c r="J6" s="343"/>
      <c r="K6" s="343"/>
      <c r="L6" s="343"/>
      <c r="M6" s="343"/>
      <c r="N6" s="343"/>
      <c r="O6" s="343"/>
      <c r="P6" s="343"/>
      <c r="Q6" s="343"/>
      <c r="R6" s="344"/>
      <c r="V6" s="371" t="s">
        <v>208</v>
      </c>
      <c r="W6" s="371">
        <v>2</v>
      </c>
      <c r="X6" s="371">
        <v>3</v>
      </c>
    </row>
    <row r="7" spans="1:24" s="311" customFormat="1" ht="15" x14ac:dyDescent="0.25">
      <c r="A7" s="356" t="s">
        <v>310</v>
      </c>
      <c r="B7" s="336">
        <v>0.10606363818290974</v>
      </c>
      <c r="C7" s="336">
        <v>0.21361058601134217</v>
      </c>
      <c r="D7" s="336">
        <v>9.3457943925233641E-2</v>
      </c>
      <c r="E7" s="336">
        <v>0.41297523543773978</v>
      </c>
      <c r="F7" s="336">
        <v>0.24428018303414289</v>
      </c>
      <c r="G7" s="336">
        <v>0.49188081349519153</v>
      </c>
      <c r="H7" s="336">
        <v>0.30788590604026844</v>
      </c>
      <c r="I7" s="336">
        <v>0.16176470588235295</v>
      </c>
      <c r="J7" s="346"/>
      <c r="K7" s="336">
        <v>0.5</v>
      </c>
      <c r="L7" s="336">
        <v>0.33311345646437995</v>
      </c>
      <c r="M7" s="336">
        <v>0.3347022587268994</v>
      </c>
      <c r="N7" s="337"/>
      <c r="O7" s="337"/>
      <c r="P7" s="337"/>
      <c r="Q7" s="337"/>
      <c r="R7" s="337"/>
      <c r="V7" s="372" t="s">
        <v>209</v>
      </c>
      <c r="W7" s="372">
        <v>1</v>
      </c>
      <c r="X7" s="372">
        <v>4</v>
      </c>
    </row>
    <row r="8" spans="1:24" s="311" customFormat="1" ht="15" x14ac:dyDescent="0.25">
      <c r="A8" s="356" t="s">
        <v>309</v>
      </c>
      <c r="B8" s="345"/>
      <c r="C8" s="345"/>
      <c r="D8" s="345"/>
      <c r="E8" s="345"/>
      <c r="F8" s="345"/>
      <c r="G8" s="345"/>
      <c r="H8" s="345"/>
      <c r="I8" s="345"/>
      <c r="J8" s="322">
        <v>0.14592592592592593</v>
      </c>
      <c r="K8" s="345"/>
      <c r="L8" s="345"/>
      <c r="M8" s="345"/>
      <c r="N8" s="333"/>
      <c r="O8" s="333"/>
      <c r="P8" s="333"/>
      <c r="Q8" s="333"/>
      <c r="R8" s="333"/>
    </row>
    <row r="9" spans="1:24" s="311" customFormat="1" ht="15" x14ac:dyDescent="0.25">
      <c r="A9" s="356" t="s">
        <v>308</v>
      </c>
      <c r="B9" s="345"/>
      <c r="C9" s="322">
        <v>0.27315689981096408</v>
      </c>
      <c r="D9" s="322">
        <v>9.8250658998322554E-2</v>
      </c>
      <c r="E9" s="345"/>
      <c r="F9" s="345"/>
      <c r="G9" s="345"/>
      <c r="H9" s="345"/>
      <c r="I9" s="345"/>
      <c r="J9" s="345"/>
      <c r="K9" s="322">
        <v>5.1261829652996846E-2</v>
      </c>
      <c r="L9" s="322">
        <v>0.10488126649076517</v>
      </c>
      <c r="M9" s="345"/>
      <c r="N9" s="333"/>
      <c r="O9" s="333"/>
      <c r="P9" s="333"/>
      <c r="Q9" s="333"/>
      <c r="R9" s="333"/>
    </row>
    <row r="10" spans="1:24" s="311" customFormat="1" ht="15" x14ac:dyDescent="0.25">
      <c r="A10" s="356" t="s">
        <v>307</v>
      </c>
      <c r="B10" s="322">
        <v>0.13172903742245348</v>
      </c>
      <c r="C10" s="322">
        <v>0.14272211720226843</v>
      </c>
      <c r="D10" s="322">
        <v>9.6333572969086984E-2</v>
      </c>
      <c r="E10" s="322">
        <v>7.7084059993024062E-2</v>
      </c>
      <c r="F10" s="322">
        <v>0.19042590637099613</v>
      </c>
      <c r="G10" s="345"/>
      <c r="H10" s="322">
        <v>0.14597315436241612</v>
      </c>
      <c r="I10" s="345"/>
      <c r="J10" s="345"/>
      <c r="K10" s="345"/>
      <c r="L10" s="345"/>
      <c r="M10" s="322">
        <v>0.12422997946611909</v>
      </c>
      <c r="N10" s="333"/>
      <c r="O10" s="333"/>
      <c r="P10" s="333"/>
      <c r="Q10" s="333"/>
      <c r="R10" s="333"/>
    </row>
    <row r="11" spans="1:24" s="311" customFormat="1" ht="15" x14ac:dyDescent="0.25">
      <c r="A11" s="356" t="s">
        <v>306</v>
      </c>
      <c r="B11" s="345"/>
      <c r="C11" s="345"/>
      <c r="D11" s="345"/>
      <c r="E11" s="345"/>
      <c r="F11" s="322">
        <v>9.3277015135515659E-2</v>
      </c>
      <c r="G11" s="345"/>
      <c r="H11" s="345"/>
      <c r="I11" s="345"/>
      <c r="J11" s="345"/>
      <c r="K11" s="345"/>
      <c r="L11" s="345"/>
      <c r="M11" s="345"/>
      <c r="N11" s="333"/>
      <c r="O11" s="333"/>
      <c r="P11" s="333"/>
      <c r="Q11" s="333"/>
      <c r="R11" s="333"/>
    </row>
    <row r="12" spans="1:24" s="311" customFormat="1" ht="15" x14ac:dyDescent="0.25">
      <c r="A12" s="356" t="s">
        <v>305</v>
      </c>
      <c r="B12" s="345"/>
      <c r="C12" s="345"/>
      <c r="D12" s="345"/>
      <c r="E12" s="322">
        <v>7.2200906871294032E-2</v>
      </c>
      <c r="F12" s="345"/>
      <c r="G12" s="345"/>
      <c r="H12" s="345"/>
      <c r="I12" s="345"/>
      <c r="J12" s="345"/>
      <c r="K12" s="345"/>
      <c r="L12" s="345"/>
      <c r="M12" s="345"/>
      <c r="N12" s="333"/>
      <c r="O12" s="333"/>
      <c r="P12" s="333"/>
      <c r="Q12" s="333"/>
      <c r="R12" s="333"/>
    </row>
    <row r="13" spans="1:24" s="311" customFormat="1" ht="15" x14ac:dyDescent="0.25">
      <c r="A13" s="356" t="s">
        <v>304</v>
      </c>
      <c r="B13" s="345"/>
      <c r="C13" s="345"/>
      <c r="D13" s="345"/>
      <c r="E13" s="345"/>
      <c r="F13" s="345"/>
      <c r="G13" s="345"/>
      <c r="H13" s="345"/>
      <c r="I13" s="345"/>
      <c r="J13" s="345"/>
      <c r="K13" s="345"/>
      <c r="L13" s="322">
        <v>7.9815303430079157E-2</v>
      </c>
      <c r="M13" s="345"/>
      <c r="N13" s="333"/>
      <c r="O13" s="333"/>
      <c r="P13" s="333"/>
      <c r="Q13" s="333"/>
      <c r="R13" s="333"/>
    </row>
    <row r="14" spans="1:24" s="311" customFormat="1" ht="15" x14ac:dyDescent="0.25">
      <c r="A14" s="356" t="s">
        <v>303</v>
      </c>
      <c r="B14" s="345"/>
      <c r="C14" s="345"/>
      <c r="D14" s="345"/>
      <c r="E14" s="345"/>
      <c r="F14" s="345"/>
      <c r="G14" s="345"/>
      <c r="H14" s="345"/>
      <c r="I14" s="345"/>
      <c r="J14" s="345"/>
      <c r="K14" s="345"/>
      <c r="L14" s="345"/>
      <c r="M14" s="345"/>
      <c r="N14" s="333"/>
      <c r="O14" s="333"/>
      <c r="P14" s="333"/>
      <c r="Q14" s="333"/>
      <c r="R14" s="333"/>
    </row>
    <row r="15" spans="1:24" s="311" customFormat="1" ht="15" x14ac:dyDescent="0.25">
      <c r="A15" s="356" t="s">
        <v>302</v>
      </c>
      <c r="B15" s="322">
        <v>0.24649789873924355</v>
      </c>
      <c r="C15" s="345"/>
      <c r="D15" s="345"/>
      <c r="E15" s="345"/>
      <c r="F15" s="345"/>
      <c r="G15" s="322">
        <v>0.21772032161437804</v>
      </c>
      <c r="H15" s="345"/>
      <c r="I15" s="322">
        <v>0.11710239651416122</v>
      </c>
      <c r="J15" s="345"/>
      <c r="K15" s="345"/>
      <c r="L15" s="345"/>
      <c r="M15" s="345"/>
      <c r="N15" s="333"/>
      <c r="O15" s="333"/>
      <c r="P15" s="333"/>
      <c r="Q15" s="333"/>
      <c r="R15" s="333"/>
    </row>
    <row r="16" spans="1:24" s="313" customFormat="1" ht="15" x14ac:dyDescent="0.25">
      <c r="A16" s="356" t="s">
        <v>301</v>
      </c>
      <c r="B16" s="345"/>
      <c r="C16" s="345"/>
      <c r="D16" s="345"/>
      <c r="E16" s="345"/>
      <c r="F16" s="345"/>
      <c r="G16" s="345"/>
      <c r="H16" s="345"/>
      <c r="I16" s="345"/>
      <c r="J16" s="322">
        <v>9.9259259259259255E-2</v>
      </c>
      <c r="K16" s="345"/>
      <c r="L16" s="345"/>
      <c r="M16" s="345"/>
      <c r="N16" s="334"/>
      <c r="O16" s="334"/>
      <c r="P16" s="334"/>
      <c r="Q16" s="334"/>
      <c r="R16" s="334"/>
    </row>
    <row r="17" spans="1:18" s="313" customFormat="1" ht="15" x14ac:dyDescent="0.25">
      <c r="A17" s="356" t="s">
        <v>300</v>
      </c>
      <c r="B17" s="345"/>
      <c r="C17" s="345"/>
      <c r="D17" s="345"/>
      <c r="E17" s="345"/>
      <c r="F17" s="345"/>
      <c r="G17" s="322">
        <v>0.10641652215040202</v>
      </c>
      <c r="H17" s="322">
        <v>8.4312080536912748E-2</v>
      </c>
      <c r="I17" s="322">
        <v>0.10403050108932461</v>
      </c>
      <c r="J17" s="322">
        <v>0.15555555555555556</v>
      </c>
      <c r="K17" s="322">
        <v>0.11277602523659307</v>
      </c>
      <c r="L17" s="345"/>
      <c r="M17" s="322">
        <v>6.4681724845995894E-2</v>
      </c>
      <c r="N17" s="334"/>
      <c r="O17" s="334"/>
      <c r="P17" s="334"/>
      <c r="Q17" s="334"/>
      <c r="R17" s="334"/>
    </row>
    <row r="18" spans="1:18" s="329" customFormat="1" ht="15" x14ac:dyDescent="0.25">
      <c r="A18" s="357" t="s">
        <v>299</v>
      </c>
      <c r="B18" s="322">
        <f>100%-SUM(B7:B17)</f>
        <v>0.51570942565539324</v>
      </c>
      <c r="C18" s="322">
        <f t="shared" ref="C18:M18" si="0">100%-SUM(C7:C17)</f>
        <v>0.37051039697542532</v>
      </c>
      <c r="D18" s="322">
        <f t="shared" ref="D18:J18" si="1">100%-SUM(D7:D17)</f>
        <v>0.71195782410735686</v>
      </c>
      <c r="E18" s="322">
        <f t="shared" si="1"/>
        <v>0.43773979769794213</v>
      </c>
      <c r="F18" s="322">
        <f t="shared" si="1"/>
        <v>0.47201689545934533</v>
      </c>
      <c r="G18" s="322">
        <f t="shared" si="1"/>
        <v>0.18398234274002845</v>
      </c>
      <c r="H18" s="322">
        <f t="shared" si="1"/>
        <v>0.46182885906040272</v>
      </c>
      <c r="I18" s="322">
        <f t="shared" si="1"/>
        <v>0.61710239651416121</v>
      </c>
      <c r="J18" s="322">
        <f t="shared" si="1"/>
        <v>0.59925925925925927</v>
      </c>
      <c r="K18" s="322">
        <f t="shared" si="0"/>
        <v>0.33596214511041012</v>
      </c>
      <c r="L18" s="322">
        <f>100%-SUM(L7:L17)</f>
        <v>0.48218997361477567</v>
      </c>
      <c r="M18" s="322">
        <f t="shared" si="0"/>
        <v>0.47638603696098558</v>
      </c>
      <c r="N18" s="335"/>
      <c r="O18" s="335"/>
      <c r="P18" s="335"/>
      <c r="Q18" s="335"/>
      <c r="R18" s="335"/>
    </row>
    <row r="19" spans="1:18" s="313" customFormat="1" ht="15" x14ac:dyDescent="0.25">
      <c r="A19" s="338" t="s">
        <v>296</v>
      </c>
      <c r="B19" s="339"/>
      <c r="C19" s="339"/>
      <c r="D19" s="339"/>
      <c r="E19" s="339"/>
      <c r="F19" s="339"/>
      <c r="G19" s="339"/>
      <c r="H19" s="339"/>
      <c r="I19" s="339"/>
      <c r="J19" s="339"/>
      <c r="K19" s="339"/>
      <c r="L19" s="339"/>
      <c r="M19" s="339"/>
      <c r="N19" s="340"/>
      <c r="O19" s="341"/>
      <c r="P19" s="341"/>
      <c r="Q19" s="341"/>
      <c r="R19" s="340"/>
    </row>
    <row r="20" spans="1:18" s="313" customFormat="1" ht="15" x14ac:dyDescent="0.25">
      <c r="A20" s="488" t="s">
        <v>348</v>
      </c>
      <c r="B20" s="488"/>
      <c r="C20" s="488"/>
      <c r="D20" s="488"/>
      <c r="E20" s="488"/>
      <c r="F20" s="488"/>
      <c r="G20" s="488"/>
      <c r="H20" s="488"/>
      <c r="I20" s="488"/>
      <c r="J20" s="488"/>
      <c r="K20" s="488"/>
      <c r="L20" s="488"/>
      <c r="M20" s="488"/>
    </row>
    <row r="21" spans="1:18" s="313" customFormat="1" ht="14.25" customHeight="1" x14ac:dyDescent="0.25">
      <c r="A21" s="330" t="s">
        <v>322</v>
      </c>
      <c r="B21" s="330"/>
      <c r="C21" s="330"/>
      <c r="D21" s="330"/>
      <c r="E21" s="330"/>
      <c r="F21" s="330"/>
      <c r="G21" s="330"/>
      <c r="H21" s="330"/>
      <c r="I21" s="330"/>
      <c r="J21" s="330"/>
      <c r="K21" s="330"/>
      <c r="L21" s="330"/>
      <c r="M21" s="330"/>
    </row>
    <row r="22" spans="1:18" s="311" customFormat="1" ht="15" x14ac:dyDescent="0.25">
      <c r="A22" s="301" t="s">
        <v>320</v>
      </c>
      <c r="B22" s="321"/>
      <c r="C22" s="321"/>
      <c r="D22" s="321"/>
      <c r="E22" s="321"/>
      <c r="F22" s="321"/>
      <c r="G22" s="321"/>
      <c r="H22" s="321"/>
    </row>
    <row r="23" spans="1:18" s="311" customFormat="1" ht="15" x14ac:dyDescent="0.25">
      <c r="A23" s="320" t="s">
        <v>321</v>
      </c>
      <c r="B23"/>
      <c r="C23"/>
      <c r="D23"/>
      <c r="E23"/>
      <c r="F23"/>
      <c r="G23"/>
      <c r="H23"/>
    </row>
  </sheetData>
  <mergeCells count="2">
    <mergeCell ref="A20:M20"/>
    <mergeCell ref="A1:R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91"/>
  <sheetViews>
    <sheetView topLeftCell="G22" workbookViewId="0">
      <selection activeCell="A32" sqref="A32:L32"/>
    </sheetView>
  </sheetViews>
  <sheetFormatPr baseColWidth="10" defaultColWidth="11.28515625" defaultRowHeight="10.5" x14ac:dyDescent="0.15"/>
  <cols>
    <col min="1" max="1" width="8.140625" style="1" customWidth="1"/>
    <col min="2" max="2" width="27.28515625" style="1" customWidth="1"/>
    <col min="3" max="3" width="15.85546875" style="1" customWidth="1"/>
    <col min="4" max="4" width="18.140625" style="1" customWidth="1"/>
    <col min="5" max="5" width="12.42578125" style="1" bestFit="1" customWidth="1"/>
    <col min="6" max="6" width="8.7109375" style="1" bestFit="1" customWidth="1"/>
    <col min="7" max="7" width="9.5703125" style="1" customWidth="1"/>
    <col min="8" max="8" width="8.7109375" style="1" bestFit="1" customWidth="1"/>
    <col min="9" max="16384" width="11.28515625" style="1"/>
  </cols>
  <sheetData>
    <row r="1" spans="1:15" ht="25.5" customHeight="1" x14ac:dyDescent="0.15">
      <c r="A1" s="492" t="s">
        <v>289</v>
      </c>
      <c r="B1" s="493"/>
      <c r="C1" s="493"/>
      <c r="D1" s="493"/>
      <c r="E1" s="494"/>
    </row>
    <row r="2" spans="1:15" ht="12.75" customHeight="1" x14ac:dyDescent="0.15">
      <c r="A2" s="495" t="s">
        <v>138</v>
      </c>
      <c r="B2" s="496"/>
      <c r="C2" s="496"/>
      <c r="D2" s="496"/>
      <c r="E2" s="497"/>
    </row>
    <row r="3" spans="1:15" ht="12.75" customHeight="1" x14ac:dyDescent="0.15">
      <c r="A3" s="498" t="s">
        <v>159</v>
      </c>
      <c r="B3" s="499"/>
      <c r="C3" s="499"/>
      <c r="D3" s="499"/>
      <c r="E3" s="500"/>
    </row>
    <row r="4" spans="1:15" ht="13.5" customHeight="1" x14ac:dyDescent="0.15">
      <c r="A4" s="501"/>
      <c r="B4" s="502"/>
      <c r="C4" s="502"/>
      <c r="D4" s="502"/>
      <c r="E4" s="503"/>
    </row>
    <row r="5" spans="1:15" ht="12.75" customHeight="1" x14ac:dyDescent="0.2">
      <c r="A5"/>
      <c r="B5"/>
      <c r="C5"/>
      <c r="D5"/>
      <c r="E5"/>
      <c r="K5" s="491"/>
      <c r="L5" s="491"/>
      <c r="M5" s="491"/>
      <c r="N5" s="491"/>
      <c r="O5" s="491"/>
    </row>
    <row r="6" spans="1:15" x14ac:dyDescent="0.15">
      <c r="A6" s="504" t="s">
        <v>10</v>
      </c>
      <c r="B6" s="506" t="s">
        <v>71</v>
      </c>
      <c r="C6" s="508" t="s">
        <v>142</v>
      </c>
      <c r="D6" s="509"/>
      <c r="E6" s="510" t="s">
        <v>141</v>
      </c>
    </row>
    <row r="7" spans="1:15" ht="73.5" x14ac:dyDescent="0.15">
      <c r="A7" s="505"/>
      <c r="B7" s="507"/>
      <c r="C7" s="323" t="s">
        <v>80</v>
      </c>
      <c r="D7" s="323" t="s">
        <v>72</v>
      </c>
      <c r="E7" s="510"/>
    </row>
    <row r="8" spans="1:15" ht="12.75" customHeight="1" x14ac:dyDescent="0.2">
      <c r="A8" s="24" t="s">
        <v>11</v>
      </c>
      <c r="B8" s="86" t="s">
        <v>120</v>
      </c>
      <c r="C8" s="52">
        <v>29053</v>
      </c>
      <c r="D8" s="175"/>
      <c r="E8" s="176"/>
    </row>
    <row r="9" spans="1:15" ht="12.75" customHeight="1" x14ac:dyDescent="0.2">
      <c r="A9" s="24" t="s">
        <v>12</v>
      </c>
      <c r="B9" s="86" t="s">
        <v>121</v>
      </c>
      <c r="C9" s="52">
        <v>37992</v>
      </c>
      <c r="D9" s="175"/>
      <c r="E9" s="177"/>
    </row>
    <row r="10" spans="1:15" ht="12.75" customHeight="1" x14ac:dyDescent="0.2">
      <c r="A10" s="24" t="s">
        <v>13</v>
      </c>
      <c r="B10" s="86" t="s">
        <v>122</v>
      </c>
      <c r="C10" s="52">
        <v>47071</v>
      </c>
      <c r="D10" s="175"/>
      <c r="E10" s="177"/>
    </row>
    <row r="11" spans="1:15" ht="12.75" customHeight="1" x14ac:dyDescent="0.2">
      <c r="A11" s="174" t="s">
        <v>14</v>
      </c>
      <c r="B11" s="169" t="s">
        <v>123</v>
      </c>
      <c r="C11" s="172">
        <v>54314</v>
      </c>
      <c r="D11" s="175"/>
      <c r="E11" s="177"/>
    </row>
    <row r="12" spans="1:15" ht="12.75" customHeight="1" x14ac:dyDescent="0.2">
      <c r="A12" s="24" t="s">
        <v>15</v>
      </c>
      <c r="B12" s="86" t="s">
        <v>120</v>
      </c>
      <c r="C12" s="52">
        <v>52422</v>
      </c>
      <c r="D12" s="175"/>
      <c r="E12" s="177"/>
    </row>
    <row r="13" spans="1:15" ht="12.75" customHeight="1" x14ac:dyDescent="0.2">
      <c r="A13" s="24" t="s">
        <v>16</v>
      </c>
      <c r="B13" s="86" t="s">
        <v>121</v>
      </c>
      <c r="C13" s="52">
        <v>48133</v>
      </c>
      <c r="D13" s="175"/>
      <c r="E13" s="177"/>
    </row>
    <row r="14" spans="1:15" ht="12.75" customHeight="1" x14ac:dyDescent="0.2">
      <c r="A14" s="24" t="s">
        <v>17</v>
      </c>
      <c r="B14" s="86" t="s">
        <v>122</v>
      </c>
      <c r="C14" s="52">
        <v>54077</v>
      </c>
      <c r="D14" s="175"/>
      <c r="E14" s="177"/>
    </row>
    <row r="15" spans="1:15" ht="12.75" customHeight="1" x14ac:dyDescent="0.2">
      <c r="A15" s="174" t="s">
        <v>18</v>
      </c>
      <c r="B15" s="169" t="s">
        <v>123</v>
      </c>
      <c r="C15" s="172">
        <v>62841</v>
      </c>
      <c r="D15" s="175"/>
      <c r="E15" s="177"/>
    </row>
    <row r="16" spans="1:15" ht="12.75" customHeight="1" x14ac:dyDescent="0.2">
      <c r="A16" s="24" t="s">
        <v>19</v>
      </c>
      <c r="B16" s="86" t="s">
        <v>120</v>
      </c>
      <c r="C16" s="52">
        <v>71342</v>
      </c>
      <c r="D16" s="175"/>
      <c r="E16" s="177"/>
    </row>
    <row r="17" spans="1:31" ht="12.75" customHeight="1" x14ac:dyDescent="0.2">
      <c r="A17" s="24" t="s">
        <v>20</v>
      </c>
      <c r="B17" s="86" t="s">
        <v>121</v>
      </c>
      <c r="C17" s="52">
        <v>68467</v>
      </c>
      <c r="D17" s="175"/>
      <c r="E17" s="177"/>
    </row>
    <row r="18" spans="1:31" ht="12.75" customHeight="1" x14ac:dyDescent="0.2">
      <c r="A18" s="24" t="s">
        <v>21</v>
      </c>
      <c r="B18" s="86" t="s">
        <v>122</v>
      </c>
      <c r="C18" s="52">
        <v>58937</v>
      </c>
      <c r="D18" s="175"/>
      <c r="E18" s="177"/>
    </row>
    <row r="19" spans="1:31" ht="12.75" customHeight="1" x14ac:dyDescent="0.2">
      <c r="A19" s="174" t="s">
        <v>22</v>
      </c>
      <c r="B19" s="169" t="s">
        <v>123</v>
      </c>
      <c r="C19" s="172">
        <v>58969</v>
      </c>
      <c r="D19" s="175"/>
      <c r="E19" s="177"/>
    </row>
    <row r="20" spans="1:31" ht="12.75" customHeight="1" x14ac:dyDescent="0.2">
      <c r="A20" s="24" t="s">
        <v>23</v>
      </c>
      <c r="B20" s="86" t="s">
        <v>120</v>
      </c>
      <c r="C20" s="52">
        <v>64199</v>
      </c>
      <c r="D20" s="175"/>
      <c r="E20" s="177"/>
    </row>
    <row r="21" spans="1:31" ht="12.75" customHeight="1" x14ac:dyDescent="0.2">
      <c r="A21" s="24" t="s">
        <v>24</v>
      </c>
      <c r="B21" s="86" t="s">
        <v>121</v>
      </c>
      <c r="C21" s="52">
        <v>66405</v>
      </c>
      <c r="D21" s="175"/>
      <c r="E21" s="177"/>
    </row>
    <row r="22" spans="1:31" ht="12.75" customHeight="1" x14ac:dyDescent="0.2">
      <c r="A22" s="24" t="s">
        <v>25</v>
      </c>
      <c r="B22" s="86" t="s">
        <v>122</v>
      </c>
      <c r="C22" s="52">
        <v>66276</v>
      </c>
      <c r="D22" s="175"/>
      <c r="E22" s="177"/>
    </row>
    <row r="23" spans="1:31" ht="12.75" customHeight="1" x14ac:dyDescent="0.2">
      <c r="A23" s="174" t="s">
        <v>26</v>
      </c>
      <c r="B23" s="169" t="s">
        <v>123</v>
      </c>
      <c r="C23" s="172">
        <v>65848</v>
      </c>
      <c r="D23" s="175"/>
      <c r="E23" s="177"/>
    </row>
    <row r="24" spans="1:31" ht="12.75" x14ac:dyDescent="0.2">
      <c r="A24" s="24" t="s">
        <v>27</v>
      </c>
      <c r="B24" s="86" t="s">
        <v>120</v>
      </c>
      <c r="C24" s="52">
        <v>62723</v>
      </c>
      <c r="D24" s="175"/>
      <c r="E24" s="177"/>
    </row>
    <row r="25" spans="1:31" ht="12.75" x14ac:dyDescent="0.2">
      <c r="A25" s="24" t="s">
        <v>28</v>
      </c>
      <c r="B25" s="86" t="s">
        <v>121</v>
      </c>
      <c r="C25" s="52">
        <v>60071</v>
      </c>
      <c r="D25" s="175"/>
      <c r="E25" s="177"/>
      <c r="J25" s="325" t="s">
        <v>323</v>
      </c>
      <c r="K25" s="326"/>
      <c r="L25" s="326"/>
      <c r="M25" s="326"/>
      <c r="N25" s="326"/>
      <c r="O25" s="326"/>
      <c r="P25" s="326"/>
      <c r="Q25" s="326"/>
      <c r="R25" s="326"/>
      <c r="S25" s="326"/>
      <c r="T25" s="327"/>
      <c r="U25" s="327"/>
      <c r="V25" s="327"/>
      <c r="W25" s="327"/>
      <c r="X25" s="327"/>
      <c r="Y25" s="327"/>
      <c r="Z25" s="327"/>
      <c r="AA25" s="327"/>
      <c r="AB25" s="327"/>
      <c r="AC25" s="327"/>
      <c r="AD25" s="327"/>
      <c r="AE25" s="327"/>
    </row>
    <row r="26" spans="1:31" ht="12.75" x14ac:dyDescent="0.2">
      <c r="A26" s="24" t="s">
        <v>29</v>
      </c>
      <c r="B26" s="86" t="s">
        <v>122</v>
      </c>
      <c r="C26" s="52">
        <v>55721</v>
      </c>
      <c r="D26" s="175"/>
      <c r="E26" s="177"/>
      <c r="J26" s="325" t="s">
        <v>324</v>
      </c>
      <c r="K26" s="326"/>
      <c r="L26" s="326"/>
      <c r="M26" s="326"/>
      <c r="N26" s="326"/>
      <c r="O26" s="326"/>
      <c r="P26" s="326"/>
      <c r="Q26" s="326"/>
      <c r="R26" s="326"/>
      <c r="S26" s="326"/>
      <c r="T26" s="327"/>
      <c r="U26" s="327"/>
      <c r="V26" s="327"/>
      <c r="W26" s="327"/>
      <c r="X26" s="327"/>
      <c r="Y26" s="327"/>
      <c r="Z26" s="327"/>
      <c r="AA26" s="327"/>
      <c r="AB26" s="327"/>
      <c r="AC26" s="327"/>
      <c r="AD26" s="327"/>
      <c r="AE26" s="327"/>
    </row>
    <row r="27" spans="1:31" ht="12.75" x14ac:dyDescent="0.2">
      <c r="A27" s="174" t="s">
        <v>30</v>
      </c>
      <c r="B27" s="169" t="s">
        <v>123</v>
      </c>
      <c r="C27" s="172">
        <v>57977</v>
      </c>
      <c r="D27" s="175"/>
      <c r="E27" s="177"/>
      <c r="J27" s="325" t="s">
        <v>325</v>
      </c>
      <c r="K27" s="326"/>
      <c r="L27" s="326"/>
      <c r="M27" s="326"/>
      <c r="N27" s="326"/>
      <c r="O27" s="326"/>
      <c r="P27" s="326"/>
      <c r="Q27" s="326"/>
      <c r="R27" s="326"/>
      <c r="S27" s="326"/>
      <c r="T27" s="327"/>
      <c r="U27" s="327"/>
      <c r="V27" s="327"/>
      <c r="W27" s="327"/>
      <c r="X27" s="327"/>
      <c r="Y27" s="327"/>
      <c r="Z27" s="327"/>
      <c r="AA27" s="327"/>
      <c r="AB27" s="327"/>
      <c r="AC27" s="327"/>
      <c r="AD27" s="327"/>
      <c r="AE27" s="327"/>
    </row>
    <row r="28" spans="1:31" ht="10.5" customHeight="1" x14ac:dyDescent="0.2">
      <c r="A28" s="24" t="s">
        <v>31</v>
      </c>
      <c r="B28" s="86" t="s">
        <v>120</v>
      </c>
      <c r="C28" s="52">
        <v>55822</v>
      </c>
      <c r="D28" s="175"/>
      <c r="E28" s="177"/>
      <c r="F28" s="22"/>
      <c r="G28" s="23"/>
      <c r="H28" s="3"/>
      <c r="J28" s="389" t="s">
        <v>326</v>
      </c>
      <c r="K28" s="327"/>
      <c r="L28" s="327"/>
      <c r="M28" s="327"/>
      <c r="N28" s="327"/>
      <c r="O28" s="327"/>
      <c r="P28" s="327"/>
      <c r="Q28" s="327"/>
      <c r="R28" s="327"/>
      <c r="S28" s="327"/>
      <c r="T28" s="327"/>
      <c r="U28" s="327"/>
      <c r="V28" s="327"/>
      <c r="W28" s="327"/>
      <c r="X28" s="327"/>
      <c r="Y28" s="327"/>
      <c r="Z28" s="327"/>
      <c r="AA28" s="327"/>
      <c r="AB28" s="327"/>
      <c r="AC28" s="327"/>
      <c r="AD28" s="327"/>
      <c r="AE28" s="327"/>
    </row>
    <row r="29" spans="1:31" ht="12.75" x14ac:dyDescent="0.2">
      <c r="A29" s="24" t="s">
        <v>32</v>
      </c>
      <c r="B29" s="86" t="s">
        <v>121</v>
      </c>
      <c r="C29" s="52">
        <v>55362</v>
      </c>
      <c r="D29" s="52">
        <v>1551</v>
      </c>
      <c r="E29" s="54">
        <f t="shared" ref="E29:E90" si="0">D29/C29</f>
        <v>2.8015606372602146E-2</v>
      </c>
      <c r="J29" s="389" t="s">
        <v>327</v>
      </c>
      <c r="K29" s="327"/>
      <c r="L29" s="327"/>
      <c r="M29" s="327"/>
      <c r="N29" s="327"/>
      <c r="O29" s="327"/>
      <c r="P29" s="327"/>
      <c r="Q29" s="327"/>
      <c r="R29" s="327"/>
      <c r="S29" s="327"/>
      <c r="T29" s="327"/>
      <c r="U29" s="327"/>
      <c r="V29" s="327"/>
      <c r="W29" s="327"/>
      <c r="X29" s="327"/>
      <c r="Y29" s="327"/>
      <c r="Z29" s="327"/>
      <c r="AA29" s="327"/>
      <c r="AB29" s="327"/>
      <c r="AC29" s="327"/>
      <c r="AD29" s="327"/>
      <c r="AE29" s="327"/>
    </row>
    <row r="30" spans="1:31" s="2" customFormat="1" ht="12.75" x14ac:dyDescent="0.2">
      <c r="A30" s="24" t="s">
        <v>33</v>
      </c>
      <c r="B30" s="86" t="s">
        <v>122</v>
      </c>
      <c r="C30" s="52">
        <v>49201</v>
      </c>
      <c r="D30" s="52">
        <v>12231</v>
      </c>
      <c r="E30" s="54">
        <f t="shared" si="0"/>
        <v>0.24859250828235199</v>
      </c>
    </row>
    <row r="31" spans="1:31" ht="12.75" x14ac:dyDescent="0.2">
      <c r="A31" s="174" t="s">
        <v>34</v>
      </c>
      <c r="B31" s="169" t="s">
        <v>123</v>
      </c>
      <c r="C31" s="172">
        <v>50360</v>
      </c>
      <c r="D31" s="172">
        <v>13876</v>
      </c>
      <c r="E31" s="171">
        <f t="shared" si="0"/>
        <v>0.2755361397934869</v>
      </c>
      <c r="G31" s="14"/>
      <c r="I31" s="14"/>
      <c r="J31" s="13"/>
      <c r="K31" s="13"/>
      <c r="L31" s="13"/>
      <c r="M31" s="13"/>
    </row>
    <row r="32" spans="1:31" ht="12.75" x14ac:dyDescent="0.2">
      <c r="A32" s="24" t="s">
        <v>35</v>
      </c>
      <c r="B32" s="86" t="s">
        <v>120</v>
      </c>
      <c r="C32" s="52">
        <v>49920</v>
      </c>
      <c r="D32" s="52">
        <v>13182</v>
      </c>
      <c r="E32" s="54">
        <f t="shared" si="0"/>
        <v>0.26406249999999998</v>
      </c>
      <c r="I32" s="14"/>
      <c r="K32" s="14"/>
      <c r="M32" s="13"/>
    </row>
    <row r="33" spans="1:13" ht="12.75" x14ac:dyDescent="0.2">
      <c r="A33" s="24" t="s">
        <v>36</v>
      </c>
      <c r="B33" s="86" t="s">
        <v>121</v>
      </c>
      <c r="C33" s="52">
        <v>47375</v>
      </c>
      <c r="D33" s="52">
        <v>12775</v>
      </c>
      <c r="E33" s="54">
        <f t="shared" si="0"/>
        <v>0.26965699208443272</v>
      </c>
      <c r="M33" s="13"/>
    </row>
    <row r="34" spans="1:13" ht="12.75" x14ac:dyDescent="0.2">
      <c r="A34" s="24" t="s">
        <v>37</v>
      </c>
      <c r="B34" s="86" t="s">
        <v>122</v>
      </c>
      <c r="C34" s="52">
        <v>47626</v>
      </c>
      <c r="D34" s="52">
        <v>13020</v>
      </c>
      <c r="E34" s="54">
        <f t="shared" si="0"/>
        <v>0.27338008650736995</v>
      </c>
      <c r="M34" s="13"/>
    </row>
    <row r="35" spans="1:13" ht="12.75" x14ac:dyDescent="0.2">
      <c r="A35" s="174" t="s">
        <v>38</v>
      </c>
      <c r="B35" s="169" t="s">
        <v>123</v>
      </c>
      <c r="C35" s="172">
        <v>47119</v>
      </c>
      <c r="D35" s="172">
        <v>14029</v>
      </c>
      <c r="E35" s="171">
        <f t="shared" si="0"/>
        <v>0.29773552070290116</v>
      </c>
      <c r="F35" s="21"/>
      <c r="G35" s="14"/>
      <c r="I35" s="14"/>
      <c r="J35" s="13"/>
      <c r="K35" s="13"/>
      <c r="L35" s="13"/>
      <c r="M35" s="13"/>
    </row>
    <row r="36" spans="1:13" ht="12.75" x14ac:dyDescent="0.2">
      <c r="A36" s="24" t="s">
        <v>39</v>
      </c>
      <c r="B36" s="86" t="s">
        <v>120</v>
      </c>
      <c r="C36" s="52">
        <v>45475</v>
      </c>
      <c r="D36" s="52">
        <v>13300</v>
      </c>
      <c r="E36" s="54">
        <f t="shared" si="0"/>
        <v>0.2924683892248488</v>
      </c>
      <c r="I36" s="14"/>
      <c r="K36" s="14"/>
    </row>
    <row r="37" spans="1:13" ht="12.75" x14ac:dyDescent="0.2">
      <c r="A37" s="24" t="s">
        <v>40</v>
      </c>
      <c r="B37" s="86" t="s">
        <v>121</v>
      </c>
      <c r="C37" s="52">
        <v>43311</v>
      </c>
      <c r="D37" s="52">
        <v>12357</v>
      </c>
      <c r="E37" s="54">
        <f t="shared" si="0"/>
        <v>0.28530858211539795</v>
      </c>
    </row>
    <row r="38" spans="1:13" ht="12.75" x14ac:dyDescent="0.2">
      <c r="A38" s="24" t="s">
        <v>41</v>
      </c>
      <c r="B38" s="86" t="s">
        <v>122</v>
      </c>
      <c r="C38" s="52">
        <v>42161</v>
      </c>
      <c r="D38" s="52">
        <v>12001</v>
      </c>
      <c r="E38" s="54">
        <f>D38/C38</f>
        <v>0.28464694860178841</v>
      </c>
    </row>
    <row r="39" spans="1:13" ht="12.75" x14ac:dyDescent="0.2">
      <c r="A39" s="174" t="s">
        <v>42</v>
      </c>
      <c r="B39" s="169" t="s">
        <v>123</v>
      </c>
      <c r="C39" s="172">
        <v>39763</v>
      </c>
      <c r="D39" s="172">
        <v>12034</v>
      </c>
      <c r="E39" s="171">
        <f t="shared" si="0"/>
        <v>0.30264316072730929</v>
      </c>
    </row>
    <row r="40" spans="1:13" ht="12.75" x14ac:dyDescent="0.2">
      <c r="A40" s="24" t="s">
        <v>43</v>
      </c>
      <c r="B40" s="86" t="s">
        <v>120</v>
      </c>
      <c r="C40" s="52">
        <v>41024</v>
      </c>
      <c r="D40" s="52">
        <v>12313</v>
      </c>
      <c r="E40" s="54">
        <f>D40/C40</f>
        <v>0.30014138065522622</v>
      </c>
    </row>
    <row r="41" spans="1:13" ht="12.75" x14ac:dyDescent="0.2">
      <c r="A41" s="24" t="s">
        <v>44</v>
      </c>
      <c r="B41" s="86" t="s">
        <v>121</v>
      </c>
      <c r="C41" s="52">
        <v>41814</v>
      </c>
      <c r="D41" s="52">
        <v>13361</v>
      </c>
      <c r="E41" s="54">
        <f t="shared" si="0"/>
        <v>0.31953412732577607</v>
      </c>
    </row>
    <row r="42" spans="1:13" ht="12.75" x14ac:dyDescent="0.2">
      <c r="A42" s="24" t="s">
        <v>45</v>
      </c>
      <c r="B42" s="86" t="s">
        <v>122</v>
      </c>
      <c r="C42" s="52">
        <v>45060</v>
      </c>
      <c r="D42" s="52">
        <v>15139</v>
      </c>
      <c r="E42" s="54">
        <f t="shared" si="0"/>
        <v>0.33597425654682644</v>
      </c>
    </row>
    <row r="43" spans="1:13" ht="12.75" x14ac:dyDescent="0.2">
      <c r="A43" s="174" t="s">
        <v>46</v>
      </c>
      <c r="B43" s="169" t="s">
        <v>123</v>
      </c>
      <c r="C43" s="172">
        <v>58759</v>
      </c>
      <c r="D43" s="172">
        <v>24378</v>
      </c>
      <c r="E43" s="171">
        <f>D43/C43</f>
        <v>0.41488112459367926</v>
      </c>
    </row>
    <row r="44" spans="1:13" ht="12.75" x14ac:dyDescent="0.2">
      <c r="A44" s="24" t="s">
        <v>47</v>
      </c>
      <c r="B44" s="86" t="s">
        <v>120</v>
      </c>
      <c r="C44" s="52">
        <v>72864</v>
      </c>
      <c r="D44" s="52">
        <v>31303</v>
      </c>
      <c r="E44" s="54">
        <f t="shared" si="0"/>
        <v>0.42960858585858586</v>
      </c>
    </row>
    <row r="45" spans="1:13" ht="12.75" x14ac:dyDescent="0.2">
      <c r="A45" s="24" t="s">
        <v>48</v>
      </c>
      <c r="B45" s="86" t="s">
        <v>121</v>
      </c>
      <c r="C45" s="52">
        <v>82369</v>
      </c>
      <c r="D45" s="52">
        <v>37918</v>
      </c>
      <c r="E45" s="54">
        <f t="shared" si="0"/>
        <v>0.46034309024026027</v>
      </c>
    </row>
    <row r="46" spans="1:13" ht="12.75" x14ac:dyDescent="0.2">
      <c r="A46" s="24" t="s">
        <v>49</v>
      </c>
      <c r="B46" s="86" t="s">
        <v>122</v>
      </c>
      <c r="C46" s="52">
        <v>77923</v>
      </c>
      <c r="D46" s="52">
        <v>37193</v>
      </c>
      <c r="E46" s="54">
        <f t="shared" si="0"/>
        <v>0.477304518563197</v>
      </c>
    </row>
    <row r="47" spans="1:13" ht="12.75" x14ac:dyDescent="0.2">
      <c r="A47" s="174" t="s">
        <v>50</v>
      </c>
      <c r="B47" s="169" t="s">
        <v>123</v>
      </c>
      <c r="C47" s="172">
        <v>70390</v>
      </c>
      <c r="D47" s="172">
        <v>34745</v>
      </c>
      <c r="E47" s="171">
        <f t="shared" si="0"/>
        <v>0.49360704645546244</v>
      </c>
    </row>
    <row r="48" spans="1:13" ht="12.75" x14ac:dyDescent="0.2">
      <c r="A48" s="24" t="s">
        <v>51</v>
      </c>
      <c r="B48" s="86" t="s">
        <v>120</v>
      </c>
      <c r="C48" s="52">
        <v>62656</v>
      </c>
      <c r="D48" s="52">
        <v>30229</v>
      </c>
      <c r="E48" s="54">
        <f t="shared" si="0"/>
        <v>0.48245978038815118</v>
      </c>
    </row>
    <row r="49" spans="1:5" ht="12.75" x14ac:dyDescent="0.2">
      <c r="A49" s="24" t="s">
        <v>52</v>
      </c>
      <c r="B49" s="86" t="s">
        <v>121</v>
      </c>
      <c r="C49" s="52">
        <v>56873</v>
      </c>
      <c r="D49" s="52">
        <v>28359</v>
      </c>
      <c r="E49" s="54">
        <f t="shared" si="0"/>
        <v>0.49863731471875933</v>
      </c>
    </row>
    <row r="50" spans="1:5" ht="12.75" x14ac:dyDescent="0.2">
      <c r="A50" s="24" t="s">
        <v>53</v>
      </c>
      <c r="B50" s="86" t="s">
        <v>122</v>
      </c>
      <c r="C50" s="52">
        <v>51623</v>
      </c>
      <c r="D50" s="52">
        <v>25230</v>
      </c>
      <c r="E50" s="54">
        <f t="shared" si="0"/>
        <v>0.48873564109021173</v>
      </c>
    </row>
    <row r="51" spans="1:5" ht="12.75" x14ac:dyDescent="0.2">
      <c r="A51" s="174" t="s">
        <v>54</v>
      </c>
      <c r="B51" s="169" t="s">
        <v>123</v>
      </c>
      <c r="C51" s="172">
        <v>48843</v>
      </c>
      <c r="D51" s="172">
        <v>24559</v>
      </c>
      <c r="E51" s="171">
        <f t="shared" si="0"/>
        <v>0.50281514239502079</v>
      </c>
    </row>
    <row r="52" spans="1:5" ht="12.75" x14ac:dyDescent="0.2">
      <c r="A52" s="24" t="s">
        <v>55</v>
      </c>
      <c r="B52" s="86" t="s">
        <v>120</v>
      </c>
      <c r="C52" s="52">
        <v>44787</v>
      </c>
      <c r="D52" s="52">
        <v>23098</v>
      </c>
      <c r="E52" s="161">
        <f t="shared" si="0"/>
        <v>0.51573001094067472</v>
      </c>
    </row>
    <row r="53" spans="1:5" ht="12.75" x14ac:dyDescent="0.2">
      <c r="A53" s="24" t="s">
        <v>56</v>
      </c>
      <c r="B53" s="86" t="s">
        <v>121</v>
      </c>
      <c r="C53" s="52">
        <v>43807</v>
      </c>
      <c r="D53" s="52">
        <v>23111</v>
      </c>
      <c r="E53" s="161">
        <f t="shared" si="0"/>
        <v>0.5275640879311525</v>
      </c>
    </row>
    <row r="54" spans="1:5" ht="12.75" x14ac:dyDescent="0.2">
      <c r="A54" s="24" t="s">
        <v>57</v>
      </c>
      <c r="B54" s="86" t="s">
        <v>122</v>
      </c>
      <c r="C54" s="52">
        <v>43192</v>
      </c>
      <c r="D54" s="52">
        <v>22761</v>
      </c>
      <c r="E54" s="161">
        <f>D54/C54</f>
        <v>0.52697258751620668</v>
      </c>
    </row>
    <row r="55" spans="1:5" ht="12.75" x14ac:dyDescent="0.2">
      <c r="A55" s="174" t="s">
        <v>58</v>
      </c>
      <c r="B55" s="169" t="s">
        <v>123</v>
      </c>
      <c r="C55" s="172">
        <v>45782</v>
      </c>
      <c r="D55" s="172">
        <v>25355</v>
      </c>
      <c r="E55" s="173">
        <f t="shared" si="0"/>
        <v>0.55382027871215767</v>
      </c>
    </row>
    <row r="56" spans="1:5" ht="12.75" x14ac:dyDescent="0.2">
      <c r="A56" s="24" t="s">
        <v>59</v>
      </c>
      <c r="B56" s="86" t="s">
        <v>120</v>
      </c>
      <c r="C56" s="52">
        <v>46417</v>
      </c>
      <c r="D56" s="52">
        <v>26687</v>
      </c>
      <c r="E56" s="161">
        <f t="shared" si="0"/>
        <v>0.57494021586918587</v>
      </c>
    </row>
    <row r="57" spans="1:5" ht="12.75" x14ac:dyDescent="0.2">
      <c r="A57" s="24" t="s">
        <v>60</v>
      </c>
      <c r="B57" s="86" t="s">
        <v>121</v>
      </c>
      <c r="C57" s="52">
        <v>44898</v>
      </c>
      <c r="D57" s="52">
        <v>25831</v>
      </c>
      <c r="E57" s="161">
        <f t="shared" si="0"/>
        <v>0.57532629515791345</v>
      </c>
    </row>
    <row r="58" spans="1:5" ht="12.75" x14ac:dyDescent="0.2">
      <c r="A58" s="24" t="s">
        <v>61</v>
      </c>
      <c r="B58" s="86" t="s">
        <v>122</v>
      </c>
      <c r="C58" s="52">
        <v>46102</v>
      </c>
      <c r="D58" s="52">
        <v>27726</v>
      </c>
      <c r="E58" s="161">
        <f t="shared" si="0"/>
        <v>0.60140557893366886</v>
      </c>
    </row>
    <row r="59" spans="1:5" ht="12.75" x14ac:dyDescent="0.2">
      <c r="A59" s="174" t="s">
        <v>62</v>
      </c>
      <c r="B59" s="169" t="s">
        <v>123</v>
      </c>
      <c r="C59" s="172">
        <v>47655</v>
      </c>
      <c r="D59" s="172">
        <v>29423</v>
      </c>
      <c r="E59" s="173">
        <f t="shared" si="0"/>
        <v>0.61741685027804005</v>
      </c>
    </row>
    <row r="60" spans="1:5" ht="12.75" x14ac:dyDescent="0.2">
      <c r="A60" s="24" t="s">
        <v>63</v>
      </c>
      <c r="B60" s="86" t="s">
        <v>120</v>
      </c>
      <c r="C60" s="52">
        <v>49757</v>
      </c>
      <c r="D60" s="52">
        <v>31174</v>
      </c>
      <c r="E60" s="161">
        <f t="shared" si="0"/>
        <v>0.6265249110677894</v>
      </c>
    </row>
    <row r="61" spans="1:5" ht="12.75" x14ac:dyDescent="0.2">
      <c r="A61" s="24" t="s">
        <v>64</v>
      </c>
      <c r="B61" s="86" t="s">
        <v>121</v>
      </c>
      <c r="C61" s="52">
        <v>51145</v>
      </c>
      <c r="D61" s="52">
        <v>31961</v>
      </c>
      <c r="E61" s="161">
        <f t="shared" si="0"/>
        <v>0.62490957082803789</v>
      </c>
    </row>
    <row r="62" spans="1:5" ht="12.75" x14ac:dyDescent="0.2">
      <c r="A62" s="53" t="s">
        <v>65</v>
      </c>
      <c r="B62" s="86" t="s">
        <v>122</v>
      </c>
      <c r="C62" s="52">
        <v>48886</v>
      </c>
      <c r="D62" s="52">
        <v>30200</v>
      </c>
      <c r="E62" s="161">
        <f t="shared" si="0"/>
        <v>0.61776377695045614</v>
      </c>
    </row>
    <row r="63" spans="1:5" ht="12.75" x14ac:dyDescent="0.2">
      <c r="A63" s="168" t="s">
        <v>66</v>
      </c>
      <c r="B63" s="169" t="s">
        <v>123</v>
      </c>
      <c r="C63" s="172">
        <v>46620</v>
      </c>
      <c r="D63" s="172">
        <v>29220</v>
      </c>
      <c r="E63" s="173">
        <f>D63/C63</f>
        <v>0.62676962676962678</v>
      </c>
    </row>
    <row r="64" spans="1:5" ht="12.75" x14ac:dyDescent="0.2">
      <c r="A64" s="53" t="s">
        <v>67</v>
      </c>
      <c r="B64" s="86" t="s">
        <v>120</v>
      </c>
      <c r="C64" s="52">
        <v>45228</v>
      </c>
      <c r="D64" s="52">
        <v>28379</v>
      </c>
      <c r="E64" s="161">
        <f t="shared" si="0"/>
        <v>0.62746528699035997</v>
      </c>
    </row>
    <row r="65" spans="1:5" ht="12.75" x14ac:dyDescent="0.2">
      <c r="A65" s="53" t="s">
        <v>68</v>
      </c>
      <c r="B65" s="86" t="s">
        <v>121</v>
      </c>
      <c r="C65" s="52">
        <v>45843</v>
      </c>
      <c r="D65" s="52">
        <v>29407</v>
      </c>
      <c r="E65" s="161">
        <f t="shared" si="0"/>
        <v>0.64147198045503129</v>
      </c>
    </row>
    <row r="66" spans="1:5" ht="12.75" x14ac:dyDescent="0.2">
      <c r="A66" s="53" t="s">
        <v>69</v>
      </c>
      <c r="B66" s="86" t="s">
        <v>122</v>
      </c>
      <c r="C66" s="52">
        <v>43554</v>
      </c>
      <c r="D66" s="52">
        <v>28069</v>
      </c>
      <c r="E66" s="161">
        <f>D66/C66</f>
        <v>0.6444643431142949</v>
      </c>
    </row>
    <row r="67" spans="1:5" ht="12.75" x14ac:dyDescent="0.2">
      <c r="A67" s="168" t="s">
        <v>70</v>
      </c>
      <c r="B67" s="169" t="s">
        <v>123</v>
      </c>
      <c r="C67" s="172">
        <v>45627</v>
      </c>
      <c r="D67" s="172">
        <v>29610</v>
      </c>
      <c r="E67" s="173">
        <f t="shared" si="0"/>
        <v>0.64895785390229466</v>
      </c>
    </row>
    <row r="68" spans="1:5" ht="12.75" x14ac:dyDescent="0.2">
      <c r="A68" s="53" t="s">
        <v>90</v>
      </c>
      <c r="B68" s="86" t="s">
        <v>120</v>
      </c>
      <c r="C68" s="52">
        <v>44361</v>
      </c>
      <c r="D68" s="52">
        <v>28052</v>
      </c>
      <c r="E68" s="85">
        <f>D68/C68</f>
        <v>0.6323572507382611</v>
      </c>
    </row>
    <row r="69" spans="1:5" ht="12.75" x14ac:dyDescent="0.2">
      <c r="A69" s="53" t="s">
        <v>91</v>
      </c>
      <c r="B69" s="86" t="s">
        <v>121</v>
      </c>
      <c r="C69" s="52">
        <v>46410</v>
      </c>
      <c r="D69" s="52">
        <v>29362</v>
      </c>
      <c r="E69" s="85">
        <f>D69/C69</f>
        <v>0.6326653738418444</v>
      </c>
    </row>
    <row r="70" spans="1:5" ht="12.75" x14ac:dyDescent="0.2">
      <c r="A70" s="53" t="s">
        <v>92</v>
      </c>
      <c r="B70" s="86" t="s">
        <v>122</v>
      </c>
      <c r="C70" s="52">
        <v>43076</v>
      </c>
      <c r="D70" s="52">
        <v>27964</v>
      </c>
      <c r="E70" s="54">
        <f>D70/C70</f>
        <v>0.64917819667564303</v>
      </c>
    </row>
    <row r="71" spans="1:5" ht="12.75" x14ac:dyDescent="0.2">
      <c r="A71" s="168" t="s">
        <v>93</v>
      </c>
      <c r="B71" s="169" t="s">
        <v>123</v>
      </c>
      <c r="C71" s="172">
        <v>40082</v>
      </c>
      <c r="D71" s="172">
        <v>24598</v>
      </c>
      <c r="E71" s="171">
        <f>D71/C71</f>
        <v>0.61369193154034229</v>
      </c>
    </row>
    <row r="72" spans="1:5" ht="12.75" x14ac:dyDescent="0.2">
      <c r="A72" s="53" t="s">
        <v>108</v>
      </c>
      <c r="B72" s="86" t="s">
        <v>120</v>
      </c>
      <c r="C72" s="52">
        <v>42386</v>
      </c>
      <c r="D72" s="52">
        <v>25680</v>
      </c>
      <c r="E72" s="54">
        <f t="shared" si="0"/>
        <v>0.60586042561223041</v>
      </c>
    </row>
    <row r="73" spans="1:5" ht="12.75" x14ac:dyDescent="0.2">
      <c r="A73" s="53" t="s">
        <v>105</v>
      </c>
      <c r="B73" s="86" t="s">
        <v>121</v>
      </c>
      <c r="C73" s="186">
        <v>42005</v>
      </c>
      <c r="D73" s="57">
        <v>23683</v>
      </c>
      <c r="E73" s="54">
        <f>D73/C73</f>
        <v>0.56381383168670396</v>
      </c>
    </row>
    <row r="74" spans="1:5" ht="12.75" x14ac:dyDescent="0.2">
      <c r="A74" s="53" t="s">
        <v>106</v>
      </c>
      <c r="B74" s="86" t="s">
        <v>122</v>
      </c>
      <c r="C74" s="186">
        <v>39275</v>
      </c>
      <c r="D74" s="57">
        <v>21317</v>
      </c>
      <c r="E74" s="54">
        <f t="shared" si="0"/>
        <v>0.54276257161043917</v>
      </c>
    </row>
    <row r="75" spans="1:5" ht="12.75" x14ac:dyDescent="0.2">
      <c r="A75" s="168" t="s">
        <v>109</v>
      </c>
      <c r="B75" s="169" t="s">
        <v>123</v>
      </c>
      <c r="C75" s="187">
        <v>38893</v>
      </c>
      <c r="D75" s="170">
        <v>21462</v>
      </c>
      <c r="E75" s="171">
        <f t="shared" si="0"/>
        <v>0.55182166456688864</v>
      </c>
    </row>
    <row r="76" spans="1:5" ht="12.75" x14ac:dyDescent="0.2">
      <c r="A76" s="53" t="s">
        <v>110</v>
      </c>
      <c r="B76" s="86" t="s">
        <v>120</v>
      </c>
      <c r="C76" s="186">
        <v>36957</v>
      </c>
      <c r="D76" s="57">
        <v>20508</v>
      </c>
      <c r="E76" s="54">
        <f t="shared" si="0"/>
        <v>0.55491517168601345</v>
      </c>
    </row>
    <row r="77" spans="1:5" ht="12.75" x14ac:dyDescent="0.2">
      <c r="A77" s="53" t="s">
        <v>107</v>
      </c>
      <c r="B77" s="188" t="s">
        <v>121</v>
      </c>
      <c r="C77" s="186">
        <v>35517</v>
      </c>
      <c r="D77" s="57">
        <v>19045</v>
      </c>
      <c r="E77" s="54">
        <f t="shared" si="0"/>
        <v>0.53622209082974348</v>
      </c>
    </row>
    <row r="78" spans="1:5" ht="12.75" x14ac:dyDescent="0.2">
      <c r="A78" s="53" t="s">
        <v>111</v>
      </c>
      <c r="B78" s="188" t="s">
        <v>122</v>
      </c>
      <c r="C78" s="186">
        <v>36606</v>
      </c>
      <c r="D78" s="57">
        <v>19439</v>
      </c>
      <c r="E78" s="54">
        <f t="shared" si="0"/>
        <v>0.53103316396219202</v>
      </c>
    </row>
    <row r="79" spans="1:5" ht="12.75" x14ac:dyDescent="0.2">
      <c r="A79" s="168" t="s">
        <v>119</v>
      </c>
      <c r="B79" s="189" t="s">
        <v>123</v>
      </c>
      <c r="C79" s="187">
        <v>35041</v>
      </c>
      <c r="D79" s="170">
        <v>18578</v>
      </c>
      <c r="E79" s="171">
        <f t="shared" si="0"/>
        <v>0.53017893324962184</v>
      </c>
    </row>
    <row r="80" spans="1:5" ht="12.75" x14ac:dyDescent="0.2">
      <c r="A80" s="53" t="s">
        <v>148</v>
      </c>
      <c r="B80" s="86" t="s">
        <v>120</v>
      </c>
      <c r="C80" s="190">
        <v>32711</v>
      </c>
      <c r="D80" s="192">
        <v>17391</v>
      </c>
      <c r="E80" s="54">
        <f t="shared" si="0"/>
        <v>0.53165601785332151</v>
      </c>
    </row>
    <row r="81" spans="1:8" ht="12.75" x14ac:dyDescent="0.2">
      <c r="A81" s="53" t="s">
        <v>151</v>
      </c>
      <c r="B81" s="188" t="s">
        <v>121</v>
      </c>
      <c r="C81" s="190">
        <v>33742</v>
      </c>
      <c r="D81" s="192">
        <v>17922</v>
      </c>
      <c r="E81" s="54">
        <f t="shared" si="0"/>
        <v>0.53114812399976286</v>
      </c>
    </row>
    <row r="82" spans="1:8" ht="12.75" x14ac:dyDescent="0.2">
      <c r="A82" s="53" t="s">
        <v>149</v>
      </c>
      <c r="B82" s="188" t="s">
        <v>122</v>
      </c>
      <c r="C82" s="190">
        <v>35854</v>
      </c>
      <c r="D82" s="192">
        <v>19581</v>
      </c>
      <c r="E82" s="54">
        <f t="shared" si="0"/>
        <v>0.54613153344117815</v>
      </c>
    </row>
    <row r="83" spans="1:8" ht="12.75" x14ac:dyDescent="0.2">
      <c r="A83" s="168" t="s">
        <v>150</v>
      </c>
      <c r="B83" s="189" t="s">
        <v>123</v>
      </c>
      <c r="C83" s="191">
        <v>32604</v>
      </c>
      <c r="D83" s="193">
        <v>16860</v>
      </c>
      <c r="E83" s="171">
        <f t="shared" si="0"/>
        <v>0.51711446448288556</v>
      </c>
    </row>
    <row r="84" spans="1:8" ht="12.75" x14ac:dyDescent="0.2">
      <c r="A84" s="53" t="s">
        <v>160</v>
      </c>
      <c r="B84" s="86" t="s">
        <v>120</v>
      </c>
      <c r="C84" s="190">
        <v>34073</v>
      </c>
      <c r="D84" s="192">
        <v>18455</v>
      </c>
      <c r="E84" s="54">
        <f t="shared" si="0"/>
        <v>0.54163120359228711</v>
      </c>
    </row>
    <row r="85" spans="1:8" ht="12.75" x14ac:dyDescent="0.2">
      <c r="A85" s="53" t="s">
        <v>161</v>
      </c>
      <c r="B85" s="188" t="s">
        <v>121</v>
      </c>
      <c r="C85" s="190">
        <v>32482</v>
      </c>
      <c r="D85" s="192">
        <v>17788</v>
      </c>
      <c r="E85" s="54">
        <f t="shared" si="0"/>
        <v>0.54762637768610312</v>
      </c>
    </row>
    <row r="86" spans="1:8" ht="12.75" x14ac:dyDescent="0.2">
      <c r="A86" s="53" t="s">
        <v>162</v>
      </c>
      <c r="B86" s="188" t="s">
        <v>122</v>
      </c>
      <c r="C86" s="190">
        <v>31644</v>
      </c>
      <c r="D86" s="192">
        <v>16865</v>
      </c>
      <c r="E86" s="54">
        <f t="shared" si="0"/>
        <v>0.53296043483756794</v>
      </c>
    </row>
    <row r="87" spans="1:8" ht="12.75" x14ac:dyDescent="0.2">
      <c r="A87" s="168" t="s">
        <v>163</v>
      </c>
      <c r="B87" s="189" t="s">
        <v>123</v>
      </c>
      <c r="C87" s="191">
        <v>32299</v>
      </c>
      <c r="D87" s="193">
        <v>18035</v>
      </c>
      <c r="E87" s="171">
        <f t="shared" si="0"/>
        <v>0.55837642032261059</v>
      </c>
      <c r="G87" s="21"/>
    </row>
    <row r="88" spans="1:8" ht="12.75" x14ac:dyDescent="0.2">
      <c r="A88" s="53" t="s">
        <v>164</v>
      </c>
      <c r="B88" s="86" t="s">
        <v>120</v>
      </c>
      <c r="C88" s="190">
        <v>33768</v>
      </c>
      <c r="D88" s="192">
        <v>16964</v>
      </c>
      <c r="E88" s="54">
        <f t="shared" si="0"/>
        <v>0.50236910684671876</v>
      </c>
    </row>
    <row r="89" spans="1:8" ht="12.75" x14ac:dyDescent="0.2">
      <c r="A89" s="53" t="s">
        <v>165</v>
      </c>
      <c r="B89" s="188" t="s">
        <v>121</v>
      </c>
      <c r="C89" s="190">
        <v>31810</v>
      </c>
      <c r="D89" s="192">
        <v>12780</v>
      </c>
      <c r="E89" s="54">
        <f t="shared" si="0"/>
        <v>0.401760452687834</v>
      </c>
    </row>
    <row r="90" spans="1:8" ht="12.75" x14ac:dyDescent="0.2">
      <c r="A90" s="53" t="s">
        <v>166</v>
      </c>
      <c r="B90" s="188" t="s">
        <v>122</v>
      </c>
      <c r="C90" s="190">
        <v>46279</v>
      </c>
      <c r="D90" s="192">
        <v>28042</v>
      </c>
      <c r="E90" s="54">
        <f t="shared" si="0"/>
        <v>0.60593357678428661</v>
      </c>
      <c r="F90" s="328"/>
    </row>
    <row r="91" spans="1:8" ht="12.75" x14ac:dyDescent="0.2">
      <c r="A91" s="168" t="s">
        <v>167</v>
      </c>
      <c r="B91" s="189" t="s">
        <v>123</v>
      </c>
      <c r="C91" s="191">
        <v>43325</v>
      </c>
      <c r="D91" s="193">
        <v>23323</v>
      </c>
      <c r="E91" s="171">
        <f>D91/C91</f>
        <v>0.53832660126947485</v>
      </c>
      <c r="F91" s="328"/>
      <c r="G91" s="21"/>
      <c r="H91" s="328"/>
    </row>
  </sheetData>
  <mergeCells count="8">
    <mergeCell ref="K5:O5"/>
    <mergeCell ref="A1:E1"/>
    <mergeCell ref="A2:E2"/>
    <mergeCell ref="A3:E4"/>
    <mergeCell ref="A6:A7"/>
    <mergeCell ref="B6:B7"/>
    <mergeCell ref="C6:D6"/>
    <mergeCell ref="E6:E7"/>
  </mergeCells>
  <phoneticPr fontId="7" type="noConversion"/>
  <pageMargins left="0.39370078740157499" right="0.39370078740157499" top="0.98425196850393704" bottom="0.98425196850393704" header="0.511811023622047" footer="0.511811023622047"/>
  <pageSetup paperSize="9" orientation="landscape" r:id="rId1"/>
  <headerFooter alignWithMargins="0">
    <oddHeader>&amp;L&amp;F&amp;C&amp;A&amp;R&amp;D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topLeftCell="A5" workbookViewId="0">
      <selection activeCell="A25" sqref="A25"/>
    </sheetView>
  </sheetViews>
  <sheetFormatPr baseColWidth="10" defaultRowHeight="12.75" x14ac:dyDescent="0.2"/>
  <cols>
    <col min="1" max="1" width="11.42578125" style="391"/>
    <col min="2" max="2" width="21.28515625" style="391" bestFit="1" customWidth="1"/>
    <col min="3" max="3" width="18.42578125" style="391" bestFit="1" customWidth="1"/>
    <col min="4" max="4" width="45.5703125" style="391" customWidth="1"/>
    <col min="5" max="6" width="9.7109375" style="391" bestFit="1" customWidth="1"/>
    <col min="7" max="7" width="11.42578125" style="391"/>
    <col min="8" max="8" width="11.5703125" style="391" bestFit="1" customWidth="1"/>
    <col min="9" max="9" width="18.42578125" style="391" bestFit="1" customWidth="1"/>
    <col min="10" max="16384" width="11.42578125" style="391"/>
  </cols>
  <sheetData>
    <row r="1" spans="1:13" s="94" customFormat="1" ht="17.25" customHeight="1" x14ac:dyDescent="0.2">
      <c r="A1" s="511" t="s">
        <v>346</v>
      </c>
      <c r="B1" s="512"/>
      <c r="C1" s="512"/>
      <c r="D1" s="512"/>
      <c r="E1" s="512"/>
      <c r="F1" s="513"/>
      <c r="G1" s="90"/>
      <c r="H1" s="90"/>
      <c r="I1" s="90"/>
      <c r="J1" s="99"/>
      <c r="K1" s="99"/>
      <c r="L1" s="99"/>
      <c r="M1" s="99"/>
    </row>
    <row r="3" spans="1:13" x14ac:dyDescent="0.2">
      <c r="G3" s="417" t="s">
        <v>345</v>
      </c>
    </row>
    <row r="4" spans="1:13" ht="53.25" customHeight="1" x14ac:dyDescent="0.2">
      <c r="A4" s="431" t="s">
        <v>75</v>
      </c>
      <c r="B4" s="430" t="s">
        <v>344</v>
      </c>
      <c r="G4" s="429" t="s">
        <v>343</v>
      </c>
      <c r="H4" s="428" t="s">
        <v>342</v>
      </c>
      <c r="I4" s="427" t="s">
        <v>341</v>
      </c>
    </row>
    <row r="5" spans="1:13" x14ac:dyDescent="0.2">
      <c r="A5" s="100" t="s">
        <v>170</v>
      </c>
      <c r="B5" s="426">
        <v>71</v>
      </c>
      <c r="D5" s="425"/>
      <c r="G5" s="424">
        <v>0</v>
      </c>
      <c r="H5" s="423">
        <f t="shared" ref="H5:H23" si="0">G5/$G$23</f>
        <v>0</v>
      </c>
      <c r="I5" s="422">
        <f t="shared" ref="I5:I23" si="1">B5/$B$23</f>
        <v>4.6110782779246249E-4</v>
      </c>
    </row>
    <row r="6" spans="1:13" x14ac:dyDescent="0.2">
      <c r="A6" s="421" t="s">
        <v>117</v>
      </c>
      <c r="B6" s="420">
        <v>327</v>
      </c>
      <c r="G6" s="406">
        <v>56.5</v>
      </c>
      <c r="H6" s="405">
        <f t="shared" si="0"/>
        <v>2.2469675879896599E-3</v>
      </c>
      <c r="I6" s="404">
        <f t="shared" si="1"/>
        <v>2.1236937984244401E-3</v>
      </c>
    </row>
    <row r="7" spans="1:13" x14ac:dyDescent="0.2">
      <c r="A7" s="421" t="s">
        <v>84</v>
      </c>
      <c r="B7" s="420">
        <v>645</v>
      </c>
      <c r="G7" s="406">
        <v>111.8</v>
      </c>
      <c r="H7" s="405">
        <f t="shared" si="0"/>
        <v>4.4462119705706901E-3</v>
      </c>
      <c r="I7" s="404">
        <f t="shared" si="1"/>
        <v>4.1889373088188492E-3</v>
      </c>
    </row>
    <row r="8" spans="1:13" x14ac:dyDescent="0.2">
      <c r="A8" s="421" t="s">
        <v>116</v>
      </c>
      <c r="B8" s="420">
        <v>1339</v>
      </c>
      <c r="G8" s="406">
        <v>119</v>
      </c>
      <c r="H8" s="405">
        <f t="shared" si="0"/>
        <v>4.7325512030224693E-3</v>
      </c>
      <c r="I8" s="404">
        <f t="shared" si="1"/>
        <v>8.6961039635789755E-3</v>
      </c>
    </row>
    <row r="9" spans="1:13" x14ac:dyDescent="0.2">
      <c r="A9" s="421" t="s">
        <v>115</v>
      </c>
      <c r="B9" s="420">
        <v>1356</v>
      </c>
      <c r="G9" s="406">
        <v>116</v>
      </c>
      <c r="H9" s="405">
        <f t="shared" si="0"/>
        <v>4.6132431895008945E-3</v>
      </c>
      <c r="I9" s="404">
        <f t="shared" si="1"/>
        <v>8.8065100631912561E-3</v>
      </c>
    </row>
    <row r="10" spans="1:13" x14ac:dyDescent="0.2">
      <c r="A10" s="419" t="s">
        <v>171</v>
      </c>
      <c r="B10" s="418">
        <v>1500</v>
      </c>
      <c r="G10" s="406">
        <v>266.39999999999998</v>
      </c>
      <c r="H10" s="405">
        <f t="shared" si="0"/>
        <v>1.0594551600715848E-2</v>
      </c>
      <c r="I10" s="404">
        <f t="shared" si="1"/>
        <v>9.7417146716717428E-3</v>
      </c>
    </row>
    <row r="11" spans="1:13" x14ac:dyDescent="0.2">
      <c r="A11" s="419" t="s">
        <v>172</v>
      </c>
      <c r="B11" s="418">
        <v>5013</v>
      </c>
      <c r="G11" s="406">
        <v>1223.3</v>
      </c>
      <c r="H11" s="405">
        <f t="shared" si="0"/>
        <v>4.8649830980314175E-2</v>
      </c>
      <c r="I11" s="404">
        <f t="shared" si="1"/>
        <v>3.2556810432726964E-2</v>
      </c>
    </row>
    <row r="12" spans="1:13" x14ac:dyDescent="0.2">
      <c r="A12" s="419" t="s">
        <v>173</v>
      </c>
      <c r="B12" s="418">
        <v>5411</v>
      </c>
      <c r="G12" s="406">
        <v>898</v>
      </c>
      <c r="H12" s="405">
        <f t="shared" si="0"/>
        <v>3.5712865380791409E-2</v>
      </c>
      <c r="I12" s="404">
        <f t="shared" si="1"/>
        <v>3.5141612058943866E-2</v>
      </c>
    </row>
    <row r="13" spans="1:13" x14ac:dyDescent="0.2">
      <c r="A13" s="419" t="s">
        <v>174</v>
      </c>
      <c r="B13" s="418">
        <v>5841</v>
      </c>
      <c r="G13" s="406">
        <v>1155.4000000000001</v>
      </c>
      <c r="H13" s="405">
        <f t="shared" si="0"/>
        <v>4.5949492940942534E-2</v>
      </c>
      <c r="I13" s="404">
        <f t="shared" si="1"/>
        <v>3.793423693148977E-2</v>
      </c>
    </row>
    <row r="14" spans="1:13" x14ac:dyDescent="0.2">
      <c r="A14" s="419" t="s">
        <v>99</v>
      </c>
      <c r="B14" s="418">
        <v>6541</v>
      </c>
      <c r="G14" s="406">
        <v>957.9</v>
      </c>
      <c r="H14" s="405">
        <f t="shared" si="0"/>
        <v>3.8095048717438851E-2</v>
      </c>
      <c r="I14" s="404">
        <f t="shared" si="1"/>
        <v>4.2480370444936584E-2</v>
      </c>
    </row>
    <row r="15" spans="1:13" x14ac:dyDescent="0.2">
      <c r="A15" s="419" t="s">
        <v>175</v>
      </c>
      <c r="B15" s="418">
        <v>6864</v>
      </c>
      <c r="G15" s="406">
        <v>1454.3</v>
      </c>
      <c r="H15" s="405">
        <f t="shared" si="0"/>
        <v>5.7836548021475441E-2</v>
      </c>
      <c r="I15" s="404">
        <f t="shared" si="1"/>
        <v>4.4578086337569899E-2</v>
      </c>
    </row>
    <row r="16" spans="1:13" x14ac:dyDescent="0.2">
      <c r="A16" s="409" t="s">
        <v>112</v>
      </c>
      <c r="B16" s="412">
        <v>11257</v>
      </c>
      <c r="C16" s="417" t="s">
        <v>340</v>
      </c>
      <c r="G16" s="406">
        <v>2010.9</v>
      </c>
      <c r="H16" s="405">
        <f t="shared" si="0"/>
        <v>7.9972161463511632E-2</v>
      </c>
      <c r="I16" s="404">
        <f t="shared" si="1"/>
        <v>7.3108321372672536E-2</v>
      </c>
    </row>
    <row r="17" spans="1:9" x14ac:dyDescent="0.2">
      <c r="A17" s="409" t="s">
        <v>176</v>
      </c>
      <c r="B17" s="412">
        <v>11409</v>
      </c>
      <c r="C17" s="91" t="s">
        <v>339</v>
      </c>
      <c r="D17" s="416"/>
      <c r="G17" s="406">
        <v>2108.1</v>
      </c>
      <c r="H17" s="405">
        <f t="shared" si="0"/>
        <v>8.3837741101610658E-2</v>
      </c>
      <c r="I17" s="404">
        <f t="shared" si="1"/>
        <v>7.4095481792735285E-2</v>
      </c>
    </row>
    <row r="18" spans="1:9" x14ac:dyDescent="0.2">
      <c r="A18" s="409" t="s">
        <v>311</v>
      </c>
      <c r="B18" s="412">
        <v>11769</v>
      </c>
      <c r="C18" s="415" t="s">
        <v>134</v>
      </c>
      <c r="D18" s="414"/>
      <c r="G18" s="406">
        <v>2028.7</v>
      </c>
      <c r="H18" s="405">
        <f t="shared" si="0"/>
        <v>8.0680055677072982E-2</v>
      </c>
      <c r="I18" s="404">
        <f t="shared" si="1"/>
        <v>7.6433493313936493E-2</v>
      </c>
    </row>
    <row r="19" spans="1:9" x14ac:dyDescent="0.2">
      <c r="A19" s="409" t="s">
        <v>87</v>
      </c>
      <c r="B19" s="412">
        <v>12397</v>
      </c>
      <c r="C19" s="413" t="s">
        <v>135</v>
      </c>
      <c r="D19" s="410"/>
      <c r="G19" s="406">
        <v>1835.5</v>
      </c>
      <c r="H19" s="405">
        <f t="shared" si="0"/>
        <v>7.299661960628355E-2</v>
      </c>
      <c r="I19" s="404">
        <f t="shared" si="1"/>
        <v>8.0512024523143072E-2</v>
      </c>
    </row>
    <row r="20" spans="1:9" x14ac:dyDescent="0.2">
      <c r="A20" s="409" t="s">
        <v>114</v>
      </c>
      <c r="B20" s="412">
        <v>12761</v>
      </c>
      <c r="C20" s="411" t="s">
        <v>136</v>
      </c>
      <c r="D20" s="410"/>
      <c r="G20" s="406">
        <v>1912.7</v>
      </c>
      <c r="H20" s="405">
        <f t="shared" si="0"/>
        <v>7.6066812487572077E-2</v>
      </c>
      <c r="I20" s="404">
        <f t="shared" si="1"/>
        <v>8.2876013950135413E-2</v>
      </c>
    </row>
    <row r="21" spans="1:9" x14ac:dyDescent="0.2">
      <c r="A21" s="409" t="s">
        <v>100</v>
      </c>
      <c r="B21" s="408">
        <v>20961</v>
      </c>
      <c r="C21" s="93" t="s">
        <v>137</v>
      </c>
      <c r="D21" s="407"/>
      <c r="G21" s="406">
        <v>3007.7</v>
      </c>
      <c r="H21" s="405">
        <f t="shared" si="0"/>
        <v>0.1196142374229469</v>
      </c>
      <c r="I21" s="404">
        <f t="shared" si="1"/>
        <v>0.13613072082194094</v>
      </c>
    </row>
    <row r="22" spans="1:9" x14ac:dyDescent="0.2">
      <c r="A22" s="213" t="s">
        <v>98</v>
      </c>
      <c r="B22" s="403">
        <v>38515</v>
      </c>
      <c r="D22" s="402"/>
      <c r="G22" s="401">
        <v>5882.7</v>
      </c>
      <c r="H22" s="400">
        <f t="shared" si="0"/>
        <v>0.23395108371445614</v>
      </c>
      <c r="I22" s="399">
        <f t="shared" si="1"/>
        <v>0.25013476038629145</v>
      </c>
    </row>
    <row r="23" spans="1:9" x14ac:dyDescent="0.2">
      <c r="A23" s="398" t="s">
        <v>0</v>
      </c>
      <c r="B23" s="397">
        <v>153977</v>
      </c>
      <c r="G23" s="396">
        <v>25145</v>
      </c>
      <c r="H23" s="395">
        <f t="shared" si="0"/>
        <v>1</v>
      </c>
      <c r="I23" s="394">
        <f t="shared" si="1"/>
        <v>1</v>
      </c>
    </row>
    <row r="24" spans="1:9" x14ac:dyDescent="0.2">
      <c r="A24" s="393" t="s">
        <v>338</v>
      </c>
    </row>
    <row r="25" spans="1:9" x14ac:dyDescent="0.2">
      <c r="A25" s="393" t="s">
        <v>347</v>
      </c>
    </row>
    <row r="26" spans="1:9" x14ac:dyDescent="0.2">
      <c r="A26" s="392" t="s">
        <v>337</v>
      </c>
    </row>
    <row r="27" spans="1:9" x14ac:dyDescent="0.2">
      <c r="A27" s="392" t="s">
        <v>336</v>
      </c>
    </row>
  </sheetData>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7"/>
  <sheetViews>
    <sheetView workbookViewId="0">
      <selection activeCell="A32" sqref="A32:L32"/>
    </sheetView>
  </sheetViews>
  <sheetFormatPr baseColWidth="10" defaultRowHeight="12.75" x14ac:dyDescent="0.2"/>
  <cols>
    <col min="1" max="1" width="19.42578125" bestFit="1" customWidth="1"/>
    <col min="2" max="2" width="35.7109375" customWidth="1"/>
    <col min="3" max="3" width="19.42578125" bestFit="1" customWidth="1"/>
    <col min="4" max="4" width="35.7109375" customWidth="1"/>
    <col min="5" max="5" width="19.42578125" bestFit="1" customWidth="1"/>
    <col min="6" max="6" width="35.7109375" customWidth="1"/>
    <col min="7" max="7" width="10" style="17" customWidth="1"/>
    <col min="8" max="8" width="10.140625" customWidth="1"/>
    <col min="9" max="9" width="11.140625" customWidth="1"/>
    <col min="10" max="10" width="9.5703125" customWidth="1"/>
    <col min="11" max="11" width="8.85546875" customWidth="1"/>
    <col min="12" max="12" width="9.85546875" customWidth="1"/>
    <col min="13" max="13" width="11.140625" customWidth="1"/>
    <col min="14" max="14" width="10.85546875" customWidth="1"/>
  </cols>
  <sheetData>
    <row r="1" spans="1:12" s="17" customFormat="1" ht="27" customHeight="1" x14ac:dyDescent="0.2">
      <c r="A1" s="514" t="s">
        <v>274</v>
      </c>
      <c r="B1" s="515"/>
      <c r="C1" s="515"/>
      <c r="D1" s="516"/>
      <c r="E1" s="254"/>
      <c r="F1" s="247"/>
      <c r="G1" s="247"/>
      <c r="H1" s="247"/>
      <c r="I1" s="247"/>
      <c r="J1" s="247"/>
    </row>
    <row r="2" spans="1:12" ht="12.75" customHeight="1" x14ac:dyDescent="0.2">
      <c r="A2" s="517" t="s">
        <v>328</v>
      </c>
      <c r="B2" s="517"/>
      <c r="C2" s="517"/>
      <c r="D2" s="517"/>
      <c r="E2" s="324"/>
      <c r="F2" s="255"/>
      <c r="G2" s="255"/>
    </row>
    <row r="3" spans="1:12" x14ac:dyDescent="0.2">
      <c r="A3" s="517"/>
      <c r="B3" s="517"/>
      <c r="C3" s="517"/>
      <c r="D3" s="517"/>
      <c r="E3" s="324"/>
      <c r="F3" s="255"/>
      <c r="G3" s="255"/>
    </row>
    <row r="4" spans="1:12" ht="26.25" customHeight="1" x14ac:dyDescent="0.2">
      <c r="A4" s="517"/>
      <c r="B4" s="517"/>
      <c r="C4" s="517"/>
      <c r="D4" s="517"/>
      <c r="E4" s="324"/>
      <c r="F4" s="255"/>
      <c r="G4" s="255"/>
    </row>
    <row r="5" spans="1:12" x14ac:dyDescent="0.2">
      <c r="G5"/>
    </row>
    <row r="6" spans="1:12" x14ac:dyDescent="0.2">
      <c r="A6" s="256"/>
      <c r="G6"/>
    </row>
    <row r="7" spans="1:12" s="248" customFormat="1" ht="57.75" customHeight="1" x14ac:dyDescent="0.2">
      <c r="A7" s="257" t="s">
        <v>195</v>
      </c>
      <c r="B7" s="258" t="s">
        <v>196</v>
      </c>
      <c r="C7" s="259" t="s">
        <v>195</v>
      </c>
      <c r="D7" s="260" t="s">
        <v>197</v>
      </c>
      <c r="E7" s="259" t="s">
        <v>195</v>
      </c>
      <c r="F7" s="260" t="s">
        <v>198</v>
      </c>
      <c r="H7" s="518"/>
      <c r="I7" s="518"/>
      <c r="J7" s="518"/>
      <c r="K7" s="518"/>
      <c r="L7" s="518"/>
    </row>
    <row r="8" spans="1:12" x14ac:dyDescent="0.2">
      <c r="A8" s="261" t="s">
        <v>200</v>
      </c>
      <c r="B8" s="262">
        <v>0.5</v>
      </c>
      <c r="C8" s="263" t="s">
        <v>200</v>
      </c>
      <c r="D8" s="264">
        <v>0.57961783439490444</v>
      </c>
      <c r="E8" s="263" t="s">
        <v>200</v>
      </c>
      <c r="F8" s="264">
        <v>0.2814814814814815</v>
      </c>
      <c r="G8"/>
    </row>
    <row r="9" spans="1:12" x14ac:dyDescent="0.2">
      <c r="A9" s="261" t="s">
        <v>199</v>
      </c>
      <c r="B9" s="265">
        <v>0.46864686468646866</v>
      </c>
      <c r="C9" s="263" t="s">
        <v>199</v>
      </c>
      <c r="D9" s="264">
        <v>0.38428874734607221</v>
      </c>
      <c r="E9" s="263" t="s">
        <v>199</v>
      </c>
      <c r="F9" s="264">
        <v>0.70370370370370372</v>
      </c>
      <c r="G9"/>
    </row>
    <row r="10" spans="1:12" ht="24" x14ac:dyDescent="0.2">
      <c r="A10" s="266" t="s">
        <v>201</v>
      </c>
      <c r="B10" s="265">
        <v>3.1353135313531351E-2</v>
      </c>
      <c r="C10" s="267" t="s">
        <v>201</v>
      </c>
      <c r="D10" s="264">
        <v>3.5135135135135137E-2</v>
      </c>
      <c r="E10" s="267" t="s">
        <v>201</v>
      </c>
      <c r="F10" s="264">
        <v>1.4814814814814815E-2</v>
      </c>
      <c r="G10"/>
    </row>
    <row r="11" spans="1:12" x14ac:dyDescent="0.2">
      <c r="A11" s="268" t="s">
        <v>0</v>
      </c>
      <c r="B11" s="269">
        <v>1</v>
      </c>
      <c r="C11" s="270" t="s">
        <v>0</v>
      </c>
      <c r="D11" s="271">
        <v>1</v>
      </c>
      <c r="E11" s="270" t="s">
        <v>0</v>
      </c>
      <c r="F11" s="271">
        <v>1</v>
      </c>
      <c r="G11"/>
    </row>
    <row r="26" spans="1:7" s="248" customFormat="1" x14ac:dyDescent="0.2">
      <c r="A26" s="248" t="s">
        <v>191</v>
      </c>
      <c r="G26" s="249"/>
    </row>
    <row r="27" spans="1:7" s="248" customFormat="1" x14ac:dyDescent="0.2">
      <c r="A27" s="250"/>
      <c r="B27" s="251" t="s">
        <v>192</v>
      </c>
      <c r="C27" s="252"/>
      <c r="D27" s="251" t="s">
        <v>193</v>
      </c>
      <c r="E27" s="253"/>
      <c r="F27" s="251" t="s">
        <v>194</v>
      </c>
      <c r="G27" s="249"/>
    </row>
  </sheetData>
  <mergeCells count="3">
    <mergeCell ref="A1:D1"/>
    <mergeCell ref="A2:D4"/>
    <mergeCell ref="H7:L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topLeftCell="A13" workbookViewId="0">
      <selection activeCell="A32" sqref="A32:L32"/>
    </sheetView>
  </sheetViews>
  <sheetFormatPr baseColWidth="10" defaultRowHeight="12.75" x14ac:dyDescent="0.2"/>
  <cols>
    <col min="1" max="1" width="63.7109375" style="212" bestFit="1" customWidth="1"/>
    <col min="2" max="2" width="12.85546875" customWidth="1"/>
    <col min="3" max="3" width="13.140625" customWidth="1"/>
  </cols>
  <sheetData>
    <row r="1" spans="1:8" ht="15.75" thickBot="1" x14ac:dyDescent="0.25">
      <c r="A1" s="519" t="s">
        <v>278</v>
      </c>
      <c r="B1" s="519"/>
      <c r="C1" s="519"/>
      <c r="D1" s="519"/>
      <c r="E1" s="519"/>
      <c r="F1" s="519"/>
      <c r="G1" s="519"/>
      <c r="H1" s="519"/>
    </row>
    <row r="2" spans="1:8" ht="13.5" thickBot="1" x14ac:dyDescent="0.25"/>
    <row r="3" spans="1:8" ht="12.75" customHeight="1" x14ac:dyDescent="0.2">
      <c r="A3" s="520" t="s">
        <v>251</v>
      </c>
      <c r="B3" s="522" t="s">
        <v>250</v>
      </c>
      <c r="C3" s="522" t="s">
        <v>256</v>
      </c>
    </row>
    <row r="4" spans="1:8" ht="53.25" customHeight="1" thickBot="1" x14ac:dyDescent="0.25">
      <c r="A4" s="521"/>
      <c r="B4" s="523"/>
      <c r="C4" s="523"/>
    </row>
    <row r="5" spans="1:8" ht="15.75" thickBot="1" x14ac:dyDescent="0.25">
      <c r="A5" s="298" t="s">
        <v>227</v>
      </c>
      <c r="B5" s="299">
        <v>610</v>
      </c>
      <c r="C5" s="300">
        <v>56200</v>
      </c>
    </row>
    <row r="6" spans="1:8" ht="15" x14ac:dyDescent="0.2">
      <c r="A6" s="303" t="s">
        <v>228</v>
      </c>
      <c r="B6" s="304">
        <v>0.21352313167259801</v>
      </c>
      <c r="C6" s="305">
        <v>0.21687695608527055</v>
      </c>
    </row>
    <row r="7" spans="1:8" ht="15" x14ac:dyDescent="0.2">
      <c r="A7" s="303" t="s">
        <v>229</v>
      </c>
      <c r="B7" s="304">
        <v>4.0925266903914591E-2</v>
      </c>
      <c r="C7" s="305">
        <v>2.2242780938133574E-2</v>
      </c>
    </row>
    <row r="8" spans="1:8" ht="15" x14ac:dyDescent="0.2">
      <c r="A8" s="303" t="s">
        <v>230</v>
      </c>
      <c r="B8" s="304">
        <v>5.8718861209964411E-2</v>
      </c>
      <c r="C8" s="305">
        <v>6.7318859122492761E-2</v>
      </c>
    </row>
    <row r="9" spans="1:8" ht="15" x14ac:dyDescent="0.2">
      <c r="A9" s="303" t="s">
        <v>231</v>
      </c>
      <c r="B9" s="304">
        <v>2.3131672597864767E-2</v>
      </c>
      <c r="C9" s="305">
        <v>2.8423518296163613E-2</v>
      </c>
    </row>
    <row r="10" spans="1:8" ht="15" x14ac:dyDescent="0.2">
      <c r="A10" s="303" t="s">
        <v>232</v>
      </c>
      <c r="B10" s="304">
        <v>1.601423487544484E-2</v>
      </c>
      <c r="C10" s="305">
        <v>1.255831348542409E-2</v>
      </c>
    </row>
    <row r="11" spans="1:8" ht="15" x14ac:dyDescent="0.2">
      <c r="A11" s="303" t="s">
        <v>233</v>
      </c>
      <c r="B11" s="304">
        <v>2.8469750889679714E-2</v>
      </c>
      <c r="C11" s="305">
        <v>3.7241895163671435E-2</v>
      </c>
    </row>
    <row r="12" spans="1:8" ht="15" x14ac:dyDescent="0.2">
      <c r="A12" s="303" t="s">
        <v>234</v>
      </c>
      <c r="B12" s="304">
        <v>5.5160142348754451E-2</v>
      </c>
      <c r="C12" s="305">
        <v>0.10635198708737673</v>
      </c>
    </row>
    <row r="13" spans="1:8" ht="15" x14ac:dyDescent="0.2">
      <c r="A13" s="303" t="s">
        <v>235</v>
      </c>
      <c r="B13" s="304">
        <v>7.1174377224199295E-2</v>
      </c>
      <c r="C13" s="305">
        <v>4.0962147904651303E-2</v>
      </c>
    </row>
    <row r="14" spans="1:8" ht="15" x14ac:dyDescent="0.2">
      <c r="A14" s="303" t="s">
        <v>236</v>
      </c>
      <c r="B14" s="304">
        <v>2.6690391459074734E-2</v>
      </c>
      <c r="C14" s="305">
        <v>1.523532074877468E-2</v>
      </c>
    </row>
    <row r="15" spans="1:8" ht="15" x14ac:dyDescent="0.2">
      <c r="A15" s="303" t="s">
        <v>237</v>
      </c>
      <c r="B15" s="304">
        <v>4.8042704626334518E-2</v>
      </c>
      <c r="C15" s="305">
        <v>1.3581875086116961E-2</v>
      </c>
    </row>
    <row r="16" spans="1:8" ht="15" x14ac:dyDescent="0.2">
      <c r="A16" s="303" t="s">
        <v>238</v>
      </c>
      <c r="B16" s="304">
        <v>1.0676156583629894E-2</v>
      </c>
      <c r="C16" s="305">
        <v>2.5766194909749424E-2</v>
      </c>
    </row>
    <row r="17" spans="1:3" ht="15" x14ac:dyDescent="0.2">
      <c r="A17" s="303" t="s">
        <v>239</v>
      </c>
      <c r="B17" s="304">
        <v>2.3131672597864767E-2</v>
      </c>
      <c r="C17" s="305">
        <v>3.1435151467433024E-2</v>
      </c>
    </row>
    <row r="18" spans="1:3" ht="15" x14ac:dyDescent="0.2">
      <c r="A18" s="303" t="s">
        <v>240</v>
      </c>
      <c r="B18" s="304">
        <v>1.2455516014234875E-2</v>
      </c>
      <c r="C18" s="305">
        <v>8.9758478829990353E-3</v>
      </c>
    </row>
    <row r="19" spans="1:3" ht="15" x14ac:dyDescent="0.2">
      <c r="A19" s="303" t="s">
        <v>241</v>
      </c>
      <c r="B19" s="304">
        <v>3.7366548042704624E-2</v>
      </c>
      <c r="C19" s="305">
        <v>4.6316162431352483E-2</v>
      </c>
    </row>
    <row r="20" spans="1:3" ht="15" x14ac:dyDescent="0.2">
      <c r="A20" s="303" t="s">
        <v>242</v>
      </c>
      <c r="B20" s="304">
        <v>7.4733096085409248E-2</v>
      </c>
      <c r="C20" s="305">
        <v>0.14361356612798457</v>
      </c>
    </row>
    <row r="21" spans="1:3" ht="15" x14ac:dyDescent="0.2">
      <c r="A21" s="303" t="s">
        <v>243</v>
      </c>
      <c r="B21" s="304">
        <v>1.7793594306049824E-2</v>
      </c>
      <c r="C21" s="305">
        <v>1.6691927642068383E-2</v>
      </c>
    </row>
    <row r="22" spans="1:3" ht="15" x14ac:dyDescent="0.2">
      <c r="A22" s="303" t="s">
        <v>244</v>
      </c>
      <c r="B22" s="304">
        <v>2.1352313167259787E-2</v>
      </c>
      <c r="C22" s="305">
        <v>2.6809440387378699E-2</v>
      </c>
    </row>
    <row r="23" spans="1:3" ht="15" x14ac:dyDescent="0.2">
      <c r="A23" s="303" t="s">
        <v>245</v>
      </c>
      <c r="B23" s="304">
        <v>1.7793594306049821E-3</v>
      </c>
      <c r="C23" s="305">
        <v>1.1022971084384779E-3</v>
      </c>
    </row>
    <row r="24" spans="1:3" ht="15" x14ac:dyDescent="0.2">
      <c r="A24" s="303" t="s">
        <v>246</v>
      </c>
      <c r="B24" s="304">
        <v>0.11743772241992882</v>
      </c>
      <c r="C24" s="305">
        <v>7.5684506820463363E-2</v>
      </c>
    </row>
    <row r="25" spans="1:3" ht="15" x14ac:dyDescent="0.2">
      <c r="A25" s="303" t="s">
        <v>247</v>
      </c>
      <c r="B25" s="304">
        <v>1.2455516014234875E-2</v>
      </c>
      <c r="C25" s="305">
        <v>8.2475444363521843E-3</v>
      </c>
    </row>
    <row r="26" spans="1:3" ht="15" x14ac:dyDescent="0.2">
      <c r="A26" s="303" t="s">
        <v>248</v>
      </c>
      <c r="B26" s="304">
        <v>2.491103202846975E-2</v>
      </c>
      <c r="C26" s="305">
        <v>1.8443792689408108E-2</v>
      </c>
    </row>
    <row r="27" spans="1:3" ht="15.75" thickBot="1" x14ac:dyDescent="0.25">
      <c r="A27" s="306" t="s">
        <v>249</v>
      </c>
      <c r="B27" s="307">
        <v>6.4056939501779361E-2</v>
      </c>
      <c r="C27" s="308">
        <v>3.6119914178296554E-2</v>
      </c>
    </row>
    <row r="28" spans="1:3" x14ac:dyDescent="0.2">
      <c r="A28" s="301" t="s">
        <v>253</v>
      </c>
    </row>
    <row r="29" spans="1:3" x14ac:dyDescent="0.2">
      <c r="A29" s="301" t="s">
        <v>254</v>
      </c>
    </row>
    <row r="30" spans="1:3" x14ac:dyDescent="0.2">
      <c r="A30" s="302" t="s">
        <v>252</v>
      </c>
    </row>
    <row r="31" spans="1:3" x14ac:dyDescent="0.2">
      <c r="A31" s="302" t="s">
        <v>255</v>
      </c>
    </row>
  </sheetData>
  <mergeCells count="4">
    <mergeCell ref="A1:H1"/>
    <mergeCell ref="A3:A4"/>
    <mergeCell ref="B3:B4"/>
    <mergeCell ref="C3:C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8"/>
  <sheetViews>
    <sheetView workbookViewId="0">
      <selection activeCell="A32" sqref="A32:L32"/>
    </sheetView>
  </sheetViews>
  <sheetFormatPr baseColWidth="10" defaultRowHeight="15" x14ac:dyDescent="0.25"/>
  <cols>
    <col min="1" max="1" width="64.140625" style="311" bestFit="1" customWidth="1"/>
    <col min="2" max="7" width="11.42578125" style="311"/>
    <col min="8" max="8" width="11.42578125" style="314"/>
    <col min="9" max="16384" width="11.42578125" style="311"/>
  </cols>
  <sheetData>
    <row r="1" spans="1:14" x14ac:dyDescent="0.25">
      <c r="A1" s="524" t="s">
        <v>286</v>
      </c>
      <c r="B1" s="524"/>
      <c r="C1" s="524"/>
      <c r="D1" s="524"/>
      <c r="E1" s="524"/>
      <c r="F1" s="524"/>
      <c r="G1" s="524"/>
      <c r="H1" s="524"/>
    </row>
    <row r="2" spans="1:14" x14ac:dyDescent="0.25">
      <c r="A2" s="5" t="s">
        <v>270</v>
      </c>
      <c r="B2" s="319"/>
      <c r="C2" s="319"/>
      <c r="D2" s="319"/>
      <c r="E2" s="319"/>
      <c r="F2" s="319"/>
      <c r="G2" s="319"/>
      <c r="H2" s="319"/>
    </row>
    <row r="4" spans="1:14" x14ac:dyDescent="0.25">
      <c r="A4" s="309" t="s">
        <v>75</v>
      </c>
      <c r="B4" s="310" t="s">
        <v>100</v>
      </c>
      <c r="C4" s="310" t="s">
        <v>99</v>
      </c>
      <c r="D4" s="310" t="s">
        <v>82</v>
      </c>
      <c r="E4" s="310" t="s">
        <v>83</v>
      </c>
      <c r="F4" s="310" t="s">
        <v>114</v>
      </c>
      <c r="G4" s="310" t="s">
        <v>104</v>
      </c>
      <c r="H4" s="310" t="s">
        <v>118</v>
      </c>
      <c r="I4" s="310" t="s">
        <v>85</v>
      </c>
      <c r="J4" s="310" t="s">
        <v>113</v>
      </c>
      <c r="K4" s="310" t="s">
        <v>112</v>
      </c>
      <c r="L4" s="310" t="s">
        <v>86</v>
      </c>
      <c r="M4" s="310" t="s">
        <v>87</v>
      </c>
      <c r="N4" s="312" t="s">
        <v>257</v>
      </c>
    </row>
    <row r="5" spans="1:14" x14ac:dyDescent="0.25">
      <c r="A5" s="316" t="s">
        <v>258</v>
      </c>
      <c r="B5" s="322">
        <v>0.21361058601134217</v>
      </c>
      <c r="C5" s="322">
        <v>0.5</v>
      </c>
      <c r="D5" s="322">
        <v>0.3347022587268994</v>
      </c>
      <c r="E5" s="322">
        <v>0.33311345646437995</v>
      </c>
      <c r="F5" s="322">
        <v>0.24428018303414289</v>
      </c>
      <c r="G5" s="322">
        <v>9.3457943925233641E-2</v>
      </c>
      <c r="H5" s="322">
        <v>0.10606363818290974</v>
      </c>
      <c r="I5" s="322">
        <v>0.16176470588235295</v>
      </c>
      <c r="J5" s="322">
        <v>0.41297523543773978</v>
      </c>
      <c r="K5" s="322">
        <v>0.49188081349519153</v>
      </c>
      <c r="L5" s="322">
        <v>0.30788590604026844</v>
      </c>
      <c r="M5" s="322">
        <v>9.8518518518518519E-2</v>
      </c>
      <c r="N5" s="322">
        <v>0.22312262549510953</v>
      </c>
    </row>
    <row r="6" spans="1:14" x14ac:dyDescent="0.25">
      <c r="A6" s="316" t="s">
        <v>259</v>
      </c>
      <c r="B6" s="322">
        <v>2.2920604914933838E-2</v>
      </c>
      <c r="C6" s="322">
        <v>0</v>
      </c>
      <c r="D6" s="322">
        <v>0</v>
      </c>
      <c r="E6" s="322">
        <v>0</v>
      </c>
      <c r="F6" s="322">
        <v>4.1886659626891941E-2</v>
      </c>
      <c r="G6" s="322">
        <v>5.3678408818595737E-2</v>
      </c>
      <c r="H6" s="322">
        <v>1.7010206123674206E-2</v>
      </c>
      <c r="I6" s="322">
        <v>0</v>
      </c>
      <c r="J6" s="322">
        <v>1.6742239274502965E-2</v>
      </c>
      <c r="K6" s="322">
        <v>0</v>
      </c>
      <c r="L6" s="322">
        <v>2.307046979865772E-2</v>
      </c>
      <c r="M6" s="322">
        <v>0.14592592592592593</v>
      </c>
      <c r="N6" s="322">
        <v>2.2835664053027241E-2</v>
      </c>
    </row>
    <row r="7" spans="1:14" x14ac:dyDescent="0.25">
      <c r="A7" s="316" t="s">
        <v>260</v>
      </c>
      <c r="B7" s="322">
        <v>0.27315689981096408</v>
      </c>
      <c r="C7" s="322">
        <v>5.1261829652996846E-2</v>
      </c>
      <c r="D7" s="322">
        <v>2.9774127310061602E-2</v>
      </c>
      <c r="E7" s="322">
        <v>0.10488126649076517</v>
      </c>
      <c r="F7" s="322">
        <v>1.6895459345300949E-2</v>
      </c>
      <c r="G7" s="322">
        <v>9.8250658998322554E-2</v>
      </c>
      <c r="H7" s="322">
        <v>5.8435061036621973E-2</v>
      </c>
      <c r="I7" s="322">
        <v>9.8583877995642707E-2</v>
      </c>
      <c r="J7" s="322">
        <v>5.2668294384373912E-2</v>
      </c>
      <c r="K7" s="322">
        <v>4.0990067791265962E-3</v>
      </c>
      <c r="L7" s="322">
        <v>3.7751677852348995E-3</v>
      </c>
      <c r="M7" s="322">
        <v>4.3703703703703703E-2</v>
      </c>
      <c r="N7" s="322">
        <v>6.9941799369493171E-2</v>
      </c>
    </row>
    <row r="8" spans="1:14" x14ac:dyDescent="0.25">
      <c r="A8" s="316" t="s">
        <v>261</v>
      </c>
      <c r="B8" s="322">
        <v>0.14272211720226843</v>
      </c>
      <c r="C8" s="322">
        <v>3.7066246056782333E-2</v>
      </c>
      <c r="D8" s="322">
        <v>0.12422997946611909</v>
      </c>
      <c r="E8" s="322">
        <v>3.2321899736147755E-2</v>
      </c>
      <c r="F8" s="322">
        <v>0.19042590637099613</v>
      </c>
      <c r="G8" s="322">
        <v>9.6333572969086984E-2</v>
      </c>
      <c r="H8" s="322">
        <v>0.13172903742245348</v>
      </c>
      <c r="I8" s="322">
        <v>4.520697167755991E-2</v>
      </c>
      <c r="J8" s="322">
        <v>7.7084059993024062E-2</v>
      </c>
      <c r="K8" s="322">
        <v>4.6192653318618951E-2</v>
      </c>
      <c r="L8" s="322">
        <v>0.14597315436241612</v>
      </c>
      <c r="M8" s="322">
        <v>6.7407407407407402E-2</v>
      </c>
      <c r="N8" s="322">
        <v>0.1097930644248646</v>
      </c>
    </row>
    <row r="9" spans="1:14" x14ac:dyDescent="0.25">
      <c r="A9" s="316" t="s">
        <v>262</v>
      </c>
      <c r="B9" s="322">
        <v>3.0954631379962193E-2</v>
      </c>
      <c r="C9" s="322">
        <v>3.3123028391167195E-2</v>
      </c>
      <c r="D9" s="322">
        <v>2.0533880903490761E-3</v>
      </c>
      <c r="E9" s="322">
        <v>2.6385224274406332E-3</v>
      </c>
      <c r="F9" s="322">
        <v>9.3277015135515659E-2</v>
      </c>
      <c r="G9" s="322">
        <v>9.1061586388689192E-3</v>
      </c>
      <c r="H9" s="322">
        <v>5.1881128677206324E-2</v>
      </c>
      <c r="I9" s="322">
        <v>4.5751633986928102E-2</v>
      </c>
      <c r="J9" s="322">
        <v>3.5926055109870944E-2</v>
      </c>
      <c r="K9" s="322">
        <v>5.2025855273529877E-3</v>
      </c>
      <c r="L9" s="322">
        <v>4.1946308724832214E-4</v>
      </c>
      <c r="M9" s="322">
        <v>7.3333333333333334E-2</v>
      </c>
      <c r="N9" s="322">
        <v>4.2801713685231592E-2</v>
      </c>
    </row>
    <row r="10" spans="1:14" x14ac:dyDescent="0.25">
      <c r="A10" s="316" t="s">
        <v>263</v>
      </c>
      <c r="B10" s="322">
        <v>2.3629489603024575E-4</v>
      </c>
      <c r="C10" s="322">
        <v>1.8138801261829655E-2</v>
      </c>
      <c r="D10" s="322">
        <v>5.7494866529774126E-2</v>
      </c>
      <c r="E10" s="322">
        <v>0</v>
      </c>
      <c r="F10" s="322">
        <v>0</v>
      </c>
      <c r="G10" s="322">
        <v>1.2700694943685599E-2</v>
      </c>
      <c r="H10" s="322">
        <v>8.1048629177506507E-3</v>
      </c>
      <c r="I10" s="322">
        <v>2.7233115468409588E-3</v>
      </c>
      <c r="J10" s="322">
        <v>7.2200906871294032E-2</v>
      </c>
      <c r="K10" s="322">
        <v>2.3490461926533188E-2</v>
      </c>
      <c r="L10" s="322">
        <v>4.9496644295302011E-2</v>
      </c>
      <c r="M10" s="322">
        <v>0</v>
      </c>
      <c r="N10" s="322">
        <v>1.5641419448710694E-2</v>
      </c>
    </row>
    <row r="11" spans="1:14" x14ac:dyDescent="0.25">
      <c r="A11" s="316" t="s">
        <v>264</v>
      </c>
      <c r="B11" s="322">
        <v>1.0869565217391304E-2</v>
      </c>
      <c r="C11" s="322">
        <v>7.8864353312302837E-4</v>
      </c>
      <c r="D11" s="322">
        <v>3.5934291581108828E-2</v>
      </c>
      <c r="E11" s="322">
        <v>7.9815303430079157E-2</v>
      </c>
      <c r="F11" s="322">
        <v>7.3917634635691657E-3</v>
      </c>
      <c r="G11" s="322">
        <v>4.0738078121255695E-3</v>
      </c>
      <c r="H11" s="322">
        <v>2.1662997798679206E-2</v>
      </c>
      <c r="I11" s="322">
        <v>0</v>
      </c>
      <c r="J11" s="322">
        <v>3.4879665155214509E-4</v>
      </c>
      <c r="K11" s="322">
        <v>2.9954280309002048E-3</v>
      </c>
      <c r="L11" s="322">
        <v>0</v>
      </c>
      <c r="M11" s="322">
        <v>1.1111111111111112E-2</v>
      </c>
      <c r="N11" s="322">
        <v>1.4327863551855145E-2</v>
      </c>
    </row>
    <row r="12" spans="1:14" x14ac:dyDescent="0.25">
      <c r="A12" s="316" t="s">
        <v>265</v>
      </c>
      <c r="B12" s="322">
        <v>2.0793950850661626E-2</v>
      </c>
      <c r="C12" s="322">
        <v>2.7602523659305992E-2</v>
      </c>
      <c r="D12" s="322">
        <v>3.6960985626283367E-2</v>
      </c>
      <c r="E12" s="322">
        <v>6.5963060686015833E-3</v>
      </c>
      <c r="F12" s="322">
        <v>2.2175290390707498E-2</v>
      </c>
      <c r="G12" s="322">
        <v>3.7383177570093455E-2</v>
      </c>
      <c r="H12" s="322">
        <v>8.3600160096057641E-2</v>
      </c>
      <c r="I12" s="322">
        <v>2.5599128540305011E-2</v>
      </c>
      <c r="J12" s="322">
        <v>2.5113358911754449E-2</v>
      </c>
      <c r="K12" s="322">
        <v>7.094434810026801E-3</v>
      </c>
      <c r="L12" s="322">
        <v>1.8036912751677854E-2</v>
      </c>
      <c r="M12" s="322">
        <v>6.4444444444444443E-2</v>
      </c>
      <c r="N12" s="322">
        <v>4.7550723466170883E-2</v>
      </c>
    </row>
    <row r="13" spans="1:14" x14ac:dyDescent="0.25">
      <c r="A13" s="316" t="s">
        <v>266</v>
      </c>
      <c r="B13" s="322">
        <v>7.7977315689981092E-2</v>
      </c>
      <c r="C13" s="322">
        <v>4.1009463722397478E-2</v>
      </c>
      <c r="D13" s="322">
        <v>6.2628336755646816E-2</v>
      </c>
      <c r="E13" s="322">
        <v>3.0343007915567283E-2</v>
      </c>
      <c r="F13" s="322">
        <v>4.2238648363252373E-3</v>
      </c>
      <c r="G13" s="322">
        <v>4.3134435657800141E-3</v>
      </c>
      <c r="H13" s="322">
        <v>0.24649789873924355</v>
      </c>
      <c r="I13" s="322">
        <v>0.11710239651416122</v>
      </c>
      <c r="J13" s="322">
        <v>1.918381583536798E-2</v>
      </c>
      <c r="K13" s="322">
        <v>0.21772032161437804</v>
      </c>
      <c r="L13" s="322">
        <v>7.0050335570469802E-2</v>
      </c>
      <c r="M13" s="322">
        <v>2.3703703703703703E-2</v>
      </c>
      <c r="N13" s="322">
        <v>0.14744159728397058</v>
      </c>
    </row>
    <row r="14" spans="1:14" s="313" customFormat="1" x14ac:dyDescent="0.25">
      <c r="A14" s="316" t="s">
        <v>267</v>
      </c>
      <c r="B14" s="322">
        <v>2.8119092627599245E-2</v>
      </c>
      <c r="C14" s="322">
        <v>7.0977917981072556E-3</v>
      </c>
      <c r="D14" s="322">
        <v>3.0800821355236141E-3</v>
      </c>
      <c r="E14" s="322">
        <v>9.8944591029023754E-3</v>
      </c>
      <c r="F14" s="322">
        <v>1.7599436818021823E-3</v>
      </c>
      <c r="G14" s="322">
        <v>2.1567217828900071E-3</v>
      </c>
      <c r="H14" s="322">
        <v>1.3057834700820493E-2</v>
      </c>
      <c r="I14" s="322">
        <v>1.1982570806100218E-2</v>
      </c>
      <c r="J14" s="322">
        <v>2.4066968957098013E-2</v>
      </c>
      <c r="K14" s="322">
        <v>1.2769982658048242E-2</v>
      </c>
      <c r="L14" s="322">
        <v>4.8238255033557047E-2</v>
      </c>
      <c r="M14" s="322">
        <v>9.9259259259259255E-2</v>
      </c>
      <c r="N14" s="322">
        <v>1.7015601002344193E-2</v>
      </c>
    </row>
    <row r="15" spans="1:14" s="313" customFormat="1" x14ac:dyDescent="0.25">
      <c r="A15" s="316" t="s">
        <v>268</v>
      </c>
      <c r="B15" s="322">
        <v>5.1984877126654066E-3</v>
      </c>
      <c r="C15" s="322">
        <v>0.11277602523659307</v>
      </c>
      <c r="D15" s="322">
        <v>6.4681724845995894E-2</v>
      </c>
      <c r="E15" s="322">
        <v>2.8364116094986808E-2</v>
      </c>
      <c r="F15" s="322">
        <v>2.6047166490672298E-2</v>
      </c>
      <c r="G15" s="322">
        <v>2.6839204409297868E-2</v>
      </c>
      <c r="H15" s="322">
        <v>6.6239743846307791E-2</v>
      </c>
      <c r="I15" s="322">
        <v>0.10403050108932461</v>
      </c>
      <c r="J15" s="322">
        <v>3.2089291942797346E-2</v>
      </c>
      <c r="K15" s="322">
        <v>0.10641652215040202</v>
      </c>
      <c r="L15" s="322">
        <v>8.4312080536912748E-2</v>
      </c>
      <c r="M15" s="322">
        <v>0.15555555555555556</v>
      </c>
      <c r="N15" s="322">
        <v>6.3656939616845848E-2</v>
      </c>
    </row>
    <row r="16" spans="1:14" s="313" customFormat="1" x14ac:dyDescent="0.25">
      <c r="A16" s="316" t="s">
        <v>269</v>
      </c>
      <c r="B16" s="322">
        <v>0.17344045368620037</v>
      </c>
      <c r="C16" s="322">
        <v>0.17113564668769715</v>
      </c>
      <c r="D16" s="322">
        <v>0.24845995893223818</v>
      </c>
      <c r="E16" s="322">
        <v>0.37203166226912932</v>
      </c>
      <c r="F16" s="322">
        <v>0.35163674762407604</v>
      </c>
      <c r="G16" s="322">
        <v>0.56170620656601966</v>
      </c>
      <c r="H16" s="322">
        <v>0.19571743045827497</v>
      </c>
      <c r="I16" s="322">
        <v>0.38725490196078433</v>
      </c>
      <c r="J16" s="322">
        <v>0.23160097663062434</v>
      </c>
      <c r="K16" s="322">
        <v>8.2137789689421412E-2</v>
      </c>
      <c r="L16" s="322">
        <v>0.24874161073825504</v>
      </c>
      <c r="M16" s="322">
        <v>0.21703703703703703</v>
      </c>
      <c r="N16" s="322">
        <v>0.22587098860237653</v>
      </c>
    </row>
    <row r="17" spans="1:14" s="313" customFormat="1" x14ac:dyDescent="0.25">
      <c r="A17" s="318" t="s">
        <v>0</v>
      </c>
      <c r="B17" s="317">
        <v>8.5522593161425922E-2</v>
      </c>
      <c r="C17" s="317">
        <v>2.5624444264812869E-2</v>
      </c>
      <c r="D17" s="317">
        <v>1.9683129900573922E-2</v>
      </c>
      <c r="E17" s="317">
        <v>3.0636165225123271E-2</v>
      </c>
      <c r="F17" s="317">
        <v>5.7412496968717162E-2</v>
      </c>
      <c r="G17" s="317">
        <v>8.4330288578126258E-2</v>
      </c>
      <c r="H17" s="317">
        <v>0.40392854255921107</v>
      </c>
      <c r="I17" s="317">
        <v>3.7102901948104436E-2</v>
      </c>
      <c r="J17" s="317">
        <v>5.7937919327459383E-2</v>
      </c>
      <c r="K17" s="317">
        <v>0.12818284698084229</v>
      </c>
      <c r="L17" s="317">
        <v>4.8177188586209681E-2</v>
      </c>
      <c r="M17" s="317">
        <v>2.7281545550076794E-2</v>
      </c>
      <c r="N17" s="317">
        <v>1</v>
      </c>
    </row>
    <row r="18" spans="1:14" s="313" customFormat="1" x14ac:dyDescent="0.25">
      <c r="A18" s="301" t="s">
        <v>287</v>
      </c>
      <c r="B18"/>
      <c r="C18"/>
      <c r="D18"/>
      <c r="E18"/>
      <c r="F18"/>
      <c r="G18"/>
      <c r="H18"/>
      <c r="I18" s="311"/>
      <c r="J18" s="311"/>
      <c r="K18" s="311"/>
      <c r="L18" s="311"/>
      <c r="M18" s="311"/>
      <c r="N18" s="311"/>
    </row>
    <row r="19" spans="1:14" s="313" customFormat="1" x14ac:dyDescent="0.25">
      <c r="A19" s="301" t="s">
        <v>254</v>
      </c>
      <c r="B19"/>
      <c r="C19"/>
      <c r="D19"/>
      <c r="E19"/>
      <c r="F19"/>
      <c r="G19"/>
      <c r="H19"/>
      <c r="I19" s="311"/>
      <c r="J19" s="311"/>
      <c r="K19" s="311"/>
      <c r="L19" s="311"/>
      <c r="M19" s="311"/>
      <c r="N19" s="311"/>
    </row>
    <row r="20" spans="1:14" s="313" customFormat="1" ht="14.25" customHeight="1" x14ac:dyDescent="0.25">
      <c r="A20" s="525" t="s">
        <v>271</v>
      </c>
      <c r="B20" s="525"/>
      <c r="C20" s="525"/>
      <c r="D20" s="525"/>
      <c r="E20" s="525"/>
      <c r="F20" s="525"/>
      <c r="G20" s="525"/>
      <c r="H20" s="525"/>
      <c r="I20" s="311"/>
      <c r="J20" s="311"/>
      <c r="K20" s="311"/>
      <c r="L20" s="311"/>
      <c r="M20" s="311"/>
      <c r="N20" s="311"/>
    </row>
    <row r="21" spans="1:14" s="313" customFormat="1" x14ac:dyDescent="0.25">
      <c r="A21" s="320" t="s">
        <v>272</v>
      </c>
      <c r="B21"/>
      <c r="C21"/>
      <c r="D21"/>
      <c r="E21"/>
      <c r="F21"/>
      <c r="G21"/>
      <c r="H21"/>
      <c r="I21" s="311"/>
      <c r="J21" s="311"/>
      <c r="K21" s="311"/>
      <c r="L21" s="311"/>
      <c r="M21" s="311"/>
      <c r="N21" s="311"/>
    </row>
    <row r="22" spans="1:14" s="313" customFormat="1" x14ac:dyDescent="0.25">
      <c r="A22" s="301" t="s">
        <v>285</v>
      </c>
      <c r="B22" s="321"/>
      <c r="C22" s="321"/>
      <c r="D22" s="321"/>
      <c r="E22" s="321"/>
      <c r="F22" s="321"/>
      <c r="G22" s="321"/>
      <c r="H22" s="321"/>
      <c r="I22" s="311"/>
      <c r="J22" s="311"/>
      <c r="K22" s="311"/>
      <c r="L22" s="311"/>
      <c r="M22" s="311"/>
    </row>
    <row r="23" spans="1:14" s="313" customFormat="1" ht="15" customHeight="1" x14ac:dyDescent="0.25">
      <c r="A23" s="488" t="s">
        <v>273</v>
      </c>
      <c r="B23" s="488"/>
      <c r="C23" s="488"/>
      <c r="D23" s="488"/>
      <c r="E23" s="488"/>
      <c r="F23" s="488"/>
      <c r="G23" s="488"/>
      <c r="H23" s="488"/>
      <c r="I23" s="488"/>
      <c r="J23" s="488"/>
      <c r="K23" s="488"/>
      <c r="L23" s="311"/>
      <c r="M23" s="311"/>
      <c r="N23" s="311"/>
    </row>
    <row r="24" spans="1:14" x14ac:dyDescent="0.25">
      <c r="A24" s="488"/>
      <c r="B24" s="488"/>
      <c r="C24" s="488"/>
      <c r="D24" s="488"/>
      <c r="E24" s="488"/>
      <c r="F24" s="488"/>
      <c r="G24" s="488"/>
      <c r="H24" s="488"/>
      <c r="I24" s="488"/>
      <c r="J24" s="488"/>
      <c r="K24" s="488"/>
    </row>
    <row r="25" spans="1:14" x14ac:dyDescent="0.25">
      <c r="A25" s="488"/>
      <c r="B25" s="488"/>
      <c r="C25" s="488"/>
      <c r="D25" s="488"/>
      <c r="E25" s="488"/>
      <c r="F25" s="488"/>
      <c r="G25" s="488"/>
      <c r="H25" s="488"/>
      <c r="I25" s="488"/>
      <c r="J25" s="488"/>
      <c r="K25" s="488"/>
    </row>
    <row r="28" spans="1:14" s="315" customFormat="1" x14ac:dyDescent="0.25">
      <c r="A28" s="311"/>
      <c r="B28" s="311"/>
      <c r="C28" s="311"/>
      <c r="D28" s="311"/>
      <c r="E28" s="311"/>
      <c r="F28" s="311"/>
      <c r="G28" s="311"/>
      <c r="H28" s="314"/>
      <c r="I28" s="311"/>
      <c r="J28" s="311"/>
      <c r="K28" s="311"/>
      <c r="L28" s="311"/>
      <c r="M28" s="311"/>
      <c r="N28" s="311"/>
    </row>
  </sheetData>
  <mergeCells count="3">
    <mergeCell ref="A1:H1"/>
    <mergeCell ref="A20:H20"/>
    <mergeCell ref="A23:K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2"/>
  <sheetViews>
    <sheetView workbookViewId="0">
      <selection activeCell="A32" sqref="A32:L32"/>
    </sheetView>
  </sheetViews>
  <sheetFormatPr baseColWidth="10" defaultRowHeight="12.75" x14ac:dyDescent="0.2"/>
  <sheetData>
    <row r="1" spans="1:14" s="17" customFormat="1" ht="19.5" customHeight="1" x14ac:dyDescent="0.2">
      <c r="A1" s="473" t="s">
        <v>224</v>
      </c>
      <c r="B1" s="474"/>
      <c r="C1" s="474"/>
      <c r="D1" s="474"/>
      <c r="E1" s="474"/>
      <c r="F1" s="474"/>
      <c r="G1" s="474"/>
      <c r="H1" s="474"/>
      <c r="I1" s="474"/>
      <c r="J1" s="474"/>
      <c r="K1" s="475"/>
      <c r="L1" s="229"/>
      <c r="M1" s="229"/>
      <c r="N1" s="229"/>
    </row>
    <row r="2" spans="1:14" x14ac:dyDescent="0.2">
      <c r="A2" s="526" t="s">
        <v>179</v>
      </c>
      <c r="B2" s="526"/>
      <c r="C2" s="526"/>
      <c r="D2" s="526"/>
      <c r="G2" s="230"/>
      <c r="H2" s="230"/>
      <c r="I2" s="231"/>
      <c r="J2" s="231"/>
      <c r="K2" s="231"/>
    </row>
    <row r="3" spans="1:14" x14ac:dyDescent="0.2">
      <c r="A3" s="232"/>
      <c r="B3" s="232"/>
      <c r="G3" s="230"/>
      <c r="H3" s="230"/>
      <c r="I3" s="231"/>
      <c r="J3" s="231"/>
      <c r="K3" s="231"/>
    </row>
    <row r="4" spans="1:14" ht="12.75" customHeight="1" x14ac:dyDescent="0.2">
      <c r="A4" s="477"/>
      <c r="B4" s="480" t="s">
        <v>222</v>
      </c>
      <c r="C4" s="481"/>
      <c r="D4" s="482"/>
      <c r="E4" s="480" t="s">
        <v>223</v>
      </c>
      <c r="F4" s="481"/>
      <c r="G4" s="482"/>
      <c r="I4" s="98"/>
      <c r="J4" s="98"/>
      <c r="K4" s="98"/>
    </row>
    <row r="5" spans="1:14" ht="13.5" customHeight="1" x14ac:dyDescent="0.2">
      <c r="A5" s="478"/>
      <c r="B5" s="483"/>
      <c r="C5" s="484"/>
      <c r="D5" s="485"/>
      <c r="E5" s="483"/>
      <c r="F5" s="484"/>
      <c r="G5" s="485"/>
    </row>
    <row r="6" spans="1:14" x14ac:dyDescent="0.2">
      <c r="A6" s="233" t="s">
        <v>10</v>
      </c>
      <c r="B6" s="235">
        <v>2018</v>
      </c>
      <c r="C6" s="235" t="s">
        <v>182</v>
      </c>
      <c r="D6" s="235" t="s">
        <v>183</v>
      </c>
      <c r="E6" s="237">
        <v>2018</v>
      </c>
      <c r="F6" s="237" t="s">
        <v>182</v>
      </c>
      <c r="G6" s="236" t="s">
        <v>183</v>
      </c>
    </row>
    <row r="7" spans="1:14" ht="12.75" customHeight="1" x14ac:dyDescent="0.2">
      <c r="A7" s="238" t="s">
        <v>184</v>
      </c>
      <c r="B7" s="239">
        <v>27</v>
      </c>
      <c r="C7" s="239">
        <v>26</v>
      </c>
      <c r="D7" s="239">
        <v>27</v>
      </c>
      <c r="E7" s="239">
        <v>10</v>
      </c>
      <c r="F7" s="239">
        <v>18</v>
      </c>
      <c r="G7" s="239">
        <v>24</v>
      </c>
    </row>
    <row r="8" spans="1:14" x14ac:dyDescent="0.2">
      <c r="A8" s="238" t="s">
        <v>185</v>
      </c>
      <c r="B8" s="239">
        <v>26</v>
      </c>
      <c r="C8" s="239">
        <v>42</v>
      </c>
      <c r="D8" s="239">
        <v>29</v>
      </c>
      <c r="E8" s="239">
        <v>21</v>
      </c>
      <c r="F8" s="239">
        <v>30</v>
      </c>
      <c r="G8" s="239">
        <v>13</v>
      </c>
    </row>
    <row r="9" spans="1:14" x14ac:dyDescent="0.2">
      <c r="A9" s="238" t="s">
        <v>186</v>
      </c>
      <c r="B9" s="239">
        <v>14</v>
      </c>
      <c r="C9" s="239">
        <v>15</v>
      </c>
      <c r="D9" s="239">
        <v>70</v>
      </c>
      <c r="E9" s="239">
        <v>13</v>
      </c>
      <c r="F9" s="239">
        <v>22</v>
      </c>
      <c r="G9" s="239">
        <v>38</v>
      </c>
      <c r="I9" s="18"/>
      <c r="J9" s="240"/>
      <c r="K9" s="18"/>
    </row>
    <row r="10" spans="1:14" x14ac:dyDescent="0.2">
      <c r="A10" s="238" t="s">
        <v>187</v>
      </c>
      <c r="B10" s="239">
        <v>22</v>
      </c>
      <c r="C10" s="239">
        <v>27</v>
      </c>
      <c r="D10" s="239">
        <v>79</v>
      </c>
      <c r="E10" s="239">
        <v>17</v>
      </c>
      <c r="F10" s="239">
        <v>10</v>
      </c>
      <c r="G10" s="239">
        <v>66</v>
      </c>
    </row>
    <row r="11" spans="1:14" x14ac:dyDescent="0.2">
      <c r="A11" s="241" t="s">
        <v>0</v>
      </c>
      <c r="B11" s="236">
        <f t="shared" ref="B11:C11" si="0">SUM(B7:B10)</f>
        <v>89</v>
      </c>
      <c r="C11" s="236">
        <f t="shared" si="0"/>
        <v>110</v>
      </c>
      <c r="D11" s="236">
        <f>SUM(D7:D10)</f>
        <v>205</v>
      </c>
      <c r="E11" s="236">
        <f t="shared" ref="E11" si="1">SUM(E7:E10)</f>
        <v>61</v>
      </c>
      <c r="F11" s="236">
        <f t="shared" ref="F11" si="2">SUM(F7:F10)</f>
        <v>80</v>
      </c>
      <c r="G11" s="236">
        <f>SUM(G7:G10)</f>
        <v>141</v>
      </c>
      <c r="H11" s="56"/>
    </row>
    <row r="12" spans="1:14" ht="91.5" customHeight="1" x14ac:dyDescent="0.2">
      <c r="A12" s="471" t="s">
        <v>226</v>
      </c>
      <c r="B12" s="471"/>
      <c r="C12" s="471"/>
      <c r="D12" s="471"/>
      <c r="E12" s="471"/>
      <c r="F12" s="471"/>
      <c r="G12" s="471"/>
      <c r="H12" s="471"/>
      <c r="I12" s="471"/>
      <c r="J12" s="471"/>
      <c r="K12" s="471"/>
      <c r="M12" s="231"/>
    </row>
  </sheetData>
  <mergeCells count="6">
    <mergeCell ref="A1:K1"/>
    <mergeCell ref="A4:A5"/>
    <mergeCell ref="A12:K12"/>
    <mergeCell ref="E4:G5"/>
    <mergeCell ref="B4:D5"/>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Lisez-moi</vt:lpstr>
      <vt:lpstr>Tableau 1</vt:lpstr>
      <vt:lpstr>Carte 1</vt:lpstr>
      <vt:lpstr>Graphique 1</vt:lpstr>
      <vt:lpstr>Carte 2 </vt:lpstr>
      <vt:lpstr>Graphique complémentaire A</vt:lpstr>
      <vt:lpstr>Donnée complémentaire A1</vt:lpstr>
      <vt:lpstr>Donnée complémentaire A2</vt:lpstr>
      <vt:lpstr>TAB complémentaire_B</vt:lpstr>
      <vt:lpstr>Carte complémentaire_B</vt:lpstr>
      <vt:lpstr>TAB complémentaire C</vt:lpstr>
      <vt:lpstr>Carte complémentaire C</vt:lpstr>
      <vt:lpstr>Graphique complémentaire C</vt:lpstr>
      <vt:lpstr>'Lisez-moi'!Zone_d_impression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dispositifs publics accompagnant les ruptures collectives de contrat de travail en 2020</dc:title>
  <dc:subject>Licenciement économique</dc:subject>
  <dc:creator>Dares_service statistique du ministère du Travail</dc:creator>
  <cp:keywords>Dares; licenciement économique; plans de sauvegarde de l’emploi; PSE; ruptures conventionnelles collectives; RCC; contrat de sécurisation professionnelle; CSP; Jihene Grairi; Michel Houdebine.</cp:keywords>
  <cp:lastModifiedBy>MAUPU, Chloé (DARES)</cp:lastModifiedBy>
  <cp:lastPrinted>2019-06-26T16:15:42Z</cp:lastPrinted>
  <dcterms:created xsi:type="dcterms:W3CDTF">2009-04-06T11:54:13Z</dcterms:created>
  <dcterms:modified xsi:type="dcterms:W3CDTF">2022-01-19T13:55:22Z</dcterms:modified>
</cp:coreProperties>
</file>