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bookViews>
  <sheets>
    <sheet name="Lisez-moi" sheetId="29" r:id="rId1"/>
    <sheet name="Graphique 1" sheetId="88" r:id="rId2"/>
    <sheet name="Graphique 2" sheetId="145" r:id="rId3"/>
    <sheet name="Graphique 3" sheetId="99" r:id="rId4"/>
    <sheet name="Graphique 4" sheetId="146" r:id="rId5"/>
    <sheet name="Graphique 5" sheetId="101" r:id="rId6"/>
    <sheet name="Graphique 6" sheetId="103" r:id="rId7"/>
    <sheet name="Encadré 1 Graphique 1A" sheetId="134" r:id="rId8"/>
    <sheet name="Encadré 1 Graphique 1B " sheetId="133" r:id="rId9"/>
    <sheet name="Encadré 1 Graphique 1C" sheetId="142" r:id="rId10"/>
    <sheet name="Graphique A" sheetId="96" r:id="rId11"/>
    <sheet name="Graphique B" sheetId="65" r:id="rId12"/>
    <sheet name="Graphique C" sheetId="66" r:id="rId13"/>
    <sheet name="Graphique D" sheetId="97" r:id="rId14"/>
    <sheet name="Graphique E" sheetId="63" r:id="rId15"/>
    <sheet name="Tab1" sheetId="58" r:id="rId16"/>
    <sheet name="Tab2" sheetId="79" r:id="rId17"/>
    <sheet name="Tab3" sheetId="135" r:id="rId18"/>
    <sheet name="Tab4" sheetId="136" r:id="rId19"/>
    <sheet name="Graphique G" sheetId="123" r:id="rId20"/>
    <sheet name="Graphique  H" sheetId="124"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0" i="133" l="1"/>
  <c r="X19" i="133"/>
  <c r="X18" i="133"/>
  <c r="X17" i="133"/>
  <c r="X16" i="133"/>
  <c r="X15" i="133"/>
  <c r="X14" i="133"/>
  <c r="X13" i="133"/>
  <c r="X12" i="133"/>
  <c r="X11" i="133"/>
  <c r="X10" i="133"/>
  <c r="X9" i="133"/>
  <c r="X8" i="133"/>
  <c r="X7" i="133"/>
  <c r="X6" i="133"/>
  <c r="X5" i="133"/>
  <c r="X4" i="133"/>
  <c r="I22" i="63" l="1"/>
  <c r="I21" i="63"/>
  <c r="I20" i="63"/>
  <c r="I19" i="63"/>
  <c r="E22" i="66"/>
  <c r="E21" i="66"/>
  <c r="H22" i="96"/>
  <c r="G72" i="65"/>
  <c r="G71" i="65"/>
  <c r="G69" i="65"/>
  <c r="G29" i="65"/>
  <c r="G22" i="65"/>
  <c r="G21" i="65"/>
  <c r="G20" i="65"/>
  <c r="G19" i="65"/>
  <c r="G12" i="65"/>
  <c r="G11" i="65"/>
  <c r="G10" i="65"/>
  <c r="T5" i="103" l="1"/>
  <c r="S5" i="103"/>
  <c r="S6" i="103"/>
  <c r="S7" i="103"/>
  <c r="S8" i="103"/>
  <c r="S9" i="103"/>
  <c r="U15" i="101"/>
  <c r="T15" i="101"/>
  <c r="T16" i="101"/>
  <c r="T17" i="101"/>
  <c r="T18" i="101"/>
  <c r="T19" i="101"/>
  <c r="B19" i="101"/>
  <c r="B18" i="101"/>
  <c r="C14" i="146"/>
  <c r="D14" i="146"/>
  <c r="E14" i="146"/>
  <c r="F14" i="146"/>
  <c r="G14" i="146"/>
  <c r="H14" i="146"/>
  <c r="I14" i="146"/>
  <c r="J14" i="146"/>
  <c r="K14" i="146"/>
  <c r="L14" i="146"/>
  <c r="M14" i="146"/>
  <c r="N14" i="146"/>
  <c r="O14" i="146"/>
  <c r="P14" i="146"/>
  <c r="Q14" i="146"/>
  <c r="R14" i="146"/>
  <c r="C15" i="146"/>
  <c r="D15" i="146"/>
  <c r="E15" i="146"/>
  <c r="F15" i="146"/>
  <c r="G15" i="146"/>
  <c r="H15" i="146"/>
  <c r="I15" i="146"/>
  <c r="J15" i="146"/>
  <c r="K15" i="146"/>
  <c r="L15" i="146"/>
  <c r="M15" i="146"/>
  <c r="N15" i="146"/>
  <c r="O15" i="146"/>
  <c r="P15" i="146"/>
  <c r="Q15" i="146"/>
  <c r="R15" i="146"/>
  <c r="C16" i="146"/>
  <c r="D16" i="146"/>
  <c r="E16" i="146"/>
  <c r="F16" i="146"/>
  <c r="G16" i="146"/>
  <c r="H16" i="146"/>
  <c r="I16" i="146"/>
  <c r="J16" i="146"/>
  <c r="K16" i="146"/>
  <c r="L16" i="146"/>
  <c r="M16" i="146"/>
  <c r="N16" i="146"/>
  <c r="O16" i="146"/>
  <c r="P16" i="146"/>
  <c r="Q16" i="146"/>
  <c r="R16" i="146"/>
  <c r="B16" i="146"/>
  <c r="B15" i="146"/>
  <c r="B14" i="146"/>
  <c r="A23" i="124" l="1"/>
  <c r="A12" i="123"/>
  <c r="T7" i="103" l="1"/>
  <c r="R7" i="103"/>
  <c r="R5" i="103"/>
  <c r="R6" i="103"/>
  <c r="R8" i="103"/>
  <c r="R9" i="103"/>
  <c r="S15" i="101"/>
  <c r="S16" i="101"/>
  <c r="S17" i="101"/>
  <c r="S18" i="101"/>
  <c r="S19" i="101"/>
  <c r="Q5" i="103" l="1"/>
  <c r="Q6" i="103"/>
  <c r="T6" i="103"/>
  <c r="Q7" i="103"/>
  <c r="Q8" i="103"/>
  <c r="T8" i="103"/>
  <c r="Q9" i="103"/>
  <c r="T9" i="103"/>
  <c r="R15" i="101"/>
  <c r="R16" i="101"/>
  <c r="U16" i="101"/>
  <c r="R17" i="101"/>
  <c r="U17" i="101"/>
  <c r="R18" i="101"/>
  <c r="U18" i="101"/>
  <c r="R19" i="101"/>
  <c r="U19" i="101"/>
  <c r="P5" i="103" l="1"/>
  <c r="P6" i="103"/>
  <c r="P7" i="103"/>
  <c r="P8" i="103"/>
  <c r="P9" i="103"/>
  <c r="Q15" i="101"/>
  <c r="Q16" i="101"/>
  <c r="Q17" i="101"/>
  <c r="Q18" i="101"/>
  <c r="Q19" i="101"/>
  <c r="O5" i="103" l="1"/>
  <c r="O6" i="103"/>
  <c r="O7" i="103"/>
  <c r="O8" i="103"/>
  <c r="O9" i="103"/>
  <c r="P15" i="101"/>
  <c r="P16" i="101"/>
  <c r="P17" i="101"/>
  <c r="P18" i="101"/>
  <c r="P19" i="101"/>
  <c r="N9" i="103" l="1"/>
  <c r="N8" i="103"/>
  <c r="N7" i="103"/>
  <c r="N6" i="103"/>
  <c r="N5" i="103"/>
  <c r="M9" i="103"/>
  <c r="M8" i="103"/>
  <c r="M7" i="103"/>
  <c r="M6" i="103"/>
  <c r="M5" i="103"/>
  <c r="O17" i="101"/>
  <c r="O15" i="101"/>
  <c r="O16" i="101"/>
  <c r="O18" i="101"/>
  <c r="O19" i="101"/>
  <c r="N15" i="101" l="1"/>
  <c r="N16" i="101"/>
  <c r="N17" i="101"/>
  <c r="N18" i="101"/>
  <c r="N19" i="101"/>
  <c r="M15" i="101" l="1"/>
  <c r="M19" i="101"/>
  <c r="M18" i="101"/>
  <c r="M17" i="101"/>
  <c r="M16" i="101"/>
  <c r="C15" i="101" l="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C19" i="101"/>
  <c r="D19" i="101"/>
  <c r="E19" i="101"/>
  <c r="F19" i="101"/>
  <c r="G19" i="101"/>
  <c r="H19" i="101"/>
  <c r="I19" i="101"/>
  <c r="J19" i="101"/>
  <c r="K19" i="101"/>
  <c r="L19" i="101"/>
  <c r="B15" i="101"/>
  <c r="B16" i="101"/>
  <c r="B17" i="101"/>
</calcChain>
</file>

<file path=xl/sharedStrings.xml><?xml version="1.0" encoding="utf-8"?>
<sst xmlns="http://schemas.openxmlformats.org/spreadsheetml/2006/main" count="980" uniqueCount="280">
  <si>
    <t>Elle a été arrêtée</t>
  </si>
  <si>
    <t>Elle a diminué très fortement
 (de 50 % ou plus)</t>
  </si>
  <si>
    <t>Elle a diminué fortement
 (de moins de 50 %)</t>
  </si>
  <si>
    <t>Elle est restée inchangée</t>
  </si>
  <si>
    <t>Elle a augmenté</t>
  </si>
  <si>
    <t>nd</t>
  </si>
  <si>
    <t>Ensemble</t>
  </si>
  <si>
    <t>avril</t>
  </si>
  <si>
    <t>Oui</t>
  </si>
  <si>
    <t>Non</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</si>
  <si>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</si>
  <si>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</si>
  <si>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</si>
  <si>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</si>
  <si>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</si>
  <si>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</si>
  <si>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</si>
  <si>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</si>
  <si>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</si>
  <si>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</si>
  <si>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</si>
  <si>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</si>
  <si>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</si>
  <si>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</si>
  <si>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</si>
  <si>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</si>
  <si>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</si>
  <si>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</si>
  <si>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</si>
  <si>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</si>
  <si>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</si>
  <si>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</si>
  <si>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</si>
  <si>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</si>
  <si>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</si>
  <si>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</si>
  <si>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</si>
  <si>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</si>
  <si>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</si>
  <si>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</si>
  <si>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</si>
  <si>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</si>
  <si>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</si>
  <si>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</si>
  <si>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</si>
  <si>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</si>
  <si>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</si>
  <si>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</si>
  <si>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</si>
  <si>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</si>
  <si>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</si>
  <si>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</si>
  <si>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</si>
  <si>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</si>
  <si>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</si>
  <si>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</si>
  <si>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</si>
  <si>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</si>
  <si>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</si>
  <si>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</si>
  <si>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</si>
  <si>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</si>
  <si>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</si>
  <si>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</si>
  <si>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</si>
  <si>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</si>
  <si>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</si>
  <si>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</si>
  <si>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</si>
  <si>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</si>
  <si>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</si>
  <si>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</si>
  <si>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</si>
  <si>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</si>
  <si>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</si>
  <si>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</si>
  <si>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</si>
  <si>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</si>
  <si>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</si>
  <si>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</si>
  <si>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</si>
  <si>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Hébergement-restauration</t>
  </si>
  <si>
    <t>Commerce</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</si>
  <si>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</si>
  <si>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</si>
  <si>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</si>
  <si>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</si>
  <si>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</si>
  <si>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</si>
  <si>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</si>
  <si>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</si>
  <si>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</si>
  <si>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</si>
  <si>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</si>
  <si>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</si>
  <si>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</si>
  <si>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</si>
  <si>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</si>
  <si>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</si>
  <si>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</si>
  <si>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</si>
  <si>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</si>
  <si>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</si>
  <si>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</si>
  <si>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</si>
  <si>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</si>
  <si>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</si>
  <si>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</si>
  <si>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</si>
  <si>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</si>
  <si>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</si>
  <si>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</si>
  <si>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</si>
  <si>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</si>
  <si>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</si>
  <si>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</si>
  <si>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</si>
  <si>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</si>
  <si>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</si>
  <si>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</si>
  <si>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</si>
  <si>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</si>
  <si>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</si>
  <si>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</si>
  <si>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</si>
  <si>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</si>
  <si>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</si>
  <si>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</si>
  <si>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</si>
  <si>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</si>
  <si>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</si>
  <si>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</si>
  <si>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</si>
  <si>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</si>
  <si>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</si>
  <si>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</si>
  <si>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</si>
  <si>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</si>
  <si>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</si>
  <si>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</si>
  <si>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</si>
  <si>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</si>
  <si>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</si>
  <si>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</si>
  <si>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</si>
  <si>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</si>
  <si>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</si>
  <si>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</si>
  <si>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</si>
  <si>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</si>
  <si>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</si>
  <si>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</si>
  <si>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</si>
  <si>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</si>
  <si>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</si>
  <si>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</si>
  <si>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</si>
  <si>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</si>
  <si>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</si>
  <si>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</si>
  <si>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</si>
  <si>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</si>
  <si>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</si>
  <si>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</si>
  <si>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Source : Dares, enquête Acemo Covid 2021.</t>
  </si>
  <si>
    <t>avril-20*</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</si>
  <si>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</si>
  <si>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</si>
  <si>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</si>
  <si>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</si>
  <si>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Arts, spectacles et activités récréatives</t>
  </si>
  <si>
    <t>Tableau 4 : Récapitulatif des chiffres de l'encadré d'activité partielle</t>
  </si>
  <si>
    <t>juin-20*</t>
  </si>
  <si>
    <t>Taux de recours</t>
  </si>
  <si>
    <t>en millions</t>
  </si>
  <si>
    <t>Nombre de salariés placés en activité partielle</t>
  </si>
  <si>
    <t>Nombre d'ETP placés en activité partielle</t>
  </si>
  <si>
    <t xml:space="preserve">Montant d'indemnisation (milliards d'euros) </t>
  </si>
  <si>
    <t>Tableau 3 -  Récapitulatif des révisions des chiffres de l'activité partielle</t>
  </si>
  <si>
    <t>Tableau 3 : Tableau des révisions des chffres de l'activité partielle</t>
  </si>
  <si>
    <t>Source : Dares, enquête Acemo Covid, 2021.</t>
  </si>
  <si>
    <t>Graphique 3 : Causes de la diminution de l'activité depuis avril 2020 (en % de salariés)</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</si>
  <si>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</si>
  <si>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</si>
  <si>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</si>
  <si>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</si>
  <si>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</si>
  <si>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</si>
  <si>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 xml:space="preserve">Tableau 4 : Récapitulatif des chiffres de l'activité partielle </t>
  </si>
  <si>
    <t>Ensemble - septembre</t>
  </si>
  <si>
    <t>DE - Énergie, eau, déchets - septembre</t>
  </si>
  <si>
    <t>C1 - Industrie agro-alimentaire - septembre</t>
  </si>
  <si>
    <t>C2 - Cokéfaction et raffinage - septembre</t>
  </si>
  <si>
    <t>C3 - Biens d'équipement - septembre</t>
  </si>
  <si>
    <t>C4 - Fabrication de matériels de transport - septembre</t>
  </si>
  <si>
    <t>C5 - Fabrication d'autres produits industriels  - septembre</t>
  </si>
  <si>
    <t>FZ - Construction - septembre</t>
  </si>
  <si>
    <t>GZ - Commerce - septembre</t>
  </si>
  <si>
    <t>HZ - Transports et entreposage - septembre</t>
  </si>
  <si>
    <t>IZ - Hébergement et restauration - septembre</t>
  </si>
  <si>
    <t>JZ - Information et communication - septembre</t>
  </si>
  <si>
    <t>KZ - Activités financières et d'assurance - septembre</t>
  </si>
  <si>
    <t>LZ - Activités immobilières - septembre</t>
  </si>
  <si>
    <t>MN - Services aux entreprises - septembre</t>
  </si>
  <si>
    <t>OQ - Enseignement, santé humaine et action sociale - septembre</t>
  </si>
  <si>
    <t>RU - Autres activités de services - septembre</t>
  </si>
  <si>
    <t>août-20*</t>
  </si>
  <si>
    <t>Effectifs salariés du privé au T2 2021</t>
  </si>
  <si>
    <t>Données d'emploi : Insee, estimations d'emploi ; estimations trimestrielles Acoss-Urssaf, Dares, Insee</t>
  </si>
  <si>
    <t>Nombre d'ETP en APLD (échelle de gauche)</t>
  </si>
  <si>
    <t>Tableau 1 - Conséquence de la crise sanitaire sur l'activité par taille d'entreprise depuis avril 2020 (en % de salariés)</t>
  </si>
  <si>
    <t>Graphique G : Estimation des nombres de salariés effectivement en activité partielle depuis mars 2020, par taille d’entreprise</t>
  </si>
  <si>
    <t>Graphique H : estimation des nombres d’heures chômées depuis mars 2020, par secteur d’activité</t>
  </si>
  <si>
    <t>Ensemble - octobre</t>
  </si>
  <si>
    <t>DE - Énergie, eau, déchets - octobre</t>
  </si>
  <si>
    <t>C1 - Industrie agro-alimentaire - octobre</t>
  </si>
  <si>
    <t>C2 - Cokéfaction et raffinage - octobre</t>
  </si>
  <si>
    <t>C3 - Biens d'équipement - octobre</t>
  </si>
  <si>
    <t>C4 - Fabrication de matériels de transport - octobre</t>
  </si>
  <si>
    <t>C5 - Fabrication d'autres produits industriels  - octobre</t>
  </si>
  <si>
    <t>FZ - Construction - octobre</t>
  </si>
  <si>
    <t>GZ - Commerce - octobre</t>
  </si>
  <si>
    <t>HZ - Transports et entreposage - octobre</t>
  </si>
  <si>
    <t>IZ - Hébergement et restauration - octobre</t>
  </si>
  <si>
    <t>JZ - Information et communication - octobre</t>
  </si>
  <si>
    <t>KZ - Activités financières et d'assurance - octobre</t>
  </si>
  <si>
    <t>LZ - Activités immobilières - octobre</t>
  </si>
  <si>
    <t>MN - Services aux entreprises - octobre</t>
  </si>
  <si>
    <t>OQ - Enseignement, santé humaine et action sociale - octobre</t>
  </si>
  <si>
    <t>RU - Autres activités de services - octobre</t>
  </si>
  <si>
    <t>Graphique D : Répartition des salariés au cours de la dernière semaine du mois précédent (en %)</t>
  </si>
  <si>
    <t>Graphique E : Reprise de l'activité par secteur d'activité (% de salariés)</t>
  </si>
  <si>
    <t>Nombre d'ETP en AP</t>
  </si>
  <si>
    <t xml:space="preserve">Révisions </t>
  </si>
  <si>
    <t>Nombre de salariés en APLD</t>
  </si>
  <si>
    <t>Nombre d'ETP en APLD</t>
  </si>
  <si>
    <r>
      <t xml:space="preserve">Enquête Activité et conditions d'emploi de la main d'œuvre - Covid
</t>
    </r>
    <r>
      <rPr>
        <sz val="10"/>
        <rFont val="Arial"/>
        <family val="2"/>
      </rPr>
      <t>Synthèse des résultats - novembre 2021</t>
    </r>
  </si>
  <si>
    <t>Graphique 2 : Évolution de l’activité depuis mars 2020 dans les quatre secteurs les plus concernés par des pertes d’activité (en % de salariés)</t>
  </si>
  <si>
    <t>Graphique 4 : Effet des mesures de protection sanitaire sur la productivité du travail et/ou les coûts (en % de salariés)</t>
  </si>
  <si>
    <t>réduit la productivité horaire / augmente les coûts horaires modérément (moins de 10 %)</t>
  </si>
  <si>
    <t>réduit la productivité horaire / augmente les coûts horaires significativement (10 % ou plus)</t>
  </si>
  <si>
    <t>pas d'effet des mesures sanitaires sur la productivité du travail et/ou les coûts</t>
  </si>
  <si>
    <t>Hors entreprises incertaines</t>
  </si>
  <si>
    <t>Graphique 5 : Répartition des salariés au cours de la dernière semaine du mois depuis mars 2020 (en %)</t>
  </si>
  <si>
    <t>Graphique 6 : Reprise anticipée de l'activité depuis avril 2020 (en % de salariés)</t>
  </si>
  <si>
    <t>Graphique 5 : Répartition des salariés au cours de la dernière semaine du mois (en %)</t>
  </si>
  <si>
    <t>Graphique 6 : Reprise anticipée de l'activité (en % de salariés)</t>
  </si>
  <si>
    <t>Graphique D : Répartition des salariés au cours de la semaine du 25 octobre (en %)</t>
  </si>
  <si>
    <t>Graphique E : Reprise de l'activité anticipée en fonction du secteur d'activité en fonction du secteur d'activité (% de salariés)</t>
  </si>
  <si>
    <t>Ensemble - novembre</t>
  </si>
  <si>
    <t>DE - Énergie, eau, déchets - novembre</t>
  </si>
  <si>
    <t>C1 - Industrie agro-alimentaire - novembre</t>
  </si>
  <si>
    <t>C2 - Cokéfaction et raffinage - novembre</t>
  </si>
  <si>
    <t>C3 - Biens d'équipement - novembre</t>
  </si>
  <si>
    <t>C4 - Fabrication de matériels de transport - novembre</t>
  </si>
  <si>
    <t>C5 - Fabrication d'autres produits industriels  - novembre</t>
  </si>
  <si>
    <t>FZ - Construction - novembre</t>
  </si>
  <si>
    <t>GZ - Commerce - novembre</t>
  </si>
  <si>
    <t>HZ - Transports et entreposage - novembre</t>
  </si>
  <si>
    <t>IZ - Hébergement et restauration - novembre</t>
  </si>
  <si>
    <t>JZ - Information et communication - novembre</t>
  </si>
  <si>
    <t>KZ - Activités financières et d'assurance - novembre</t>
  </si>
  <si>
    <t>LZ - Activités immobilières - novembre</t>
  </si>
  <si>
    <t>MN - Services aux entreprises - novembre</t>
  </si>
  <si>
    <t>OQ - Enseignement, santé humaine et action sociale - novembre</t>
  </si>
  <si>
    <t>RU - Autres activités de services - novembre</t>
  </si>
  <si>
    <t>Graphique 1B : Estimation des nombres de salariés effectivement en activité partielle, par secteur d’activité</t>
  </si>
  <si>
    <t>Graphique 1A : Estimation des nombres de salariés en activité partielle entre mars 2020 et octobre 2021</t>
  </si>
  <si>
    <t>Graphique 1C : Salariés en activité partielle de longue durée (en milliers)</t>
  </si>
  <si>
    <t>Graphique 2A : Recours au dispositif Transitions collectives (en % de salariés)</t>
  </si>
  <si>
    <t>sept-20*</t>
  </si>
  <si>
    <t>oct-20*</t>
  </si>
  <si>
    <t xml:space="preserve">Graphique 1B : estimation des nombres de salariés effectivement en activité partielle entre mars 2020 et octobre 2021, par secteur d’activité </t>
  </si>
  <si>
    <t>juil.-20*</t>
  </si>
  <si>
    <t>sept.-20*</t>
  </si>
  <si>
    <t>oct.-20*</t>
  </si>
  <si>
    <t>Note de lecture : le nombre de salariés effectivement placés en activité partielle en octobre 2021 est estimé à 91 000 dans le secteur de la fabrication de matériels de transport.</t>
  </si>
  <si>
    <t>Publication du 4 novembre 2021</t>
  </si>
  <si>
    <t>Graphique 1C : Salariés en activité partielle de longue durée</t>
  </si>
  <si>
    <t>Synthèse du 4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</si>
</sst>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40"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
      <sz val="8"/>
      <name val="Arial"/>
      <family val="2"/>
    </font>
    <font>
      <u/>
      <sz val="8"/>
      <color indexed="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style="thin">
        <color indexed="64"/>
      </left>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403">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0" fontId="11" fillId="2" borderId="23" xfId="0" quotePrefix="1"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2" xfId="0" applyFont="1" applyFill="1" applyBorder="1" applyAlignment="1">
      <alignment vertical="center"/>
    </xf>
    <xf numFmtId="0" fontId="11" fillId="2" borderId="25" xfId="0" applyFont="1" applyFill="1" applyBorder="1" applyAlignment="1">
      <alignment vertical="center"/>
    </xf>
    <xf numFmtId="0" fontId="11" fillId="2" borderId="43"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29"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17" fontId="12" fillId="0" borderId="0" xfId="0" applyNumberFormat="1" applyFont="1"/>
    <xf numFmtId="0" fontId="18" fillId="0" borderId="0" xfId="3" applyFont="1" applyAlignment="1" applyProtection="1"/>
    <xf numFmtId="0" fontId="15" fillId="7" borderId="3" xfId="0" applyFont="1" applyFill="1" applyBorder="1" applyAlignment="1">
      <alignment wrapText="1"/>
    </xf>
    <xf numFmtId="0" fontId="24" fillId="3" borderId="13" xfId="0" applyFont="1" applyFill="1" applyBorder="1" applyAlignment="1">
      <alignment horizontal="center" vertical="center"/>
    </xf>
    <xf numFmtId="164" fontId="24" fillId="3" borderId="13" xfId="0" applyNumberFormat="1" applyFont="1" applyFill="1" applyBorder="1" applyAlignment="1">
      <alignment horizontal="center" vertical="center"/>
    </xf>
    <xf numFmtId="0" fontId="24" fillId="0" borderId="0" xfId="0" applyFont="1"/>
    <xf numFmtId="0" fontId="9" fillId="0" borderId="0" xfId="3" applyFont="1" applyAlignment="1" applyProtection="1"/>
    <xf numFmtId="0" fontId="27"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12" fillId="0" borderId="0" xfId="0" applyFont="1" applyFill="1"/>
    <xf numFmtId="0" fontId="28" fillId="0" borderId="0" xfId="0" applyFont="1" applyFill="1" applyAlignment="1">
      <alignment horizontal="center" vertical="center" wrapText="1"/>
    </xf>
    <xf numFmtId="9" fontId="23" fillId="0" borderId="0" xfId="1" applyFont="1" applyFill="1" applyAlignment="1">
      <alignment horizontal="center" vertical="center"/>
    </xf>
    <xf numFmtId="166" fontId="23" fillId="0" borderId="0" xfId="0" applyNumberFormat="1" applyFont="1" applyFill="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 fontId="0" fillId="0" borderId="0" xfId="0" applyNumberFormat="1"/>
    <xf numFmtId="17" fontId="12" fillId="0" borderId="0" xfId="0" applyNumberFormat="1" applyFont="1" applyBorder="1" applyAlignment="1">
      <alignment horizontal="left"/>
    </xf>
    <xf numFmtId="164" fontId="11" fillId="2" borderId="12" xfId="0" applyNumberFormat="1" applyFont="1" applyFill="1" applyBorder="1"/>
    <xf numFmtId="164" fontId="11" fillId="3" borderId="4" xfId="0" applyNumberFormat="1" applyFont="1" applyFill="1" applyBorder="1"/>
    <xf numFmtId="164" fontId="11" fillId="2" borderId="24" xfId="0" applyNumberFormat="1" applyFont="1" applyFill="1" applyBorder="1"/>
    <xf numFmtId="0" fontId="13" fillId="3" borderId="45" xfId="0" applyFont="1" applyFill="1" applyBorder="1" applyAlignment="1">
      <alignment horizontal="center" vertical="center" wrapText="1"/>
    </xf>
    <xf numFmtId="164" fontId="11" fillId="3" borderId="3" xfId="0" applyNumberFormat="1" applyFont="1" applyFill="1" applyBorder="1"/>
    <xf numFmtId="164" fontId="11" fillId="2" borderId="23"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0" fontId="24" fillId="0" borderId="0" xfId="0" applyFont="1" applyFill="1" applyBorder="1"/>
    <xf numFmtId="0" fontId="0" fillId="0" borderId="13" xfId="0" applyBorder="1"/>
    <xf numFmtId="0" fontId="11" fillId="3" borderId="13" xfId="0" applyFont="1" applyFill="1" applyBorder="1"/>
    <xf numFmtId="0" fontId="11" fillId="3" borderId="48" xfId="0" applyFont="1" applyFill="1" applyBorder="1"/>
    <xf numFmtId="164" fontId="11" fillId="3" borderId="48" xfId="0" applyNumberFormat="1" applyFont="1" applyFill="1" applyBorder="1"/>
    <xf numFmtId="164" fontId="11" fillId="3" borderId="49" xfId="0" applyNumberFormat="1" applyFont="1" applyFill="1" applyBorder="1"/>
    <xf numFmtId="164" fontId="11" fillId="3" borderId="50"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11" fillId="3" borderId="48" xfId="0" applyNumberFormat="1" applyFont="1" applyFill="1" applyBorder="1" applyAlignment="1">
      <alignment horizontal="right"/>
    </xf>
    <xf numFmtId="164" fontId="11" fillId="3" borderId="5" xfId="0" applyNumberFormat="1" applyFont="1" applyFill="1" applyBorder="1" applyAlignment="1">
      <alignment horizontal="right"/>
    </xf>
    <xf numFmtId="164" fontId="0" fillId="0" borderId="0" xfId="0" applyNumberFormat="1" applyAlignment="1">
      <alignment horizontal="right"/>
    </xf>
    <xf numFmtId="164" fontId="11" fillId="3" borderId="11" xfId="0" applyNumberFormat="1" applyFont="1" applyFill="1" applyBorder="1"/>
    <xf numFmtId="164" fontId="11" fillId="3" borderId="2" xfId="0" applyNumberFormat="1" applyFont="1" applyFill="1" applyBorder="1"/>
    <xf numFmtId="0" fontId="11" fillId="2" borderId="48" xfId="0" applyFont="1" applyFill="1" applyBorder="1"/>
    <xf numFmtId="164" fontId="11" fillId="2" borderId="48" xfId="0" applyNumberFormat="1" applyFont="1" applyFill="1" applyBorder="1"/>
    <xf numFmtId="164" fontId="11" fillId="2" borderId="49" xfId="0" applyNumberFormat="1" applyFont="1" applyFill="1" applyBorder="1"/>
    <xf numFmtId="164" fontId="11" fillId="2" borderId="50" xfId="0" applyNumberFormat="1" applyFont="1" applyFill="1" applyBorder="1"/>
    <xf numFmtId="164" fontId="11" fillId="3" borderId="1" xfId="0" applyNumberFormat="1" applyFont="1" applyFill="1" applyBorder="1"/>
    <xf numFmtId="17" fontId="12" fillId="0" borderId="8" xfId="0" applyNumberFormat="1" applyFont="1" applyBorder="1" applyAlignment="1">
      <alignment horizontal="center" vertical="center"/>
    </xf>
    <xf numFmtId="17" fontId="12" fillId="0" borderId="9" xfId="0" applyNumberFormat="1" applyFont="1" applyBorder="1" applyAlignment="1">
      <alignment horizontal="center" vertical="center"/>
    </xf>
    <xf numFmtId="17" fontId="12" fillId="0" borderId="10" xfId="0" applyNumberFormat="1" applyFont="1" applyBorder="1" applyAlignment="1">
      <alignment horizontal="center" vertical="center"/>
    </xf>
    <xf numFmtId="0" fontId="0" fillId="0" borderId="0" xfId="0" applyFont="1"/>
    <xf numFmtId="17" fontId="15" fillId="7" borderId="8" xfId="0" applyNumberFormat="1" applyFont="1" applyFill="1" applyBorder="1" applyAlignment="1">
      <alignment horizontal="center" vertical="center"/>
    </xf>
    <xf numFmtId="17" fontId="15" fillId="7" borderId="9" xfId="0" applyNumberFormat="1" applyFont="1" applyFill="1" applyBorder="1" applyAlignment="1">
      <alignment horizontal="center" vertical="center"/>
    </xf>
    <xf numFmtId="17" fontId="15" fillId="7" borderId="10" xfId="0" applyNumberFormat="1" applyFont="1" applyFill="1" applyBorder="1" applyAlignment="1">
      <alignment horizontal="center" vertical="center"/>
    </xf>
    <xf numFmtId="0" fontId="12" fillId="0" borderId="28" xfId="0" applyFont="1" applyBorder="1"/>
    <xf numFmtId="0" fontId="12" fillId="0" borderId="46" xfId="0" applyFont="1" applyBorder="1"/>
    <xf numFmtId="0" fontId="12" fillId="7" borderId="29" xfId="0" applyFont="1" applyFill="1" applyBorder="1"/>
    <xf numFmtId="164" fontId="12" fillId="7" borderId="7" xfId="0" applyNumberFormat="1" applyFont="1" applyFill="1" applyBorder="1"/>
    <xf numFmtId="164" fontId="12" fillId="7" borderId="6" xfId="0" applyNumberFormat="1" applyFont="1" applyFill="1" applyBorder="1"/>
    <xf numFmtId="0" fontId="15" fillId="7" borderId="28" xfId="0" applyFont="1" applyFill="1" applyBorder="1"/>
    <xf numFmtId="164" fontId="15" fillId="7" borderId="1" xfId="0" applyNumberFormat="1" applyFont="1" applyFill="1" applyBorder="1"/>
    <xf numFmtId="164" fontId="15" fillId="7" borderId="11" xfId="0" applyNumberFormat="1" applyFont="1" applyFill="1" applyBorder="1"/>
    <xf numFmtId="164" fontId="15" fillId="7" borderId="2" xfId="0" applyNumberFormat="1" applyFont="1" applyFill="1" applyBorder="1"/>
    <xf numFmtId="0" fontId="15" fillId="7" borderId="46" xfId="0" applyFont="1" applyFill="1" applyBorder="1"/>
    <xf numFmtId="164" fontId="15" fillId="7" borderId="3" xfId="0" applyNumberFormat="1" applyFont="1" applyFill="1" applyBorder="1"/>
    <xf numFmtId="164" fontId="15" fillId="7" borderId="0" xfId="0" applyNumberFormat="1" applyFont="1" applyFill="1" applyBorder="1"/>
    <xf numFmtId="164" fontId="15" fillId="7" borderId="4" xfId="0" applyNumberFormat="1" applyFont="1" applyFill="1" applyBorder="1"/>
    <xf numFmtId="0" fontId="15" fillId="7" borderId="29" xfId="0" applyFont="1" applyFill="1" applyBorder="1"/>
    <xf numFmtId="164" fontId="15" fillId="7" borderId="5" xfId="0" applyNumberFormat="1" applyFont="1" applyFill="1" applyBorder="1"/>
    <xf numFmtId="164" fontId="15" fillId="7" borderId="7" xfId="0" applyNumberFormat="1" applyFont="1" applyFill="1" applyBorder="1"/>
    <xf numFmtId="164" fontId="15" fillId="7" borderId="6" xfId="0" applyNumberFormat="1" applyFont="1" applyFill="1" applyBorder="1"/>
    <xf numFmtId="164" fontId="12" fillId="0" borderId="0" xfId="0" applyNumberFormat="1" applyFont="1"/>
    <xf numFmtId="9" fontId="0" fillId="0" borderId="0" xfId="1" applyNumberFormat="1" applyFont="1"/>
    <xf numFmtId="0" fontId="25" fillId="3" borderId="13" xfId="0" applyFont="1" applyFill="1" applyBorder="1" applyAlignment="1">
      <alignment horizontal="left" vertical="center" wrapText="1"/>
    </xf>
    <xf numFmtId="49" fontId="24" fillId="3" borderId="13" xfId="0" applyNumberFormat="1" applyFont="1" applyFill="1" applyBorder="1" applyAlignment="1">
      <alignment horizontal="center" vertical="center"/>
    </xf>
    <xf numFmtId="17" fontId="24" fillId="3" borderId="13" xfId="0" applyNumberFormat="1" applyFont="1" applyFill="1" applyBorder="1" applyAlignment="1">
      <alignment horizontal="center" vertical="center"/>
    </xf>
    <xf numFmtId="0" fontId="25" fillId="0" borderId="0" xfId="0" applyFont="1" applyFill="1" applyBorder="1" applyAlignment="1">
      <alignment vertical="center"/>
    </xf>
    <xf numFmtId="0" fontId="35" fillId="0" borderId="0" xfId="0" applyFont="1" applyFill="1" applyBorder="1"/>
    <xf numFmtId="17"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37" fillId="0" borderId="0" xfId="0" applyFont="1" applyFill="1" applyAlignment="1">
      <alignment vertical="center"/>
    </xf>
    <xf numFmtId="0" fontId="34" fillId="0" borderId="41" xfId="0" applyFont="1" applyFill="1" applyBorder="1" applyAlignment="1">
      <alignment horizontal="center" vertical="center" wrapText="1"/>
    </xf>
    <xf numFmtId="0" fontId="34" fillId="0" borderId="41" xfId="0" applyFont="1" applyFill="1" applyBorder="1" applyAlignment="1">
      <alignment horizontal="left" vertical="center" wrapText="1"/>
    </xf>
    <xf numFmtId="168" fontId="4" fillId="0" borderId="41" xfId="6" applyNumberFormat="1" applyFont="1" applyFill="1" applyBorder="1" applyAlignment="1">
      <alignment horizontal="center" vertical="center" wrapText="1"/>
    </xf>
    <xf numFmtId="168" fontId="34" fillId="0" borderId="41" xfId="6" applyNumberFormat="1" applyFont="1" applyFill="1" applyBorder="1" applyAlignment="1">
      <alignment horizontal="center" vertical="center" wrapText="1"/>
    </xf>
    <xf numFmtId="166" fontId="38" fillId="0" borderId="0" xfId="6" applyNumberFormat="1" applyFont="1" applyFill="1" applyAlignment="1">
      <alignment horizontal="center" vertical="center"/>
    </xf>
    <xf numFmtId="166" fontId="38" fillId="0" borderId="0" xfId="6" applyNumberFormat="1" applyFont="1" applyFill="1" applyBorder="1" applyAlignment="1">
      <alignment horizontal="center" vertical="center"/>
    </xf>
    <xf numFmtId="166" fontId="27" fillId="0" borderId="0" xfId="6" applyNumberFormat="1" applyFont="1" applyFill="1" applyBorder="1" applyAlignment="1">
      <alignment horizontal="center" vertical="center"/>
    </xf>
    <xf numFmtId="166" fontId="38" fillId="0" borderId="0" xfId="0" applyNumberFormat="1" applyFont="1" applyFill="1" applyAlignment="1">
      <alignment horizontal="center" vertical="center"/>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166" fontId="38" fillId="0" borderId="7" xfId="6" applyNumberFormat="1" applyFont="1" applyFill="1" applyBorder="1" applyAlignment="1">
      <alignment horizontal="center" vertical="center"/>
    </xf>
    <xf numFmtId="166" fontId="27" fillId="0" borderId="7" xfId="6" applyNumberFormat="1" applyFont="1" applyFill="1" applyBorder="1" applyAlignment="1">
      <alignment horizontal="center" vertical="center"/>
    </xf>
    <xf numFmtId="0" fontId="39" fillId="0" borderId="0" xfId="3" applyFont="1" applyFill="1" applyAlignment="1" applyProtection="1"/>
    <xf numFmtId="0" fontId="31" fillId="0" borderId="0" xfId="0" applyFont="1" applyFill="1"/>
    <xf numFmtId="0" fontId="30" fillId="0" borderId="0" xfId="0" applyFont="1" applyFill="1"/>
    <xf numFmtId="0" fontId="31" fillId="0" borderId="13" xfId="0" applyFont="1" applyFill="1" applyBorder="1" applyAlignment="1">
      <alignment horizontal="center" vertical="center" wrapText="1"/>
    </xf>
    <xf numFmtId="17" fontId="30" fillId="0" borderId="13" xfId="0" applyNumberFormat="1" applyFont="1" applyFill="1" applyBorder="1" applyAlignment="1">
      <alignment vertical="center"/>
    </xf>
    <xf numFmtId="166" fontId="30" fillId="0" borderId="13" xfId="6" applyNumberFormat="1" applyFont="1" applyFill="1" applyBorder="1"/>
    <xf numFmtId="1" fontId="30" fillId="0" borderId="13" xfId="1" applyNumberFormat="1" applyFont="1" applyFill="1" applyBorder="1" applyAlignment="1">
      <alignment vertical="center"/>
    </xf>
    <xf numFmtId="0" fontId="30" fillId="0" borderId="0" xfId="0" applyFont="1" applyFill="1" applyAlignment="1">
      <alignment vertical="center"/>
    </xf>
    <xf numFmtId="0" fontId="30" fillId="0" borderId="13" xfId="0" applyFont="1" applyFill="1" applyBorder="1" applyAlignment="1">
      <alignment vertical="center" wrapText="1"/>
    </xf>
    <xf numFmtId="0" fontId="21" fillId="0" borderId="0" xfId="0" applyFont="1" applyFill="1"/>
    <xf numFmtId="0" fontId="30" fillId="0" borderId="0" xfId="0" applyFont="1" applyFill="1" applyAlignment="1">
      <alignment horizontal="center" vertical="center"/>
    </xf>
    <xf numFmtId="0" fontId="8" fillId="0" borderId="0" xfId="3" applyFont="1" applyFill="1" applyAlignment="1" applyProtection="1"/>
    <xf numFmtId="0" fontId="32" fillId="0" borderId="13" xfId="0" applyFont="1" applyFill="1" applyBorder="1" applyAlignment="1">
      <alignment vertical="center" wrapText="1"/>
    </xf>
    <xf numFmtId="0" fontId="30" fillId="0" borderId="13" xfId="0" applyFont="1" applyFill="1" applyBorder="1" applyAlignment="1">
      <alignment horizontal="center" vertical="center" wrapText="1"/>
    </xf>
    <xf numFmtId="0" fontId="34" fillId="0" borderId="0" xfId="0" applyFont="1" applyFill="1" applyAlignment="1">
      <alignment vertical="center"/>
    </xf>
    <xf numFmtId="0" fontId="31" fillId="0" borderId="0" xfId="0" applyFont="1" applyFill="1" applyAlignment="1">
      <alignment vertical="center"/>
    </xf>
    <xf numFmtId="0" fontId="23" fillId="0" borderId="0" xfId="0" applyFont="1" applyFill="1"/>
    <xf numFmtId="0" fontId="24" fillId="0" borderId="7" xfId="0" applyFont="1" applyFill="1" applyBorder="1" applyAlignment="1">
      <alignment horizontal="center" vertical="center"/>
    </xf>
    <xf numFmtId="49" fontId="25" fillId="0" borderId="8" xfId="0" applyNumberFormat="1" applyFont="1" applyFill="1" applyBorder="1" applyAlignment="1">
      <alignment horizontal="center" vertical="center"/>
    </xf>
    <xf numFmtId="17" fontId="25" fillId="0" borderId="9" xfId="0" applyNumberFormat="1" applyFont="1" applyFill="1" applyBorder="1" applyAlignment="1">
      <alignment horizontal="center" vertical="center"/>
    </xf>
    <xf numFmtId="17" fontId="25" fillId="0" borderId="10" xfId="0" applyNumberFormat="1" applyFont="1" applyFill="1" applyBorder="1" applyAlignment="1">
      <alignment horizontal="center" vertical="center"/>
    </xf>
    <xf numFmtId="0" fontId="26" fillId="0" borderId="0" xfId="0" applyFont="1" applyFill="1" applyAlignment="1">
      <alignment horizontal="center" vertical="center"/>
    </xf>
    <xf numFmtId="0" fontId="24" fillId="0" borderId="4" xfId="0" applyFont="1" applyFill="1" applyBorder="1" applyAlignment="1">
      <alignment horizontal="left" vertical="center"/>
    </xf>
    <xf numFmtId="167" fontId="24" fillId="0" borderId="3" xfId="6" applyNumberFormat="1" applyFont="1" applyFill="1" applyBorder="1" applyAlignment="1">
      <alignment horizontal="center" vertical="center"/>
    </xf>
    <xf numFmtId="167" fontId="24" fillId="0" borderId="0" xfId="6" applyNumberFormat="1" applyFont="1" applyFill="1" applyBorder="1" applyAlignment="1">
      <alignment horizontal="center" vertical="center"/>
    </xf>
    <xf numFmtId="167" fontId="24" fillId="0" borderId="11" xfId="6" applyNumberFormat="1" applyFont="1" applyFill="1" applyBorder="1" applyAlignment="1">
      <alignment horizontal="center" vertical="center"/>
    </xf>
    <xf numFmtId="167" fontId="24" fillId="0" borderId="2" xfId="6" applyNumberFormat="1" applyFont="1" applyFill="1" applyBorder="1" applyAlignment="1">
      <alignment horizontal="center" vertical="center"/>
    </xf>
    <xf numFmtId="0" fontId="24" fillId="0" borderId="36" xfId="0" applyFont="1" applyFill="1" applyBorder="1" applyAlignment="1">
      <alignment horizontal="left" vertical="center"/>
    </xf>
    <xf numFmtId="167" fontId="24" fillId="0" borderId="35" xfId="6" applyNumberFormat="1" applyFont="1" applyFill="1" applyBorder="1" applyAlignment="1">
      <alignment horizontal="center" vertical="center"/>
    </xf>
    <xf numFmtId="167" fontId="24" fillId="0" borderId="37" xfId="6" applyNumberFormat="1" applyFont="1" applyFill="1" applyBorder="1" applyAlignment="1">
      <alignment horizontal="center" vertical="center"/>
    </xf>
    <xf numFmtId="167" fontId="24" fillId="0" borderId="36" xfId="6" applyNumberFormat="1" applyFont="1" applyFill="1" applyBorder="1" applyAlignment="1">
      <alignment horizontal="center" vertical="center"/>
    </xf>
    <xf numFmtId="167" fontId="24" fillId="0" borderId="38" xfId="6" applyNumberFormat="1" applyFont="1" applyFill="1" applyBorder="1" applyAlignment="1">
      <alignment horizontal="center" vertical="center"/>
    </xf>
    <xf numFmtId="167" fontId="24" fillId="0" borderId="39" xfId="6" applyNumberFormat="1" applyFont="1" applyFill="1" applyBorder="1" applyAlignment="1">
      <alignment horizontal="center" vertical="center"/>
    </xf>
    <xf numFmtId="167" fontId="24" fillId="0" borderId="40" xfId="6" applyNumberFormat="1" applyFont="1" applyFill="1" applyBorder="1" applyAlignment="1">
      <alignment horizontal="center" vertical="center"/>
    </xf>
    <xf numFmtId="166" fontId="24" fillId="0" borderId="3" xfId="6" applyNumberFormat="1" applyFont="1" applyFill="1" applyBorder="1" applyAlignment="1">
      <alignment horizontal="center" vertical="center"/>
    </xf>
    <xf numFmtId="166" fontId="24" fillId="0" borderId="0" xfId="6" applyNumberFormat="1" applyFont="1" applyFill="1" applyBorder="1" applyAlignment="1">
      <alignment horizontal="center" vertical="center"/>
    </xf>
    <xf numFmtId="166" fontId="24" fillId="0" borderId="4" xfId="6" applyNumberFormat="1" applyFont="1" applyFill="1" applyBorder="1" applyAlignment="1">
      <alignment horizontal="center" vertical="center"/>
    </xf>
    <xf numFmtId="166" fontId="24" fillId="0" borderId="35" xfId="6" applyNumberFormat="1" applyFont="1" applyFill="1" applyBorder="1" applyAlignment="1">
      <alignment horizontal="center" vertical="center"/>
    </xf>
    <xf numFmtId="166" fontId="24" fillId="0" borderId="37" xfId="6" applyNumberFormat="1" applyFont="1" applyFill="1" applyBorder="1" applyAlignment="1">
      <alignment horizontal="center" vertical="center"/>
    </xf>
    <xf numFmtId="166" fontId="24" fillId="0" borderId="36" xfId="6" applyNumberFormat="1" applyFont="1" applyFill="1" applyBorder="1" applyAlignment="1">
      <alignment horizontal="center" vertical="center"/>
    </xf>
    <xf numFmtId="167" fontId="24" fillId="0" borderId="4" xfId="6" applyNumberFormat="1" applyFont="1" applyFill="1" applyBorder="1" applyAlignment="1">
      <alignment horizontal="center" vertical="center"/>
    </xf>
    <xf numFmtId="0" fontId="24" fillId="0" borderId="6" xfId="0" applyFont="1" applyFill="1" applyBorder="1" applyAlignment="1">
      <alignment horizontal="left" vertical="center"/>
    </xf>
    <xf numFmtId="167" fontId="24" fillId="0" borderId="5" xfId="6" applyNumberFormat="1" applyFont="1" applyFill="1" applyBorder="1" applyAlignment="1">
      <alignment horizontal="center" vertical="center"/>
    </xf>
    <xf numFmtId="167" fontId="24" fillId="0" borderId="7" xfId="6" applyNumberFormat="1" applyFont="1" applyFill="1" applyBorder="1" applyAlignment="1">
      <alignment horizontal="center" vertical="center"/>
    </xf>
    <xf numFmtId="167" fontId="24" fillId="0" borderId="6" xfId="6"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6" fillId="0" borderId="0" xfId="0" applyFont="1" applyFill="1"/>
    <xf numFmtId="0" fontId="26" fillId="0" borderId="0" xfId="0" applyFont="1" applyFill="1" applyAlignment="1">
      <alignment horizontal="left" vertical="center"/>
    </xf>
    <xf numFmtId="0" fontId="22" fillId="0" borderId="0" xfId="0" applyFont="1" applyFill="1" applyAlignment="1">
      <alignment vertical="center"/>
    </xf>
    <xf numFmtId="0" fontId="24" fillId="0" borderId="8" xfId="0" applyFont="1" applyFill="1" applyBorder="1" applyAlignment="1">
      <alignment horizontal="center" vertical="center"/>
    </xf>
    <xf numFmtId="0" fontId="25" fillId="0" borderId="30" xfId="0" applyFont="1" applyFill="1" applyBorder="1" applyAlignment="1">
      <alignment horizontal="left" vertical="center" wrapText="1"/>
    </xf>
    <xf numFmtId="164" fontId="24" fillId="0" borderId="31" xfId="0" applyNumberFormat="1" applyFont="1" applyFill="1" applyBorder="1" applyAlignment="1">
      <alignment horizontal="center" vertical="center"/>
    </xf>
    <xf numFmtId="164" fontId="24" fillId="0" borderId="32" xfId="0" applyNumberFormat="1" applyFont="1" applyFill="1" applyBorder="1" applyAlignment="1">
      <alignment horizontal="center" vertical="center"/>
    </xf>
    <xf numFmtId="164" fontId="24" fillId="0" borderId="44" xfId="0" applyNumberFormat="1" applyFont="1" applyFill="1" applyBorder="1" applyAlignment="1">
      <alignment horizontal="center" vertical="center"/>
    </xf>
    <xf numFmtId="0" fontId="26" fillId="0" borderId="0" xfId="0" applyFont="1" applyFill="1" applyBorder="1"/>
    <xf numFmtId="1" fontId="24" fillId="0" borderId="31" xfId="0" applyNumberFormat="1" applyFont="1" applyFill="1" applyBorder="1" applyAlignment="1">
      <alignment horizontal="center" vertical="center"/>
    </xf>
    <xf numFmtId="1" fontId="24" fillId="0" borderId="32" xfId="0" applyNumberFormat="1" applyFont="1" applyFill="1" applyBorder="1" applyAlignment="1">
      <alignment horizontal="center" vertical="center"/>
    </xf>
    <xf numFmtId="0" fontId="25" fillId="0" borderId="29" xfId="0" applyFont="1" applyFill="1" applyBorder="1" applyAlignment="1">
      <alignment vertical="center" wrapText="1"/>
    </xf>
    <xf numFmtId="164" fontId="24" fillId="0" borderId="33" xfId="0" applyNumberFormat="1" applyFont="1" applyFill="1" applyBorder="1" applyAlignment="1">
      <alignment horizontal="center" vertical="center"/>
    </xf>
    <xf numFmtId="164" fontId="24" fillId="0" borderId="34" xfId="0" applyNumberFormat="1" applyFont="1" applyFill="1" applyBorder="1" applyAlignment="1">
      <alignment horizontal="center" vertical="center"/>
    </xf>
    <xf numFmtId="0" fontId="24" fillId="0" borderId="0" xfId="0" applyFont="1" applyFill="1"/>
    <xf numFmtId="0" fontId="24" fillId="0" borderId="0" xfId="0" applyFont="1" applyFill="1" applyAlignment="1">
      <alignment horizontal="left" vertical="center"/>
    </xf>
    <xf numFmtId="164" fontId="24" fillId="0" borderId="51" xfId="0" applyNumberFormat="1" applyFont="1" applyFill="1" applyBorder="1" applyAlignment="1">
      <alignment horizontal="center" vertical="center"/>
    </xf>
    <xf numFmtId="164" fontId="24" fillId="0" borderId="52" xfId="0" applyNumberFormat="1" applyFont="1" applyFill="1" applyBorder="1" applyAlignment="1">
      <alignment horizontal="center" vertical="center"/>
    </xf>
    <xf numFmtId="1" fontId="24" fillId="0" borderId="52" xfId="0" applyNumberFormat="1" applyFont="1" applyFill="1" applyBorder="1" applyAlignment="1">
      <alignment horizontal="center" vertical="center"/>
    </xf>
    <xf numFmtId="164" fontId="24" fillId="0" borderId="53" xfId="0" applyNumberFormat="1" applyFont="1" applyFill="1" applyBorder="1" applyAlignment="1">
      <alignment horizontal="center" vertical="center"/>
    </xf>
    <xf numFmtId="0" fontId="18" fillId="0" borderId="0" xfId="3" applyFont="1" applyFill="1" applyAlignment="1" applyProtection="1"/>
    <xf numFmtId="0" fontId="33" fillId="0" borderId="0" xfId="0" applyFont="1" applyFill="1" applyAlignment="1">
      <alignment vertical="center"/>
    </xf>
    <xf numFmtId="166" fontId="27" fillId="0" borderId="0" xfId="6" applyNumberFormat="1" applyFont="1" applyFill="1" applyAlignment="1">
      <alignment vertical="center"/>
    </xf>
    <xf numFmtId="0" fontId="31" fillId="0" borderId="41" xfId="0" applyFont="1" applyFill="1" applyBorder="1" applyAlignment="1">
      <alignment horizontal="center" vertical="center"/>
    </xf>
    <xf numFmtId="168" fontId="31" fillId="0" borderId="41" xfId="6" applyNumberFormat="1" applyFont="1" applyFill="1" applyBorder="1" applyAlignment="1">
      <alignment horizontal="center" vertical="center" wrapText="1"/>
    </xf>
    <xf numFmtId="0" fontId="30" fillId="0" borderId="0" xfId="0" applyFont="1" applyFill="1" applyBorder="1" applyAlignment="1">
      <alignment horizontal="left" vertical="center"/>
    </xf>
    <xf numFmtId="166" fontId="30" fillId="0" borderId="0" xfId="6" applyNumberFormat="1" applyFont="1" applyFill="1" applyBorder="1" applyAlignment="1">
      <alignment horizontal="center" vertical="center"/>
    </xf>
    <xf numFmtId="0" fontId="30" fillId="0" borderId="0" xfId="0" applyFont="1" applyFill="1" applyAlignment="1">
      <alignment horizontal="left" vertical="center"/>
    </xf>
    <xf numFmtId="166" fontId="30" fillId="0" borderId="0" xfId="6" applyNumberFormat="1" applyFont="1" applyFill="1" applyAlignment="1">
      <alignment horizontal="center" vertical="center"/>
    </xf>
    <xf numFmtId="0" fontId="30" fillId="0" borderId="7" xfId="0" applyFont="1" applyFill="1" applyBorder="1" applyAlignment="1">
      <alignment horizontal="left" vertical="center"/>
    </xf>
    <xf numFmtId="166"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30" fillId="0" borderId="0" xfId="0" applyNumberFormat="1" applyFont="1" applyFill="1" applyAlignment="1">
      <alignment horizontal="center" vertical="center"/>
    </xf>
    <xf numFmtId="167" fontId="27" fillId="0" borderId="0" xfId="6" applyNumberFormat="1" applyFont="1" applyFill="1" applyAlignment="1">
      <alignment horizontal="center" vertical="center"/>
    </xf>
    <xf numFmtId="0" fontId="27" fillId="0" borderId="0" xfId="0" applyFont="1" applyFill="1"/>
    <xf numFmtId="166" fontId="30" fillId="0" borderId="0" xfId="0" applyNumberFormat="1" applyFont="1" applyFill="1" applyBorder="1" applyAlignment="1">
      <alignment horizontal="center" vertical="center"/>
    </xf>
    <xf numFmtId="166" fontId="30" fillId="0" borderId="7" xfId="6" applyNumberFormat="1" applyFont="1" applyFill="1" applyBorder="1" applyAlignment="1">
      <alignment horizontal="center" vertical="center"/>
    </xf>
    <xf numFmtId="0" fontId="31" fillId="0" borderId="41"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167" fontId="30" fillId="0" borderId="0" xfId="6" applyNumberFormat="1" applyFont="1" applyFill="1" applyAlignment="1">
      <alignment horizontal="center" vertical="center"/>
    </xf>
    <xf numFmtId="0" fontId="34" fillId="0" borderId="0" xfId="0" applyFont="1" applyFill="1" applyAlignment="1">
      <alignment horizontal="center" vertical="center" wrapText="1"/>
    </xf>
    <xf numFmtId="0" fontId="35" fillId="0" borderId="0" xfId="0" applyFont="1" applyFill="1" applyAlignment="1">
      <alignment vertical="center"/>
    </xf>
    <xf numFmtId="0" fontId="35" fillId="0" borderId="0" xfId="0" applyFont="1" applyFill="1" applyAlignment="1">
      <alignment horizontal="left" vertical="center"/>
    </xf>
    <xf numFmtId="166" fontId="35" fillId="0" borderId="0" xfId="6" applyNumberFormat="1" applyFont="1" applyFill="1" applyAlignment="1">
      <alignment horizontal="center" vertical="center"/>
    </xf>
    <xf numFmtId="0" fontId="8" fillId="0" borderId="0" xfId="3" applyFill="1" applyAlignment="1" applyProtection="1">
      <alignment horizontal="left"/>
    </xf>
    <xf numFmtId="0" fontId="8" fillId="0" borderId="0" xfId="3" applyFill="1" applyAlignment="1" applyProtection="1">
      <alignment horizontal="center"/>
    </xf>
    <xf numFmtId="0" fontId="8" fillId="0" borderId="0" xfId="3" applyAlignment="1" applyProtection="1">
      <alignment horizontal="left"/>
    </xf>
    <xf numFmtId="0" fontId="8" fillId="0" borderId="0" xfId="3" applyAlignment="1" applyProtection="1">
      <alignment horizont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15" fillId="7" borderId="1" xfId="0" applyFont="1" applyFill="1" applyBorder="1" applyAlignment="1">
      <alignment horizontal="center"/>
    </xf>
    <xf numFmtId="0" fontId="15" fillId="7" borderId="11" xfId="0" applyFont="1" applyFill="1" applyBorder="1" applyAlignment="1">
      <alignment horizontal="center"/>
    </xf>
    <xf numFmtId="0" fontId="15" fillId="7" borderId="2" xfId="0" applyFont="1" applyFill="1" applyBorder="1" applyAlignment="1">
      <alignment horizontal="center"/>
    </xf>
    <xf numFmtId="0" fontId="35"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1" fillId="0" borderId="13" xfId="0" applyFont="1" applyFill="1" applyBorder="1" applyAlignment="1">
      <alignment horizontal="center" vertical="center" wrapText="1"/>
    </xf>
    <xf numFmtId="0" fontId="12" fillId="0" borderId="28" xfId="0" applyFont="1" applyBorder="1" applyAlignment="1">
      <alignment horizontal="center" vertical="center" textRotation="90"/>
    </xf>
    <xf numFmtId="0" fontId="12" fillId="0" borderId="46" xfId="0" applyFont="1" applyBorder="1" applyAlignment="1">
      <alignment horizontal="center" vertical="center" textRotation="90"/>
    </xf>
    <xf numFmtId="0" fontId="12" fillId="0" borderId="29" xfId="0" applyFont="1" applyBorder="1" applyAlignment="1">
      <alignment horizontal="center" vertical="center" textRotation="90"/>
    </xf>
    <xf numFmtId="0" fontId="11" fillId="3" borderId="47" xfId="0" applyFont="1" applyFill="1" applyBorder="1" applyAlignment="1">
      <alignment horizontal="center" vertical="center" textRotation="90"/>
    </xf>
    <xf numFmtId="0" fontId="11" fillId="3" borderId="46" xfId="0" applyFont="1" applyFill="1" applyBorder="1" applyAlignment="1">
      <alignment horizontal="center" vertical="center" textRotation="90"/>
    </xf>
    <xf numFmtId="0" fontId="11" fillId="3" borderId="29" xfId="0" applyFont="1" applyFill="1" applyBorder="1" applyAlignment="1">
      <alignment horizontal="center" vertical="center" textRotation="90"/>
    </xf>
    <xf numFmtId="0" fontId="11" fillId="3" borderId="28" xfId="0" applyFont="1" applyFill="1" applyBorder="1" applyAlignment="1">
      <alignment horizontal="center" vertical="center" textRotation="90"/>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xf numFmtId="0" fontId="27"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1"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38"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166" fontId="30" fillId="0" borderId="0" xfId="6" applyNumberFormat="1" applyFont="1" applyFill="1" applyAlignment="1">
      <alignment horizontal="center" vertical="center"/>
    </xf>
    <xf numFmtId="0" fontId="30" fillId="0" borderId="0" xfId="0" applyFont="1" applyFill="1" applyAlignment="1">
      <alignment horizontal="left" vertical="center" wrapText="1"/>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5F14D"/>
      <color rgb="FF660033"/>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numRef>
              <c:f>'Graphique 1'!$B$4:$U$4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1'!$B$5:$U$5</c:f>
              <c:numCache>
                <c:formatCode>0.0</c:formatCode>
                <c:ptCount val="20"/>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pt idx="18">
                  <c:v>0.3</c:v>
                </c:pt>
                <c:pt idx="19">
                  <c:v>0.3</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numRef>
              <c:f>'Graphique 1'!$B$4:$U$4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1'!$B$6:$U$6</c:f>
              <c:numCache>
                <c:formatCode>0.0</c:formatCode>
                <c:ptCount val="20"/>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2.1999999999999997</c:v>
                </c:pt>
                <c:pt idx="18">
                  <c:v>1.5</c:v>
                </c:pt>
                <c:pt idx="19">
                  <c:v>1.2</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numRef>
              <c:f>'Graphique 1'!$B$4:$U$4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1'!$B$7:$U$7</c:f>
              <c:numCache>
                <c:formatCode>0.0</c:formatCode>
                <c:ptCount val="20"/>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15.5</c:v>
                </c:pt>
                <c:pt idx="18">
                  <c:v>15.5</c:v>
                </c:pt>
                <c:pt idx="19">
                  <c:v>15.8</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numRef>
              <c:f>'Graphique 1'!$B$4:$U$4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1'!$B$8:$U$8</c:f>
              <c:numCache>
                <c:formatCode>0.0</c:formatCode>
                <c:ptCount val="20"/>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75.7</c:v>
                </c:pt>
                <c:pt idx="18">
                  <c:v>74.2</c:v>
                </c:pt>
                <c:pt idx="19">
                  <c:v>75.099999999999994</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numRef>
              <c:f>'Graphique 1'!$B$4:$U$4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1'!$B$9:$U$9</c:f>
              <c:numCache>
                <c:formatCode>0.0</c:formatCode>
                <c:ptCount val="20"/>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6.1</c:v>
                </c:pt>
                <c:pt idx="18">
                  <c:v>8.5</c:v>
                </c:pt>
                <c:pt idx="19">
                  <c:v>7.7</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1A'!$B$4</c:f>
              <c:strCache>
                <c:ptCount val="1"/>
                <c:pt idx="0">
                  <c:v>Nombre de salariés placés en activité partielle</c:v>
                </c:pt>
              </c:strCache>
            </c:strRef>
          </c:tx>
          <c:spPr>
            <a:solidFill>
              <a:schemeClr val="accent1"/>
            </a:solidFill>
            <a:ln>
              <a:noFill/>
            </a:ln>
            <a:effectLst/>
          </c:spPr>
          <c:invertIfNegative val="0"/>
          <c:cat>
            <c:strRef>
              <c:f>'Encadré 1 Graphique 1A'!$A$5:$A$24</c:f>
              <c:strCache>
                <c:ptCount val="20"/>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strCache>
            </c:strRef>
          </c:cat>
          <c:val>
            <c:numRef>
              <c:f>'Encadré 1 Graphique 1A'!$B$5:$B$24</c:f>
              <c:numCache>
                <c:formatCode>0.0</c:formatCode>
                <c:ptCount val="20"/>
                <c:pt idx="0">
                  <c:v>6.7034199999999995</c:v>
                </c:pt>
                <c:pt idx="1">
                  <c:v>8.3814400000000013</c:v>
                </c:pt>
                <c:pt idx="2">
                  <c:v>6.8837450000000002</c:v>
                </c:pt>
                <c:pt idx="3">
                  <c:v>3.1055200000000003</c:v>
                </c:pt>
                <c:pt idx="4">
                  <c:v>1.7873099999999997</c:v>
                </c:pt>
                <c:pt idx="5">
                  <c:v>1.0623799999999999</c:v>
                </c:pt>
                <c:pt idx="6">
                  <c:v>1.1683050000000001</c:v>
                </c:pt>
                <c:pt idx="7">
                  <c:v>1.6064000000000001</c:v>
                </c:pt>
                <c:pt idx="8">
                  <c:v>2.9538952529956832</c:v>
                </c:pt>
                <c:pt idx="9">
                  <c:v>2.1925002206866178</c:v>
                </c:pt>
                <c:pt idx="10">
                  <c:v>2.0204690520192385</c:v>
                </c:pt>
                <c:pt idx="11">
                  <c:v>2.1137277330948407</c:v>
                </c:pt>
                <c:pt idx="12">
                  <c:v>2.2276452105921094</c:v>
                </c:pt>
                <c:pt idx="13">
                  <c:v>2.955773817245932</c:v>
                </c:pt>
                <c:pt idx="14">
                  <c:v>2.2321421351997697</c:v>
                </c:pt>
                <c:pt idx="15">
                  <c:v>1.3118089980381178</c:v>
                </c:pt>
                <c:pt idx="16">
                  <c:v>0.59280663601786177</c:v>
                </c:pt>
                <c:pt idx="17">
                  <c:v>0.50999899646465152</c:v>
                </c:pt>
                <c:pt idx="18">
                  <c:v>0.5322971715144913</c:v>
                </c:pt>
                <c:pt idx="19">
                  <c:v>0.39708081529023809</c:v>
                </c:pt>
              </c:numCache>
            </c:numRef>
          </c:val>
          <c:extLst>
            <c:ext xmlns:c16="http://schemas.microsoft.com/office/drawing/2014/chart" uri="{C3380CC4-5D6E-409C-BE32-E72D297353CC}">
              <c16:uniqueId val="{00000000-EABA-40EB-B0C5-93C084449156}"/>
            </c:ext>
          </c:extLst>
        </c:ser>
        <c:ser>
          <c:idx val="1"/>
          <c:order val="1"/>
          <c:tx>
            <c:strRef>
              <c:f>'Encadré 1 Graphique 1A'!$C$4</c:f>
              <c:strCache>
                <c:ptCount val="1"/>
                <c:pt idx="0">
                  <c:v>Nombre d'ETP placés en activité partielle</c:v>
                </c:pt>
              </c:strCache>
            </c:strRef>
          </c:tx>
          <c:spPr>
            <a:solidFill>
              <a:schemeClr val="accent2"/>
            </a:solidFill>
            <a:ln>
              <a:noFill/>
            </a:ln>
            <a:effectLst/>
          </c:spPr>
          <c:invertIfNegative val="0"/>
          <c:cat>
            <c:strRef>
              <c:f>'Encadré 1 Graphique 1A'!$A$5:$A$24</c:f>
              <c:strCache>
                <c:ptCount val="20"/>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strCache>
            </c:strRef>
          </c:cat>
          <c:val>
            <c:numRef>
              <c:f>'Encadré 1 Graphique 1A'!$C$5:$C$24</c:f>
              <c:numCache>
                <c:formatCode>0.0</c:formatCode>
                <c:ptCount val="20"/>
                <c:pt idx="0">
                  <c:v>2.2411699999999999</c:v>
                </c:pt>
                <c:pt idx="1">
                  <c:v>4.6396249999999997</c:v>
                </c:pt>
                <c:pt idx="2">
                  <c:v>3.0333299999999994</c:v>
                </c:pt>
                <c:pt idx="3">
                  <c:v>1.35517</c:v>
                </c:pt>
                <c:pt idx="4">
                  <c:v>0.616475</c:v>
                </c:pt>
                <c:pt idx="5">
                  <c:v>0.41699999999999998</c:v>
                </c:pt>
                <c:pt idx="6">
                  <c:v>0.38639000000000007</c:v>
                </c:pt>
                <c:pt idx="7">
                  <c:v>0.51445000000000007</c:v>
                </c:pt>
                <c:pt idx="8">
                  <c:v>1.5916832635217455</c:v>
                </c:pt>
                <c:pt idx="9">
                  <c:v>0.96628904028543205</c:v>
                </c:pt>
                <c:pt idx="10">
                  <c:v>1.0389741584884014</c:v>
                </c:pt>
                <c:pt idx="11">
                  <c:v>1.0915004216622572</c:v>
                </c:pt>
                <c:pt idx="12">
                  <c:v>1.0007034800585186</c:v>
                </c:pt>
                <c:pt idx="13">
                  <c:v>1.4795429103618547</c:v>
                </c:pt>
                <c:pt idx="14">
                  <c:v>0.91782429377078534</c:v>
                </c:pt>
                <c:pt idx="15">
                  <c:v>0.41580180665604949</c:v>
                </c:pt>
                <c:pt idx="16">
                  <c:v>0.21105117807831145</c:v>
                </c:pt>
                <c:pt idx="17">
                  <c:v>0.18006710342486851</c:v>
                </c:pt>
                <c:pt idx="18">
                  <c:v>0.15830549540571295</c:v>
                </c:pt>
                <c:pt idx="19">
                  <c:v>0.13690368253770899</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tx>
            <c:strRef>
              <c:f>'Encadré 1 Graphique 1B '!$R$3</c:f>
              <c:strCache>
                <c:ptCount val="1"/>
                <c:pt idx="0">
                  <c:v>juin-21</c:v>
                </c:pt>
              </c:strCache>
            </c:strRef>
          </c:tx>
          <c:spPr>
            <a:solidFill>
              <a:srgbClr val="002060"/>
            </a:solidFill>
            <a:ln>
              <a:noFill/>
            </a:ln>
            <a:effectLst/>
          </c:spPr>
          <c:invertIfNegative val="0"/>
          <c:cat>
            <c:strRef>
              <c:f>'Encadré 1 Graphique 1B '!$B$4:$B$20</c:f>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extLst xmlns:c15="http://schemas.microsoft.com/office/drawing/2012/chart"/>
            </c:strRef>
          </c:cat>
          <c:val>
            <c:numRef>
              <c:f>'Encadré 1 Graphique 1B '!$R$4:$R$20</c:f>
              <c:numCache>
                <c:formatCode>_-* #\ ##0_-;\-* #\ ##0_-;_-* "-"??_-;_-@_-</c:formatCode>
                <c:ptCount val="17"/>
                <c:pt idx="0">
                  <c:v>0.45833333333333331</c:v>
                </c:pt>
                <c:pt idx="1">
                  <c:v>3.8532999730243467</c:v>
                </c:pt>
                <c:pt idx="2">
                  <c:v>7.0669160973338956</c:v>
                </c:pt>
                <c:pt idx="3">
                  <c:v>2.1615599189492043</c:v>
                </c:pt>
                <c:pt idx="4">
                  <c:v>8.7686631121886425</c:v>
                </c:pt>
                <c:pt idx="5">
                  <c:v>24.746296354126834</c:v>
                </c:pt>
                <c:pt idx="6">
                  <c:v>14.93891035407735</c:v>
                </c:pt>
                <c:pt idx="7">
                  <c:v>20.521066362264406</c:v>
                </c:pt>
                <c:pt idx="8">
                  <c:v>28.800544012034464</c:v>
                </c:pt>
                <c:pt idx="9">
                  <c:v>20.677233452907611</c:v>
                </c:pt>
                <c:pt idx="10">
                  <c:v>157.64051093113824</c:v>
                </c:pt>
                <c:pt idx="11">
                  <c:v>162.3841662920492</c:v>
                </c:pt>
                <c:pt idx="12">
                  <c:v>161.79104443226865</c:v>
                </c:pt>
                <c:pt idx="13">
                  <c:v>79.174802986369968</c:v>
                </c:pt>
                <c:pt idx="14">
                  <c:v>406.52143566261117</c:v>
                </c:pt>
                <c:pt idx="15">
                  <c:v>119.60923004102692</c:v>
                </c:pt>
                <c:pt idx="16">
                  <c:v>92.694984722413892</c:v>
                </c:pt>
              </c:numCache>
            </c:numRef>
          </c:val>
          <c:extLst xmlns:c15="http://schemas.microsoft.com/office/drawing/2012/chart">
            <c:ext xmlns:c16="http://schemas.microsoft.com/office/drawing/2014/chart" uri="{C3380CC4-5D6E-409C-BE32-E72D297353CC}">
              <c16:uniqueId val="{00000003-919A-4454-82D1-42A0D6333728}"/>
            </c:ext>
          </c:extLst>
        </c:ser>
        <c:ser>
          <c:idx val="0"/>
          <c:order val="1"/>
          <c:tx>
            <c:strRef>
              <c:f>'Encadré 1 Graphique 1B '!$S$3</c:f>
              <c:strCache>
                <c:ptCount val="1"/>
                <c:pt idx="0">
                  <c:v>juil.-21</c:v>
                </c:pt>
              </c:strCache>
            </c:strRef>
          </c:tx>
          <c:spPr>
            <a:solidFill>
              <a:schemeClr val="accent5"/>
            </a:solidFill>
            <a:ln>
              <a:noFill/>
            </a:ln>
            <a:effectLst/>
          </c:spPr>
          <c:invertIfNegative val="0"/>
          <c:cat>
            <c:strRef>
              <c:f>'Encadré 1 Graphique 1B '!$B$4:$B$20</c:f>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'Encadré 1 Graphique 1B '!$S$4:$S$20</c:f>
              <c:numCache>
                <c:formatCode>_-* #\ ##0_-;\-* #\ ##0_-;_-* "-"??_-;_-@_-</c:formatCode>
                <c:ptCount val="17"/>
                <c:pt idx="0">
                  <c:v>4.1000000000000002E-2</c:v>
                </c:pt>
                <c:pt idx="1">
                  <c:v>1.7444029225303535</c:v>
                </c:pt>
                <c:pt idx="2">
                  <c:v>3.0284344183534464</c:v>
                </c:pt>
                <c:pt idx="3">
                  <c:v>1.2048214434545721</c:v>
                </c:pt>
                <c:pt idx="4">
                  <c:v>4.536539301723578</c:v>
                </c:pt>
                <c:pt idx="5">
                  <c:v>12.028710539529838</c:v>
                </c:pt>
                <c:pt idx="6">
                  <c:v>6.0821896400900304</c:v>
                </c:pt>
                <c:pt idx="7">
                  <c:v>7.095245128093512</c:v>
                </c:pt>
                <c:pt idx="8">
                  <c:v>12.097967546666023</c:v>
                </c:pt>
                <c:pt idx="9">
                  <c:v>14.549572775511834</c:v>
                </c:pt>
                <c:pt idx="10">
                  <c:v>37.789649945913496</c:v>
                </c:pt>
                <c:pt idx="11">
                  <c:v>45.848942956215041</c:v>
                </c:pt>
                <c:pt idx="12">
                  <c:v>100.9000295364923</c:v>
                </c:pt>
                <c:pt idx="13">
                  <c:v>49.439340204215632</c:v>
                </c:pt>
                <c:pt idx="14">
                  <c:v>159.93556716106104</c:v>
                </c:pt>
                <c:pt idx="15">
                  <c:v>72.372545923998089</c:v>
                </c:pt>
                <c:pt idx="16">
                  <c:v>64.111676574013018</c:v>
                </c:pt>
              </c:numCache>
            </c:numRef>
          </c:val>
          <c:extLst>
            <c:ext xmlns:c16="http://schemas.microsoft.com/office/drawing/2014/chart" uri="{C3380CC4-5D6E-409C-BE32-E72D297353CC}">
              <c16:uniqueId val="{00000001-919A-4454-82D1-42A0D6333728}"/>
            </c:ext>
          </c:extLst>
        </c:ser>
        <c:ser>
          <c:idx val="1"/>
          <c:order val="2"/>
          <c:tx>
            <c:strRef>
              <c:f>'Encadré 1 Graphique 1B '!$T$3</c:f>
              <c:strCache>
                <c:ptCount val="1"/>
                <c:pt idx="0">
                  <c:v>août-21</c:v>
                </c:pt>
              </c:strCache>
            </c:strRef>
          </c:tx>
          <c:spPr>
            <a:solidFill>
              <a:srgbClr val="FFC000"/>
            </a:solidFill>
            <a:ln>
              <a:noFill/>
            </a:ln>
            <a:effectLst/>
          </c:spPr>
          <c:invertIfNegative val="0"/>
          <c:cat>
            <c:strRef>
              <c:f>'Encadré 1 Graphique 1B '!$B$4:$B$20</c:f>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'Encadré 1 Graphique 1B '!$T$4:$T$20</c:f>
              <c:numCache>
                <c:formatCode>_-* #\ ##0_-;\-* #\ ##0_-;_-* "-"??_-;_-@_-</c:formatCode>
                <c:ptCount val="17"/>
                <c:pt idx="0">
                  <c:v>0.34</c:v>
                </c:pt>
                <c:pt idx="1">
                  <c:v>3.4925911335451603</c:v>
                </c:pt>
                <c:pt idx="2">
                  <c:v>2.9911597733294406</c:v>
                </c:pt>
                <c:pt idx="3">
                  <c:v>0.85532914388772563</c:v>
                </c:pt>
                <c:pt idx="4">
                  <c:v>2.9817051069322349</c:v>
                </c:pt>
                <c:pt idx="5">
                  <c:v>10.8349292675536</c:v>
                </c:pt>
                <c:pt idx="6">
                  <c:v>5.4794726997387135</c:v>
                </c:pt>
                <c:pt idx="7">
                  <c:v>10.864351699657952</c:v>
                </c:pt>
                <c:pt idx="8">
                  <c:v>9.4316394877183285</c:v>
                </c:pt>
                <c:pt idx="9">
                  <c:v>9.5214352996570994</c:v>
                </c:pt>
                <c:pt idx="10">
                  <c:v>33.163246593134822</c:v>
                </c:pt>
                <c:pt idx="11">
                  <c:v>37.984377883951865</c:v>
                </c:pt>
                <c:pt idx="12">
                  <c:v>82.292637932767846</c:v>
                </c:pt>
                <c:pt idx="13">
                  <c:v>28.77794182775051</c:v>
                </c:pt>
                <c:pt idx="14">
                  <c:v>148.43726620752747</c:v>
                </c:pt>
                <c:pt idx="15">
                  <c:v>68.722005762486489</c:v>
                </c:pt>
                <c:pt idx="16">
                  <c:v>53.828906645012204</c:v>
                </c:pt>
              </c:numCache>
            </c:numRef>
          </c:val>
          <c:extLst>
            <c:ext xmlns:c16="http://schemas.microsoft.com/office/drawing/2014/chart" uri="{C3380CC4-5D6E-409C-BE32-E72D297353CC}">
              <c16:uniqueId val="{00000002-919A-4454-82D1-42A0D6333728}"/>
            </c:ext>
          </c:extLst>
        </c:ser>
        <c:ser>
          <c:idx val="9"/>
          <c:order val="3"/>
          <c:tx>
            <c:strRef>
              <c:f>'Encadré 1 Graphique 1B '!$U$3</c:f>
              <c:strCache>
                <c:ptCount val="1"/>
                <c:pt idx="0">
                  <c:v>sept.-21</c:v>
                </c:pt>
              </c:strCache>
            </c:strRef>
          </c:tx>
          <c:spPr>
            <a:solidFill>
              <a:srgbClr val="92D050"/>
            </a:solidFill>
            <a:ln>
              <a:noFill/>
            </a:ln>
            <a:effectLst/>
          </c:spPr>
          <c:invertIfNegative val="0"/>
          <c:cat>
            <c:strRef>
              <c:f>'Encadré 1 Graphique 1B '!$B$4:$B$20</c:f>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'Encadré 1 Graphique 1B '!$U$4:$U$20</c:f>
              <c:numCache>
                <c:formatCode>_-* #\ ##0_-;\-* #\ ##0_-;_-* "-"??_-;_-@_-</c:formatCode>
                <c:ptCount val="17"/>
                <c:pt idx="0">
                  <c:v>4.2000000000000003E-2</c:v>
                </c:pt>
                <c:pt idx="1">
                  <c:v>2.4683306834531638</c:v>
                </c:pt>
                <c:pt idx="2">
                  <c:v>2.4804029405719086</c:v>
                </c:pt>
                <c:pt idx="3">
                  <c:v>3.1113665249658373</c:v>
                </c:pt>
                <c:pt idx="4">
                  <c:v>3.6583596343944764</c:v>
                </c:pt>
                <c:pt idx="5">
                  <c:v>7.4910239313818607</c:v>
                </c:pt>
                <c:pt idx="6">
                  <c:v>8.1685163041085911</c:v>
                </c:pt>
                <c:pt idx="7">
                  <c:v>10.701969132560267</c:v>
                </c:pt>
                <c:pt idx="8">
                  <c:v>10.244239796978384</c:v>
                </c:pt>
                <c:pt idx="9">
                  <c:v>13.260787681313561</c:v>
                </c:pt>
                <c:pt idx="10">
                  <c:v>24.257130558248281</c:v>
                </c:pt>
                <c:pt idx="11">
                  <c:v>35.387947749599398</c:v>
                </c:pt>
                <c:pt idx="12">
                  <c:v>79.149131820873038</c:v>
                </c:pt>
                <c:pt idx="13">
                  <c:v>53.110983978184997</c:v>
                </c:pt>
                <c:pt idx="14">
                  <c:v>102.19756444254052</c:v>
                </c:pt>
                <c:pt idx="15">
                  <c:v>100.58695609667164</c:v>
                </c:pt>
                <c:pt idx="16">
                  <c:v>75.980460238645421</c:v>
                </c:pt>
              </c:numCache>
            </c:numRef>
          </c:val>
          <c:extLst>
            <c:ext xmlns:c16="http://schemas.microsoft.com/office/drawing/2014/chart" uri="{C3380CC4-5D6E-409C-BE32-E72D297353CC}">
              <c16:uniqueId val="{00000000-03BA-404C-B2BC-6EF4876CB57A}"/>
            </c:ext>
          </c:extLst>
        </c:ser>
        <c:ser>
          <c:idx val="8"/>
          <c:order val="4"/>
          <c:tx>
            <c:strRef>
              <c:f>'Encadré 1 Graphique 1B '!$V$3</c:f>
              <c:strCache>
                <c:ptCount val="1"/>
                <c:pt idx="0">
                  <c:v>oct.-21</c:v>
                </c:pt>
              </c:strCache>
            </c:strRef>
          </c:tx>
          <c:spPr>
            <a:solidFill>
              <a:schemeClr val="accent6">
                <a:lumMod val="50000"/>
              </a:schemeClr>
            </a:solidFill>
            <a:ln>
              <a:noFill/>
            </a:ln>
            <a:effectLst/>
          </c:spPr>
          <c:invertIfNegative val="0"/>
          <c:cat>
            <c:strRef>
              <c:f>'Encadré 1 Graphique 1B '!$B$4:$B$20</c:f>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f>'Encadré 1 Graphique 1B '!$V$4:$V$20</c:f>
              <c:numCache>
                <c:formatCode>_-* #\ ##0_-;\-* #\ ##0_-;_-* "-"??_-;_-@_-</c:formatCode>
                <c:ptCount val="17"/>
                <c:pt idx="0">
                  <c:v>0.34</c:v>
                </c:pt>
                <c:pt idx="1">
                  <c:v>1.3171229820074737</c:v>
                </c:pt>
                <c:pt idx="2">
                  <c:v>2.0378332637117813</c:v>
                </c:pt>
                <c:pt idx="3">
                  <c:v>2.58423333886038</c:v>
                </c:pt>
                <c:pt idx="4">
                  <c:v>3.3958799148948349</c:v>
                </c:pt>
                <c:pt idx="5">
                  <c:v>3.7733301753858162</c:v>
                </c:pt>
                <c:pt idx="6">
                  <c:v>3.8282981947806483</c:v>
                </c:pt>
                <c:pt idx="7">
                  <c:v>4.7664880044136915</c:v>
                </c:pt>
                <c:pt idx="8">
                  <c:v>5.4139019957379677</c:v>
                </c:pt>
                <c:pt idx="9">
                  <c:v>8.2029686838522728</c:v>
                </c:pt>
                <c:pt idx="10">
                  <c:v>20.377164796273686</c:v>
                </c:pt>
                <c:pt idx="11">
                  <c:v>33.702147667390726</c:v>
                </c:pt>
                <c:pt idx="12">
                  <c:v>38.156415002193938</c:v>
                </c:pt>
                <c:pt idx="13">
                  <c:v>51.386961341039637</c:v>
                </c:pt>
                <c:pt idx="14">
                  <c:v>53.091851465419325</c:v>
                </c:pt>
                <c:pt idx="15">
                  <c:v>74.161676615515091</c:v>
                </c:pt>
                <c:pt idx="16">
                  <c:v>90.544541848760872</c:v>
                </c:pt>
              </c:numCache>
            </c:numRef>
          </c:val>
          <c:extLst>
            <c:ext xmlns:c16="http://schemas.microsoft.com/office/drawing/2014/chart" uri="{C3380CC4-5D6E-409C-BE32-E72D297353CC}">
              <c16:uniqueId val="{00000000-919A-4454-82D1-42A0D6333728}"/>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3"/>
                <c:order val="5"/>
                <c:tx>
                  <c:strRef>
                    <c:extLst>
                      <c:ext uri="{02D57815-91ED-43cb-92C2-25804820EDAC}">
                        <c15:formulaRef>
                          <c15:sqref>'Encadré 1 Graphique 1B '!$N$3</c15:sqref>
                        </c15:formulaRef>
                      </c:ext>
                    </c:extLst>
                    <c:strCache>
                      <c:ptCount val="1"/>
                      <c:pt idx="0">
                        <c:v>févr.-21</c:v>
                      </c:pt>
                    </c:strCache>
                  </c:strRef>
                </c:tx>
                <c:spPr>
                  <a:solidFill>
                    <a:schemeClr val="accent4"/>
                  </a:solidFill>
                  <a:ln>
                    <a:noFill/>
                  </a:ln>
                  <a:effectLst/>
                </c:spPr>
                <c:invertIfNegative val="0"/>
                <c:cat>
                  <c:strRef>
                    <c:extLst>
                      <c:ext uri="{02D57815-91ED-43cb-92C2-25804820EDAC}">
                        <c15:formulaRef>
                          <c15:sqref>'Encadré 1 Graphique 1B '!$B$4:$B$20</c15:sqref>
                        </c15:formulaRef>
                      </c:ext>
                    </c:extLst>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c:ext uri="{02D57815-91ED-43cb-92C2-25804820EDAC}">
                        <c15:formulaRef>
                          <c15:sqref>'Encadré 1 Graphique 1B '!$N$4:$N$20</c15:sqref>
                        </c15:formulaRef>
                      </c:ext>
                    </c:extLst>
                    <c:numCache>
                      <c:formatCode>_-* #\ ##0_-;\-* #\ ##0_-;_-* "-"??_-;_-@_-</c:formatCode>
                      <c:ptCount val="17"/>
                      <c:pt idx="0">
                        <c:v>9.7000000000000003E-2</c:v>
                      </c:pt>
                      <c:pt idx="1">
                        <c:v>8.1769999999999996</c:v>
                      </c:pt>
                      <c:pt idx="2">
                        <c:v>7.5361504070696865</c:v>
                      </c:pt>
                      <c:pt idx="3">
                        <c:v>3.9440273822562975</c:v>
                      </c:pt>
                      <c:pt idx="4">
                        <c:v>16.066136881311529</c:v>
                      </c:pt>
                      <c:pt idx="5">
                        <c:v>37.921287549848088</c:v>
                      </c:pt>
                      <c:pt idx="6">
                        <c:v>43.016403177457761</c:v>
                      </c:pt>
                      <c:pt idx="7">
                        <c:v>30.029737940636906</c:v>
                      </c:pt>
                      <c:pt idx="8">
                        <c:v>46.376199652321887</c:v>
                      </c:pt>
                      <c:pt idx="9">
                        <c:v>28.225444874403472</c:v>
                      </c:pt>
                      <c:pt idx="10">
                        <c:v>254.96718643466181</c:v>
                      </c:pt>
                      <c:pt idx="11">
                        <c:v>325.23006426292881</c:v>
                      </c:pt>
                      <c:pt idx="12">
                        <c:v>266.51583781150498</c:v>
                      </c:pt>
                      <c:pt idx="13">
                        <c:v>98.221257380071634</c:v>
                      </c:pt>
                      <c:pt idx="14">
                        <c:v>704.55426704973979</c:v>
                      </c:pt>
                      <c:pt idx="15">
                        <c:v>166.59072901732819</c:v>
                      </c:pt>
                      <c:pt idx="16">
                        <c:v>76.259003273300095</c:v>
                      </c:pt>
                    </c:numCache>
                  </c:numRef>
                </c:val>
                <c:extLst>
                  <c:ext xmlns:c16="http://schemas.microsoft.com/office/drawing/2014/chart" uri="{C3380CC4-5D6E-409C-BE32-E72D297353CC}">
                    <c16:uniqueId val="{00000004-919A-4454-82D1-42A0D6333728}"/>
                  </c:ext>
                </c:extLst>
              </c15:ser>
            </c15:filteredBarSeries>
            <c15:filteredBarSeries>
              <c15:ser>
                <c:idx val="4"/>
                <c:order val="6"/>
                <c:tx>
                  <c:strRef>
                    <c:extLst xmlns:c15="http://schemas.microsoft.com/office/drawing/2012/chart">
                      <c:ext xmlns:c15="http://schemas.microsoft.com/office/drawing/2012/chart" uri="{02D57815-91ED-43cb-92C2-25804820EDAC}">
                        <c15:formulaRef>
                          <c15:sqref>'Encadré 1 Graphique 1B '!$M$3</c15:sqref>
                        </c15:formulaRef>
                      </c:ext>
                    </c:extLst>
                    <c:strCache>
                      <c:ptCount val="1"/>
                      <c:pt idx="0">
                        <c:v>janv.-21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'Encadré 1 Graphique 1B '!$M$4:$M$20</c15:sqref>
                        </c15:formulaRef>
                      </c:ext>
                    </c:extLst>
                    <c:numCache>
                      <c:formatCode>_-* #\ ##0_-;\-* #\ ##0_-;_-* "-"??_-;_-@_-</c:formatCode>
                      <c:ptCount val="17"/>
                      <c:pt idx="0">
                        <c:v>0.104</c:v>
                      </c:pt>
                      <c:pt idx="1">
                        <c:v>9.2016548700727796</c:v>
                      </c:pt>
                      <c:pt idx="2">
                        <c:v>7.715780089969841</c:v>
                      </c:pt>
                      <c:pt idx="3">
                        <c:v>2.9016025375158381</c:v>
                      </c:pt>
                      <c:pt idx="4">
                        <c:v>14.842414520855243</c:v>
                      </c:pt>
                      <c:pt idx="5">
                        <c:v>39.311918457289558</c:v>
                      </c:pt>
                      <c:pt idx="6">
                        <c:v>40.595358298772197</c:v>
                      </c:pt>
                      <c:pt idx="7">
                        <c:v>30.374133703236655</c:v>
                      </c:pt>
                      <c:pt idx="8">
                        <c:v>45.700790700126241</c:v>
                      </c:pt>
                      <c:pt idx="9">
                        <c:v>28.938493961784147</c:v>
                      </c:pt>
                      <c:pt idx="10">
                        <c:v>251.55556155846617</c:v>
                      </c:pt>
                      <c:pt idx="11">
                        <c:v>254.46224929586543</c:v>
                      </c:pt>
                      <c:pt idx="12">
                        <c:v>261.05249236400994</c:v>
                      </c:pt>
                      <c:pt idx="13">
                        <c:v>102.51795061119928</c:v>
                      </c:pt>
                      <c:pt idx="14">
                        <c:v>714.94500000000005</c:v>
                      </c:pt>
                      <c:pt idx="15">
                        <c:v>160.88205445159895</c:v>
                      </c:pt>
                      <c:pt idx="16">
                        <c:v>55.367596598475892</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7"/>
                <c:tx>
                  <c:strRef>
                    <c:extLst xmlns:c15="http://schemas.microsoft.com/office/drawing/2012/chart">
                      <c:ext xmlns:c15="http://schemas.microsoft.com/office/drawing/2012/chart" uri="{02D57815-91ED-43cb-92C2-25804820EDAC}">
                        <c15:formulaRef>
                          <c15:sqref>'Encadré 1 Graphique 1B '!$L$3</c15:sqref>
                        </c15:formulaRef>
                      </c:ext>
                    </c:extLst>
                    <c:strCache>
                      <c:ptCount val="1"/>
                      <c:pt idx="0">
                        <c:v>déc.-20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'Encadré 1 Graphique 1B '!$L$4:$L$20</c15:sqref>
                        </c15:formulaRef>
                      </c:ext>
                    </c:extLst>
                    <c:numCache>
                      <c:formatCode>_-* #\ ##0_-;\-* #\ ##0_-;_-* "-"??_-;_-@_-</c:formatCode>
                      <c:ptCount val="17"/>
                      <c:pt idx="0">
                        <c:v>0.25024999999999997</c:v>
                      </c:pt>
                      <c:pt idx="1">
                        <c:v>15.665444578565337</c:v>
                      </c:pt>
                      <c:pt idx="2">
                        <c:v>9.6909823516808871</c:v>
                      </c:pt>
                      <c:pt idx="3">
                        <c:v>5.4326997557228509</c:v>
                      </c:pt>
                      <c:pt idx="4">
                        <c:v>19.85990005512917</c:v>
                      </c:pt>
                      <c:pt idx="5">
                        <c:v>50.075558892751786</c:v>
                      </c:pt>
                      <c:pt idx="6">
                        <c:v>40.354210435161114</c:v>
                      </c:pt>
                      <c:pt idx="7">
                        <c:v>34.124564355995176</c:v>
                      </c:pt>
                      <c:pt idx="8">
                        <c:v>60.139493912676144</c:v>
                      </c:pt>
                      <c:pt idx="9">
                        <c:v>33.369016238091554</c:v>
                      </c:pt>
                      <c:pt idx="10">
                        <c:v>257.29631177365826</c:v>
                      </c:pt>
                      <c:pt idx="11">
                        <c:v>257.93179589413586</c:v>
                      </c:pt>
                      <c:pt idx="12">
                        <c:v>313.4881419370306</c:v>
                      </c:pt>
                      <c:pt idx="13">
                        <c:v>125.61937396585256</c:v>
                      </c:pt>
                      <c:pt idx="14">
                        <c:v>713.98336138171931</c:v>
                      </c:pt>
                      <c:pt idx="15">
                        <c:v>181.35318991702155</c:v>
                      </c:pt>
                      <c:pt idx="16">
                        <c:v>73.865925241425572</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'Encadré 1 Graphique 1B '!$K$3</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'Encadré 1 Graphique 1B '!$K$4:$K$20</c15:sqref>
                        </c15:formulaRef>
                      </c:ext>
                    </c:extLst>
                    <c:numCache>
                      <c:formatCode>_-* #\ ##0_-;\-* #\ ##0_-;_-* "-"??_-;_-@_-</c:formatCode>
                      <c:ptCount val="17"/>
                      <c:pt idx="0">
                        <c:v>0.30825000000000002</c:v>
                      </c:pt>
                      <c:pt idx="1">
                        <c:v>48.002835244942169</c:v>
                      </c:pt>
                      <c:pt idx="2">
                        <c:v>9.8793198814432994</c:v>
                      </c:pt>
                      <c:pt idx="3">
                        <c:v>8.8542757078843817</c:v>
                      </c:pt>
                      <c:pt idx="4">
                        <c:v>26.71569255918843</c:v>
                      </c:pt>
                      <c:pt idx="5">
                        <c:v>58.966478255906217</c:v>
                      </c:pt>
                      <c:pt idx="6">
                        <c:v>51.134850206414974</c:v>
                      </c:pt>
                      <c:pt idx="7">
                        <c:v>37.08833579495338</c:v>
                      </c:pt>
                      <c:pt idx="8">
                        <c:v>90.44578128640822</c:v>
                      </c:pt>
                      <c:pt idx="9">
                        <c:v>35.568105572968037</c:v>
                      </c:pt>
                      <c:pt idx="10">
                        <c:v>377.73194826691457</c:v>
                      </c:pt>
                      <c:pt idx="11">
                        <c:v>692.9222785008734</c:v>
                      </c:pt>
                      <c:pt idx="12">
                        <c:v>378.17745689197909</c:v>
                      </c:pt>
                      <c:pt idx="13">
                        <c:v>141.55260400765525</c:v>
                      </c:pt>
                      <c:pt idx="14">
                        <c:v>736.14700000000005</c:v>
                      </c:pt>
                      <c:pt idx="15">
                        <c:v>185.22681058907855</c:v>
                      </c:pt>
                      <c:pt idx="16">
                        <c:v>75.173230229073411</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9"/>
                <c:tx>
                  <c:strRef>
                    <c:extLst xmlns:c15="http://schemas.microsoft.com/office/drawing/2012/chart">
                      <c:ext xmlns:c15="http://schemas.microsoft.com/office/drawing/2012/chart" uri="{02D57815-91ED-43cb-92C2-25804820EDAC}">
                        <c15:formulaRef>
                          <c15:sqref>'Encadré 1 Graphique 1B '!$J$3</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1 Graphique 1B '!$B$4:$B$20</c15:sqref>
                        </c15:formulaRef>
                      </c:ext>
                    </c:extLst>
                    <c:strCache>
                      <c:ptCount val="17"/>
                      <c:pt idx="0">
                        <c:v>Cokéfaction et raffinage</c:v>
                      </c:pt>
                      <c:pt idx="1">
                        <c:v>Activités immobilières</c:v>
                      </c:pt>
                      <c:pt idx="2">
                        <c:v>Agriculture, sylviculture et pêche</c:v>
                      </c:pt>
                      <c:pt idx="3">
                        <c:v>Extraction, énergie, eau, gestion des déchets et dépollution</c:v>
                      </c:pt>
                      <c:pt idx="4">
                        <c:v>Activités financières et d'assurance</c:v>
                      </c:pt>
                      <c:pt idx="5">
                        <c:v>Information et communication</c:v>
                      </c:pt>
                      <c:pt idx="6">
                        <c:v>Fabrication d'aliments, boissons et produits à base de tabac</c:v>
                      </c:pt>
                      <c:pt idx="7">
                        <c:v>Construction</c:v>
                      </c:pt>
                      <c:pt idx="8">
                        <c:v>Administration publique, enseignement, santé et action sociale</c:v>
                      </c:pt>
                      <c:pt idx="9">
                        <c:v>Fabrications d'équipements électroniques, électriques, informatiques et machines</c:v>
                      </c:pt>
                      <c:pt idx="10">
                        <c:v>Autres activités de services</c:v>
                      </c:pt>
                      <c:pt idx="11">
                        <c:v>Commerce</c:v>
                      </c:pt>
                      <c:pt idx="12">
                        <c:v>Activités spécialisées, scientifiques et techniques, services admnistratifs et de soutien</c:v>
                      </c:pt>
                      <c:pt idx="13">
                        <c:v>Fabrication d'autres produits industriels</c:v>
                      </c:pt>
                      <c:pt idx="14">
                        <c:v>Hébergement et restauration</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'Encadré 1 Graphique 1B '!$J$4:$J$20</c15:sqref>
                        </c15:formulaRef>
                      </c:ext>
                    </c:extLst>
                    <c:numCache>
                      <c:formatCode>_-* #\ ##0_-;\-* #\ ##0_-;_-* "-"??_-;_-@_-</c:formatCode>
                      <c:ptCount val="17"/>
                      <c:pt idx="0">
                        <c:v>0.01</c:v>
                      </c:pt>
                      <c:pt idx="1">
                        <c:v>10.195</c:v>
                      </c:pt>
                      <c:pt idx="2">
                        <c:v>2.64</c:v>
                      </c:pt>
                      <c:pt idx="3">
                        <c:v>1.835</c:v>
                      </c:pt>
                      <c:pt idx="4">
                        <c:v>11.12</c:v>
                      </c:pt>
                      <c:pt idx="5">
                        <c:v>39.450000000000003</c:v>
                      </c:pt>
                      <c:pt idx="6">
                        <c:v>17.2</c:v>
                      </c:pt>
                      <c:pt idx="7">
                        <c:v>19.62</c:v>
                      </c:pt>
                      <c:pt idx="8">
                        <c:v>26.324999999999999</c:v>
                      </c:pt>
                      <c:pt idx="9">
                        <c:v>34.799999999999997</c:v>
                      </c:pt>
                      <c:pt idx="10">
                        <c:v>192.82</c:v>
                      </c:pt>
                      <c:pt idx="11">
                        <c:v>246.435</c:v>
                      </c:pt>
                      <c:pt idx="12">
                        <c:v>210.755</c:v>
                      </c:pt>
                      <c:pt idx="13">
                        <c:v>111.42</c:v>
                      </c:pt>
                      <c:pt idx="14">
                        <c:v>507.19499999999999</c:v>
                      </c:pt>
                      <c:pt idx="15">
                        <c:v>116.86</c:v>
                      </c:pt>
                      <c:pt idx="16">
                        <c:v>57.72</c:v>
                      </c:pt>
                    </c:numCache>
                  </c:numRef>
                </c:val>
                <c:extLst xmlns:c15="http://schemas.microsoft.com/office/drawing/2012/chart">
                  <c:ext xmlns:c16="http://schemas.microsoft.com/office/drawing/2014/chart" uri="{C3380CC4-5D6E-409C-BE32-E72D297353CC}">
                    <c16:uniqueId val="{00000008-919A-4454-82D1-42A0D6333728}"/>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Graphique 1C'!$B$3</c:f>
              <c:strCache>
                <c:ptCount val="1"/>
                <c:pt idx="0">
                  <c:v>Nombre de salariés en APLD (échelle de gauche)</c:v>
                </c:pt>
              </c:strCache>
            </c:strRef>
          </c:tx>
          <c:spPr>
            <a:solidFill>
              <a:schemeClr val="accent5"/>
            </a:solidFill>
            <a:ln>
              <a:solidFill>
                <a:schemeClr val="accent5"/>
              </a:solidFill>
            </a:ln>
            <a:effectLst/>
          </c:spPr>
          <c:invertIfNegative val="0"/>
          <c:cat>
            <c:numRef>
              <c:f>'Encadré 1 Graphique 1C'!$A$4:$A$11</c:f>
              <c:numCache>
                <c:formatCode>mmm\-yy</c:formatCode>
                <c:ptCount val="8"/>
                <c:pt idx="0">
                  <c:v>44197</c:v>
                </c:pt>
                <c:pt idx="1">
                  <c:v>44228</c:v>
                </c:pt>
                <c:pt idx="2">
                  <c:v>44256</c:v>
                </c:pt>
                <c:pt idx="3">
                  <c:v>44287</c:v>
                </c:pt>
                <c:pt idx="4">
                  <c:v>44317</c:v>
                </c:pt>
                <c:pt idx="5">
                  <c:v>44348</c:v>
                </c:pt>
                <c:pt idx="6">
                  <c:v>44378</c:v>
                </c:pt>
                <c:pt idx="7">
                  <c:v>44409</c:v>
                </c:pt>
              </c:numCache>
            </c:numRef>
          </c:cat>
          <c:val>
            <c:numRef>
              <c:f>'Encadré 1 Graphique 1C'!$B$4:$B$11</c:f>
              <c:numCache>
                <c:formatCode>_-* #\ ##0_-;\-* #\ ##0_-;_-* "-"??_-;_-@_-</c:formatCode>
                <c:ptCount val="8"/>
                <c:pt idx="0">
                  <c:v>197795</c:v>
                </c:pt>
                <c:pt idx="1">
                  <c:v>222295</c:v>
                </c:pt>
                <c:pt idx="2">
                  <c:v>266613</c:v>
                </c:pt>
                <c:pt idx="3">
                  <c:v>273286</c:v>
                </c:pt>
                <c:pt idx="4">
                  <c:v>236770</c:v>
                </c:pt>
                <c:pt idx="5">
                  <c:v>223621</c:v>
                </c:pt>
                <c:pt idx="6">
                  <c:v>184109</c:v>
                </c:pt>
                <c:pt idx="7">
                  <c:v>143110</c:v>
                </c:pt>
              </c:numCache>
            </c:numRef>
          </c:val>
          <c:extLst>
            <c:ext xmlns:c16="http://schemas.microsoft.com/office/drawing/2014/chart" uri="{C3380CC4-5D6E-409C-BE32-E72D297353CC}">
              <c16:uniqueId val="{00000000-5E80-436D-A609-8C67275A912B}"/>
            </c:ext>
          </c:extLst>
        </c:ser>
        <c:ser>
          <c:idx val="1"/>
          <c:order val="1"/>
          <c:tx>
            <c:strRef>
              <c:f>'Encadré 1 Graphique 1C'!$C$3</c:f>
              <c:strCache>
                <c:ptCount val="1"/>
                <c:pt idx="0">
                  <c:v>Nombre d'ETP en APLD (échelle de gauche)</c:v>
                </c:pt>
              </c:strCache>
            </c:strRef>
          </c:tx>
          <c:spPr>
            <a:solidFill>
              <a:schemeClr val="accent3"/>
            </a:solidFill>
            <a:ln>
              <a:solidFill>
                <a:schemeClr val="accent3"/>
              </a:solidFill>
            </a:ln>
            <a:effectLst/>
          </c:spPr>
          <c:invertIfNegative val="0"/>
          <c:cat>
            <c:numRef>
              <c:f>'Encadré 1 Graphique 1C'!$A$4:$A$11</c:f>
              <c:numCache>
                <c:formatCode>mmm\-yy</c:formatCode>
                <c:ptCount val="8"/>
                <c:pt idx="0">
                  <c:v>44197</c:v>
                </c:pt>
                <c:pt idx="1">
                  <c:v>44228</c:v>
                </c:pt>
                <c:pt idx="2">
                  <c:v>44256</c:v>
                </c:pt>
                <c:pt idx="3">
                  <c:v>44287</c:v>
                </c:pt>
                <c:pt idx="4">
                  <c:v>44317</c:v>
                </c:pt>
                <c:pt idx="5">
                  <c:v>44348</c:v>
                </c:pt>
                <c:pt idx="6">
                  <c:v>44378</c:v>
                </c:pt>
                <c:pt idx="7">
                  <c:v>44409</c:v>
                </c:pt>
              </c:numCache>
            </c:numRef>
          </c:cat>
          <c:val>
            <c:numRef>
              <c:f>'Encadré 1 Graphique 1C'!$C$4:$C$11</c:f>
              <c:numCache>
                <c:formatCode>_-* #\ ##0_-;\-* #\ ##0_-;_-* "-"??_-;_-@_-</c:formatCode>
                <c:ptCount val="8"/>
                <c:pt idx="0">
                  <c:v>57044.931298635172</c:v>
                </c:pt>
                <c:pt idx="1">
                  <c:v>60617.865332464848</c:v>
                </c:pt>
                <c:pt idx="2">
                  <c:v>62214.16524569485</c:v>
                </c:pt>
                <c:pt idx="3">
                  <c:v>83341.262166379311</c:v>
                </c:pt>
                <c:pt idx="4">
                  <c:v>60527.659729819534</c:v>
                </c:pt>
                <c:pt idx="5">
                  <c:v>47676.399972658262</c:v>
                </c:pt>
                <c:pt idx="6">
                  <c:v>38774.841947852328</c:v>
                </c:pt>
                <c:pt idx="7">
                  <c:v>28394.226256727241</c:v>
                </c:pt>
              </c:numCache>
            </c:numRef>
          </c:val>
          <c:extLst>
            <c:ext xmlns:c16="http://schemas.microsoft.com/office/drawing/2014/chart" uri="{C3380CC4-5D6E-409C-BE32-E72D297353CC}">
              <c16:uniqueId val="{00000001-5E80-436D-A609-8C67275A912B}"/>
            </c:ext>
          </c:extLst>
        </c:ser>
        <c:dLbls>
          <c:showLegendKey val="0"/>
          <c:showVal val="0"/>
          <c:showCatName val="0"/>
          <c:showSerName val="0"/>
          <c:showPercent val="0"/>
          <c:showBubbleSize val="0"/>
        </c:dLbls>
        <c:gapWidth val="219"/>
        <c:axId val="454054808"/>
        <c:axId val="454058744"/>
      </c:barChart>
      <c:lineChart>
        <c:grouping val="standard"/>
        <c:varyColors val="0"/>
        <c:ser>
          <c:idx val="4"/>
          <c:order val="2"/>
          <c:tx>
            <c:strRef>
              <c:f>'Encadré 1 Graphique 1C'!$F$3</c:f>
              <c:strCache>
                <c:ptCount val="1"/>
                <c:pt idx="0">
                  <c:v>Part des salariés en APLD parmi les salariés en AP (échelle de droite)</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'Encadré 1 Graphique 1C'!$A$4:$A$11</c:f>
              <c:numCache>
                <c:formatCode>mmm\-yy</c:formatCode>
                <c:ptCount val="8"/>
                <c:pt idx="0">
                  <c:v>44197</c:v>
                </c:pt>
                <c:pt idx="1">
                  <c:v>44228</c:v>
                </c:pt>
                <c:pt idx="2">
                  <c:v>44256</c:v>
                </c:pt>
                <c:pt idx="3">
                  <c:v>44287</c:v>
                </c:pt>
                <c:pt idx="4">
                  <c:v>44317</c:v>
                </c:pt>
                <c:pt idx="5">
                  <c:v>44348</c:v>
                </c:pt>
                <c:pt idx="6">
                  <c:v>44378</c:v>
                </c:pt>
                <c:pt idx="7">
                  <c:v>44409</c:v>
                </c:pt>
              </c:numCache>
            </c:numRef>
          </c:cat>
          <c:val>
            <c:numRef>
              <c:f>'Encadré 1 Graphique 1C'!$F$4:$F$11</c:f>
              <c:numCache>
                <c:formatCode>0</c:formatCode>
                <c:ptCount val="8"/>
                <c:pt idx="0">
                  <c:v>9.7895585088188053</c:v>
                </c:pt>
                <c:pt idx="1">
                  <c:v>10.516728172673592</c:v>
                </c:pt>
                <c:pt idx="2">
                  <c:v>11.968378031308411</c:v>
                </c:pt>
                <c:pt idx="3">
                  <c:v>9.2458360110462259</c:v>
                </c:pt>
                <c:pt idx="4">
                  <c:v>10.607299430724192</c:v>
                </c:pt>
                <c:pt idx="5">
                  <c:v>17.046765217683173</c:v>
                </c:pt>
                <c:pt idx="6">
                  <c:v>31.057175951460277</c:v>
                </c:pt>
                <c:pt idx="7">
                  <c:v>28.060839529498775</c:v>
                </c:pt>
              </c:numCache>
            </c:numRef>
          </c:val>
          <c:smooth val="0"/>
          <c:extLst>
            <c:ext xmlns:c16="http://schemas.microsoft.com/office/drawing/2014/chart" uri="{C3380CC4-5D6E-409C-BE32-E72D297353CC}">
              <c16:uniqueId val="{00000004-5E80-436D-A609-8C67275A912B}"/>
            </c:ext>
          </c:extLst>
        </c:ser>
        <c:dLbls>
          <c:showLegendKey val="0"/>
          <c:showVal val="0"/>
          <c:showCatName val="0"/>
          <c:showSerName val="0"/>
          <c:showPercent val="0"/>
          <c:showBubbleSize val="0"/>
        </c:dLbls>
        <c:marker val="1"/>
        <c:smooth val="0"/>
        <c:axId val="588084608"/>
        <c:axId val="588083624"/>
      </c:lineChart>
      <c:dateAx>
        <c:axId val="454054808"/>
        <c:scaling>
          <c:orientation val="minMax"/>
        </c:scaling>
        <c:delete val="0"/>
        <c:axPos val="b"/>
        <c:numFmt formatCode="[$-40C]m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8744"/>
        <c:crosses val="autoZero"/>
        <c:auto val="1"/>
        <c:lblOffset val="100"/>
        <c:baseTimeUnit val="months"/>
      </c:dateAx>
      <c:valAx>
        <c:axId val="4540587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4808"/>
        <c:crosses val="autoZero"/>
        <c:crossBetween val="between"/>
      </c:valAx>
      <c:valAx>
        <c:axId val="5880836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8084608"/>
        <c:crosses val="max"/>
        <c:crossBetween val="between"/>
      </c:valAx>
      <c:dateAx>
        <c:axId val="588084608"/>
        <c:scaling>
          <c:orientation val="minMax"/>
        </c:scaling>
        <c:delete val="1"/>
        <c:axPos val="b"/>
        <c:numFmt formatCode="mmm\-yy" sourceLinked="1"/>
        <c:majorTickMark val="out"/>
        <c:minorTickMark val="none"/>
        <c:tickLblPos val="nextTo"/>
        <c:crossAx val="588083624"/>
        <c:crosses val="autoZero"/>
        <c:auto val="1"/>
        <c:lblOffset val="100"/>
        <c:baseTimeUnit val="month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63463659110821"/>
          <c:y val="2.3448885568136759E-2"/>
          <c:w val="0.57094988544974135"/>
          <c:h val="0.91989448456648271"/>
        </c:manualLayout>
      </c:layout>
      <c:barChart>
        <c:barDir val="bar"/>
        <c:grouping val="stacked"/>
        <c:varyColors val="0"/>
        <c:ser>
          <c:idx val="0"/>
          <c:order val="0"/>
          <c:tx>
            <c:strRef>
              <c:f>'Graphique A'!$C$3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0.3</c:v>
                </c:pt>
                <c:pt idx="1">
                  <c:v>0.3</c:v>
                </c:pt>
                <c:pt idx="2">
                  <c:v>0.5</c:v>
                </c:pt>
                <c:pt idx="3">
                  <c:v>0.4</c:v>
                </c:pt>
                <c:pt idx="5">
                  <c:v>0</c:v>
                </c:pt>
                <c:pt idx="6">
                  <c:v>0</c:v>
                </c:pt>
                <c:pt idx="7">
                  <c:v>0</c:v>
                </c:pt>
                <c:pt idx="8">
                  <c:v>0</c:v>
                </c:pt>
                <c:pt idx="10">
                  <c:v>0</c:v>
                </c:pt>
                <c:pt idx="11">
                  <c:v>0</c:v>
                </c:pt>
                <c:pt idx="12">
                  <c:v>0</c:v>
                </c:pt>
                <c:pt idx="13">
                  <c:v>0</c:v>
                </c:pt>
                <c:pt idx="15">
                  <c:v>0.3</c:v>
                </c:pt>
                <c:pt idx="16">
                  <c:v>0.3</c:v>
                </c:pt>
                <c:pt idx="17">
                  <c:v>0.20000000000001705</c:v>
                </c:pt>
                <c:pt idx="18">
                  <c:v>0</c:v>
                </c:pt>
                <c:pt idx="20">
                  <c:v>0.49999999999998579</c:v>
                </c:pt>
                <c:pt idx="21">
                  <c:v>0.59999999999999432</c:v>
                </c:pt>
                <c:pt idx="22">
                  <c:v>0.89999999999999991</c:v>
                </c:pt>
                <c:pt idx="23">
                  <c:v>0.10000000000000853</c:v>
                </c:pt>
                <c:pt idx="25">
                  <c:v>0.1</c:v>
                </c:pt>
                <c:pt idx="26">
                  <c:v>0.3</c:v>
                </c:pt>
                <c:pt idx="27">
                  <c:v>0.8</c:v>
                </c:pt>
                <c:pt idx="28">
                  <c:v>9.9999999999994316E-2</c:v>
                </c:pt>
                <c:pt idx="30">
                  <c:v>0.2</c:v>
                </c:pt>
                <c:pt idx="31">
                  <c:v>0.1</c:v>
                </c:pt>
                <c:pt idx="32">
                  <c:v>0.70000000000000007</c:v>
                </c:pt>
                <c:pt idx="33">
                  <c:v>0.10000000000000853</c:v>
                </c:pt>
                <c:pt idx="35">
                  <c:v>0.2</c:v>
                </c:pt>
                <c:pt idx="36">
                  <c:v>0.2</c:v>
                </c:pt>
                <c:pt idx="37">
                  <c:v>0.1</c:v>
                </c:pt>
                <c:pt idx="38">
                  <c:v>0</c:v>
                </c:pt>
                <c:pt idx="40">
                  <c:v>0.70000000000000007</c:v>
                </c:pt>
                <c:pt idx="41">
                  <c:v>0.3</c:v>
                </c:pt>
                <c:pt idx="42">
                  <c:v>0.2</c:v>
                </c:pt>
                <c:pt idx="43">
                  <c:v>0.5</c:v>
                </c:pt>
                <c:pt idx="45">
                  <c:v>1.0999999999999999</c:v>
                </c:pt>
                <c:pt idx="46">
                  <c:v>1.6</c:v>
                </c:pt>
                <c:pt idx="47">
                  <c:v>2.8000000000000003</c:v>
                </c:pt>
                <c:pt idx="48">
                  <c:v>3.2</c:v>
                </c:pt>
                <c:pt idx="50">
                  <c:v>9.9999999999980105E-2</c:v>
                </c:pt>
                <c:pt idx="51">
                  <c:v>0.4</c:v>
                </c:pt>
                <c:pt idx="52">
                  <c:v>0.5</c:v>
                </c:pt>
                <c:pt idx="53">
                  <c:v>0.4</c:v>
                </c:pt>
                <c:pt idx="55">
                  <c:v>0.10000000000000853</c:v>
                </c:pt>
                <c:pt idx="56">
                  <c:v>0</c:v>
                </c:pt>
                <c:pt idx="57">
                  <c:v>0.1</c:v>
                </c:pt>
                <c:pt idx="58">
                  <c:v>0</c:v>
                </c:pt>
                <c:pt idx="60">
                  <c:v>0</c:v>
                </c:pt>
                <c:pt idx="61">
                  <c:v>0.79999999999999716</c:v>
                </c:pt>
                <c:pt idx="62">
                  <c:v>1</c:v>
                </c:pt>
                <c:pt idx="63">
                  <c:v>0.39999999999999147</c:v>
                </c:pt>
                <c:pt idx="65">
                  <c:v>0.4</c:v>
                </c:pt>
                <c:pt idx="66">
                  <c:v>0.2</c:v>
                </c:pt>
                <c:pt idx="67">
                  <c:v>0.4</c:v>
                </c:pt>
                <c:pt idx="68">
                  <c:v>0.2</c:v>
                </c:pt>
                <c:pt idx="70">
                  <c:v>0</c:v>
                </c:pt>
                <c:pt idx="71">
                  <c:v>0.20000000000000284</c:v>
                </c:pt>
                <c:pt idx="72">
                  <c:v>0.5</c:v>
                </c:pt>
                <c:pt idx="73">
                  <c:v>0.2</c:v>
                </c:pt>
                <c:pt idx="75">
                  <c:v>0.5</c:v>
                </c:pt>
                <c:pt idx="76">
                  <c:v>0.8</c:v>
                </c:pt>
                <c:pt idx="77">
                  <c:v>0.89999999999999991</c:v>
                </c:pt>
                <c:pt idx="78">
                  <c:v>1</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C00000"/>
                    </a:solidFill>
                    <a:ln>
                      <a:noFill/>
                    </a:ln>
                    <a:effectLst/>
                  </c15:spPr>
                  <c15:invertIfNegative val="0"/>
                  <c15:bubble3D val="0"/>
                </c15:categoryFilterException>
                <c15:categoryFilterException>
                  <c15:sqref>'Graphique A'!$C$22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A'!$D$3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1.2</c:v>
                </c:pt>
                <c:pt idx="1">
                  <c:v>1.5</c:v>
                </c:pt>
                <c:pt idx="2">
                  <c:v>2.1999999999999997</c:v>
                </c:pt>
                <c:pt idx="3">
                  <c:v>3.1</c:v>
                </c:pt>
                <c:pt idx="5">
                  <c:v>0.59999999999999432</c:v>
                </c:pt>
                <c:pt idx="6">
                  <c:v>0.70000000000000007</c:v>
                </c:pt>
                <c:pt idx="7">
                  <c:v>0.70000000000000007</c:v>
                </c:pt>
                <c:pt idx="8">
                  <c:v>0.40000000000000568</c:v>
                </c:pt>
                <c:pt idx="10">
                  <c:v>0.2</c:v>
                </c:pt>
                <c:pt idx="11">
                  <c:v>0.8</c:v>
                </c:pt>
                <c:pt idx="12">
                  <c:v>0.6</c:v>
                </c:pt>
                <c:pt idx="13">
                  <c:v>0.8</c:v>
                </c:pt>
                <c:pt idx="15">
                  <c:v>1.9</c:v>
                </c:pt>
                <c:pt idx="16">
                  <c:v>1.6</c:v>
                </c:pt>
                <c:pt idx="17">
                  <c:v>1.6</c:v>
                </c:pt>
                <c:pt idx="18">
                  <c:v>2.2999999999999998</c:v>
                </c:pt>
                <c:pt idx="20">
                  <c:v>2.1999999999999997</c:v>
                </c:pt>
                <c:pt idx="21">
                  <c:v>3.9</c:v>
                </c:pt>
                <c:pt idx="22">
                  <c:v>4.3</c:v>
                </c:pt>
                <c:pt idx="23">
                  <c:v>12.5</c:v>
                </c:pt>
                <c:pt idx="25">
                  <c:v>1.9</c:v>
                </c:pt>
                <c:pt idx="26">
                  <c:v>1.6</c:v>
                </c:pt>
                <c:pt idx="27">
                  <c:v>2.1999999999999997</c:v>
                </c:pt>
                <c:pt idx="28">
                  <c:v>1.5</c:v>
                </c:pt>
                <c:pt idx="30">
                  <c:v>1.2</c:v>
                </c:pt>
                <c:pt idx="31">
                  <c:v>1</c:v>
                </c:pt>
                <c:pt idx="32">
                  <c:v>1.6</c:v>
                </c:pt>
                <c:pt idx="33">
                  <c:v>0.6</c:v>
                </c:pt>
                <c:pt idx="35">
                  <c:v>0.8</c:v>
                </c:pt>
                <c:pt idx="36">
                  <c:v>0.6</c:v>
                </c:pt>
                <c:pt idx="37">
                  <c:v>1.0999999999999999</c:v>
                </c:pt>
                <c:pt idx="38">
                  <c:v>1.0999999999999999</c:v>
                </c:pt>
                <c:pt idx="40">
                  <c:v>0.89999999999999991</c:v>
                </c:pt>
                <c:pt idx="41">
                  <c:v>1.0999999999999999</c:v>
                </c:pt>
                <c:pt idx="42">
                  <c:v>1.5</c:v>
                </c:pt>
                <c:pt idx="43">
                  <c:v>10.299999999999999</c:v>
                </c:pt>
                <c:pt idx="45">
                  <c:v>3.1</c:v>
                </c:pt>
                <c:pt idx="46">
                  <c:v>5.0999999999999996</c:v>
                </c:pt>
                <c:pt idx="47">
                  <c:v>7.9</c:v>
                </c:pt>
                <c:pt idx="48">
                  <c:v>10.5</c:v>
                </c:pt>
                <c:pt idx="50">
                  <c:v>1.6</c:v>
                </c:pt>
                <c:pt idx="51">
                  <c:v>1.9</c:v>
                </c:pt>
                <c:pt idx="52">
                  <c:v>2.6</c:v>
                </c:pt>
                <c:pt idx="53">
                  <c:v>2.9000000000000004</c:v>
                </c:pt>
                <c:pt idx="55">
                  <c:v>1.0999999999999999</c:v>
                </c:pt>
                <c:pt idx="56">
                  <c:v>2.1999999999999997</c:v>
                </c:pt>
                <c:pt idx="57">
                  <c:v>1.5</c:v>
                </c:pt>
                <c:pt idx="58">
                  <c:v>1.4000000000000001</c:v>
                </c:pt>
                <c:pt idx="60">
                  <c:v>1.3999999999999915</c:v>
                </c:pt>
                <c:pt idx="61">
                  <c:v>1.5</c:v>
                </c:pt>
                <c:pt idx="62">
                  <c:v>2.6</c:v>
                </c:pt>
                <c:pt idx="63">
                  <c:v>0</c:v>
                </c:pt>
                <c:pt idx="65">
                  <c:v>1.4000000000000001</c:v>
                </c:pt>
                <c:pt idx="66">
                  <c:v>1.5</c:v>
                </c:pt>
                <c:pt idx="67">
                  <c:v>2.8000000000000003</c:v>
                </c:pt>
                <c:pt idx="68">
                  <c:v>2.8000000000000003</c:v>
                </c:pt>
                <c:pt idx="70">
                  <c:v>0.70000000000000007</c:v>
                </c:pt>
                <c:pt idx="71">
                  <c:v>0.89999999999999991</c:v>
                </c:pt>
                <c:pt idx="72">
                  <c:v>1.4000000000000001</c:v>
                </c:pt>
                <c:pt idx="73">
                  <c:v>1</c:v>
                </c:pt>
                <c:pt idx="75">
                  <c:v>1.7000000000000002</c:v>
                </c:pt>
                <c:pt idx="76">
                  <c:v>2.8000000000000003</c:v>
                </c:pt>
                <c:pt idx="77">
                  <c:v>4.8</c:v>
                </c:pt>
                <c:pt idx="78">
                  <c:v>6.9</c:v>
                </c:pt>
              </c:numCache>
            </c:numRef>
          </c:val>
          <c:extLst>
            <c:ext xmlns:c15="http://schemas.microsoft.com/office/drawing/2012/chart" uri="{02D57815-91ED-43cb-92C2-25804820EDAC}">
              <c15:categoryFilterExceptions>
                <c15:categoryFilterException>
                  <c15:sqref>'Graphique A'!$D$21</c15:sqref>
                  <c15:spPr xmlns:c15="http://schemas.microsoft.com/office/drawing/2012/chart">
                    <a:solidFill>
                      <a:srgbClr val="FF0000"/>
                    </a:solidFill>
                    <a:ln>
                      <a:noFill/>
                    </a:ln>
                    <a:effectLst/>
                  </c15:spPr>
                  <c15:invertIfNegative val="0"/>
                  <c15:bubble3D val="0"/>
                </c15:categoryFilterException>
                <c15:categoryFilterException>
                  <c15:sqref>'Graphique A'!$D$22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A'!$E$3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15.8</c:v>
                </c:pt>
                <c:pt idx="1">
                  <c:v>15.5</c:v>
                </c:pt>
                <c:pt idx="2">
                  <c:v>15.5</c:v>
                </c:pt>
                <c:pt idx="3">
                  <c:v>16.5</c:v>
                </c:pt>
                <c:pt idx="5">
                  <c:v>1.7000000000000002</c:v>
                </c:pt>
                <c:pt idx="6">
                  <c:v>21.6</c:v>
                </c:pt>
                <c:pt idx="7">
                  <c:v>21.6</c:v>
                </c:pt>
                <c:pt idx="8">
                  <c:v>22.900000000000002</c:v>
                </c:pt>
                <c:pt idx="10">
                  <c:v>6.7</c:v>
                </c:pt>
                <c:pt idx="11">
                  <c:v>7.1999999999999993</c:v>
                </c:pt>
                <c:pt idx="12">
                  <c:v>9</c:v>
                </c:pt>
                <c:pt idx="13">
                  <c:v>9.5</c:v>
                </c:pt>
                <c:pt idx="15">
                  <c:v>18.8</c:v>
                </c:pt>
                <c:pt idx="16">
                  <c:v>17.5</c:v>
                </c:pt>
                <c:pt idx="17">
                  <c:v>17.5</c:v>
                </c:pt>
                <c:pt idx="18">
                  <c:v>15.1</c:v>
                </c:pt>
                <c:pt idx="20">
                  <c:v>50.5</c:v>
                </c:pt>
                <c:pt idx="21">
                  <c:v>47.4</c:v>
                </c:pt>
                <c:pt idx="22">
                  <c:v>45.9</c:v>
                </c:pt>
                <c:pt idx="23">
                  <c:v>39.300000000000004</c:v>
                </c:pt>
                <c:pt idx="25">
                  <c:v>16</c:v>
                </c:pt>
                <c:pt idx="26">
                  <c:v>13.100000000000001</c:v>
                </c:pt>
                <c:pt idx="27">
                  <c:v>13.8</c:v>
                </c:pt>
                <c:pt idx="28">
                  <c:v>16.100000000000001</c:v>
                </c:pt>
                <c:pt idx="30">
                  <c:v>4.2</c:v>
                </c:pt>
                <c:pt idx="31">
                  <c:v>4.8</c:v>
                </c:pt>
                <c:pt idx="32">
                  <c:v>4.3999999999999995</c:v>
                </c:pt>
                <c:pt idx="33">
                  <c:v>4.2</c:v>
                </c:pt>
                <c:pt idx="35">
                  <c:v>17.5</c:v>
                </c:pt>
                <c:pt idx="36">
                  <c:v>14.000000000000002</c:v>
                </c:pt>
                <c:pt idx="37">
                  <c:v>19.600000000000001</c:v>
                </c:pt>
                <c:pt idx="38">
                  <c:v>17.5</c:v>
                </c:pt>
                <c:pt idx="40">
                  <c:v>34.699999999999996</c:v>
                </c:pt>
                <c:pt idx="41">
                  <c:v>36.700000000000003</c:v>
                </c:pt>
                <c:pt idx="42">
                  <c:v>23.599999999999998</c:v>
                </c:pt>
                <c:pt idx="43">
                  <c:v>29.599999999999998</c:v>
                </c:pt>
                <c:pt idx="45">
                  <c:v>25.8</c:v>
                </c:pt>
                <c:pt idx="46">
                  <c:v>30.2</c:v>
                </c:pt>
                <c:pt idx="47">
                  <c:v>32.700000000000003</c:v>
                </c:pt>
                <c:pt idx="48">
                  <c:v>32</c:v>
                </c:pt>
                <c:pt idx="50">
                  <c:v>10.8</c:v>
                </c:pt>
                <c:pt idx="51">
                  <c:v>9.6</c:v>
                </c:pt>
                <c:pt idx="52">
                  <c:v>11.200000000000001</c:v>
                </c:pt>
                <c:pt idx="53">
                  <c:v>12.9</c:v>
                </c:pt>
                <c:pt idx="55">
                  <c:v>3.5000000000000004</c:v>
                </c:pt>
                <c:pt idx="56">
                  <c:v>4.1000000000000005</c:v>
                </c:pt>
                <c:pt idx="57">
                  <c:v>3.9</c:v>
                </c:pt>
                <c:pt idx="58">
                  <c:v>13.4</c:v>
                </c:pt>
                <c:pt idx="60">
                  <c:v>6.9</c:v>
                </c:pt>
                <c:pt idx="61">
                  <c:v>5.5</c:v>
                </c:pt>
                <c:pt idx="62">
                  <c:v>5.8999999999999995</c:v>
                </c:pt>
                <c:pt idx="63">
                  <c:v>6.4</c:v>
                </c:pt>
                <c:pt idx="65">
                  <c:v>13.200000000000001</c:v>
                </c:pt>
                <c:pt idx="66">
                  <c:v>11.4</c:v>
                </c:pt>
                <c:pt idx="67">
                  <c:v>12.5</c:v>
                </c:pt>
                <c:pt idx="68">
                  <c:v>12.9</c:v>
                </c:pt>
                <c:pt idx="70">
                  <c:v>11.4</c:v>
                </c:pt>
                <c:pt idx="71">
                  <c:v>11.799999999999999</c:v>
                </c:pt>
                <c:pt idx="72">
                  <c:v>11.899999999999999</c:v>
                </c:pt>
                <c:pt idx="73">
                  <c:v>11.600000000000001</c:v>
                </c:pt>
                <c:pt idx="75">
                  <c:v>17.8</c:v>
                </c:pt>
                <c:pt idx="76">
                  <c:v>18.5</c:v>
                </c:pt>
                <c:pt idx="77">
                  <c:v>16.8</c:v>
                </c:pt>
                <c:pt idx="78">
                  <c:v>19.8</c:v>
                </c:pt>
              </c:numCache>
            </c:numRef>
          </c:val>
          <c:extLst>
            <c:ext xmlns:c15="http://schemas.microsoft.com/office/drawing/2012/chart" uri="{02D57815-91ED-43cb-92C2-25804820EDAC}">
              <c15:categoryFilterExceptions>
                <c15:categoryFilterException>
                  <c15:sqref>'Graphique A'!$E$20</c15:sqref>
                  <c15:spPr xmlns:c15="http://schemas.microsoft.com/office/drawing/2012/chart">
                    <a:solidFill>
                      <a:srgbClr val="FFC000"/>
                    </a:solidFill>
                    <a:ln>
                      <a:noFill/>
                    </a:ln>
                    <a:effectLst/>
                  </c15:spPr>
                  <c15:invertIfNegative val="0"/>
                  <c15:bubble3D val="0"/>
                </c15:categoryFilterException>
                <c15:categoryFilterException>
                  <c15:sqref>'Graphique A'!$E$21</c15:sqref>
                  <c15:spPr xmlns:c15="http://schemas.microsoft.com/office/drawing/2012/chart">
                    <a:solidFill>
                      <a:srgbClr val="FFC000"/>
                    </a:solidFill>
                    <a:ln>
                      <a:noFill/>
                    </a:ln>
                    <a:effectLst/>
                  </c15:spPr>
                  <c15:invertIfNegative val="0"/>
                  <c15:bubble3D val="0"/>
                </c15:categoryFilterException>
                <c15:categoryFilterException>
                  <c15:sqref>'Graphique A'!$E$22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A'!$F$3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75.099999999999994</c:v>
                </c:pt>
                <c:pt idx="1">
                  <c:v>74.2</c:v>
                </c:pt>
                <c:pt idx="2">
                  <c:v>75.7</c:v>
                </c:pt>
                <c:pt idx="3">
                  <c:v>72.399999999999991</c:v>
                </c:pt>
                <c:pt idx="5">
                  <c:v>84.8</c:v>
                </c:pt>
                <c:pt idx="6">
                  <c:v>65.2</c:v>
                </c:pt>
                <c:pt idx="7">
                  <c:v>64.900000000000006</c:v>
                </c:pt>
                <c:pt idx="8">
                  <c:v>75.3</c:v>
                </c:pt>
                <c:pt idx="10">
                  <c:v>82.199999999999989</c:v>
                </c:pt>
                <c:pt idx="11">
                  <c:v>80.600000000000009</c:v>
                </c:pt>
                <c:pt idx="12">
                  <c:v>78.8</c:v>
                </c:pt>
                <c:pt idx="13">
                  <c:v>79.3</c:v>
                </c:pt>
                <c:pt idx="15">
                  <c:v>65</c:v>
                </c:pt>
                <c:pt idx="16">
                  <c:v>65.100000000000009</c:v>
                </c:pt>
                <c:pt idx="17">
                  <c:v>65.100000000000009</c:v>
                </c:pt>
                <c:pt idx="18">
                  <c:v>67.2</c:v>
                </c:pt>
                <c:pt idx="20">
                  <c:v>42.1</c:v>
                </c:pt>
                <c:pt idx="21">
                  <c:v>44.1</c:v>
                </c:pt>
                <c:pt idx="22">
                  <c:v>46.2</c:v>
                </c:pt>
                <c:pt idx="23">
                  <c:v>43.3</c:v>
                </c:pt>
                <c:pt idx="25">
                  <c:v>70.899999999999991</c:v>
                </c:pt>
                <c:pt idx="26">
                  <c:v>72.5</c:v>
                </c:pt>
                <c:pt idx="27">
                  <c:v>76</c:v>
                </c:pt>
                <c:pt idx="28">
                  <c:v>69.399999999999991</c:v>
                </c:pt>
                <c:pt idx="30">
                  <c:v>89.600000000000009</c:v>
                </c:pt>
                <c:pt idx="31">
                  <c:v>89.3</c:v>
                </c:pt>
                <c:pt idx="32">
                  <c:v>92</c:v>
                </c:pt>
                <c:pt idx="33">
                  <c:v>90.3</c:v>
                </c:pt>
                <c:pt idx="35">
                  <c:v>71.7</c:v>
                </c:pt>
                <c:pt idx="36">
                  <c:v>75.900000000000006</c:v>
                </c:pt>
                <c:pt idx="37">
                  <c:v>71</c:v>
                </c:pt>
                <c:pt idx="38">
                  <c:v>71.399999999999991</c:v>
                </c:pt>
                <c:pt idx="40">
                  <c:v>59.199999999999996</c:v>
                </c:pt>
                <c:pt idx="41">
                  <c:v>57.499999999999993</c:v>
                </c:pt>
                <c:pt idx="42">
                  <c:v>71.7</c:v>
                </c:pt>
                <c:pt idx="43">
                  <c:v>52.800000000000004</c:v>
                </c:pt>
                <c:pt idx="45">
                  <c:v>58.5</c:v>
                </c:pt>
                <c:pt idx="46">
                  <c:v>48.699999999999996</c:v>
                </c:pt>
                <c:pt idx="47">
                  <c:v>39.4</c:v>
                </c:pt>
                <c:pt idx="48">
                  <c:v>36.299999999999997</c:v>
                </c:pt>
                <c:pt idx="50">
                  <c:v>79.800000000000011</c:v>
                </c:pt>
                <c:pt idx="51">
                  <c:v>73.599999999999994</c:v>
                </c:pt>
                <c:pt idx="52">
                  <c:v>83.2</c:v>
                </c:pt>
                <c:pt idx="53">
                  <c:v>76.2</c:v>
                </c:pt>
                <c:pt idx="55">
                  <c:v>85.6</c:v>
                </c:pt>
                <c:pt idx="56">
                  <c:v>83.899999999999991</c:v>
                </c:pt>
                <c:pt idx="57">
                  <c:v>87.1</c:v>
                </c:pt>
                <c:pt idx="58">
                  <c:v>82.199999999999989</c:v>
                </c:pt>
                <c:pt idx="60">
                  <c:v>90.5</c:v>
                </c:pt>
                <c:pt idx="61">
                  <c:v>89.8</c:v>
                </c:pt>
                <c:pt idx="62">
                  <c:v>87.7</c:v>
                </c:pt>
                <c:pt idx="63">
                  <c:v>88.8</c:v>
                </c:pt>
                <c:pt idx="65">
                  <c:v>78.600000000000009</c:v>
                </c:pt>
                <c:pt idx="66">
                  <c:v>79.2</c:v>
                </c:pt>
                <c:pt idx="67">
                  <c:v>80.900000000000006</c:v>
                </c:pt>
                <c:pt idx="68">
                  <c:v>78.5</c:v>
                </c:pt>
                <c:pt idx="70">
                  <c:v>82.8</c:v>
                </c:pt>
                <c:pt idx="71">
                  <c:v>81.899999999999991</c:v>
                </c:pt>
                <c:pt idx="72">
                  <c:v>81.2</c:v>
                </c:pt>
                <c:pt idx="73">
                  <c:v>82.5</c:v>
                </c:pt>
                <c:pt idx="75">
                  <c:v>74.2</c:v>
                </c:pt>
                <c:pt idx="76">
                  <c:v>69.8</c:v>
                </c:pt>
                <c:pt idx="77">
                  <c:v>73.099999999999994</c:v>
                </c:pt>
                <c:pt idx="78">
                  <c:v>66.100000000000009</c:v>
                </c:pt>
              </c:numCache>
            </c:numRef>
          </c:val>
          <c:extLst>
            <c:ext xmlns:c15="http://schemas.microsoft.com/office/drawing/2012/chart" uri="{02D57815-91ED-43cb-92C2-25804820EDAC}">
              <c15:categoryFilterExceptions>
                <c15:categoryFilterException>
                  <c15:sqref>'Graphique A'!$F$21</c15:sqref>
                  <c15:spPr xmlns:c15="http://schemas.microsoft.com/office/drawing/2012/chart">
                    <a:solidFill>
                      <a:srgbClr val="92D050"/>
                    </a:solidFill>
                    <a:ln>
                      <a:noFill/>
                    </a:ln>
                    <a:effectLst/>
                  </c15:spPr>
                  <c15:invertIfNegative val="0"/>
                  <c15:bubble3D val="0"/>
                </c15:categoryFilterException>
                <c15:categoryFilterException>
                  <c15:sqref>'Graphique A'!$F$22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A'!$G$3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0">
                  <c:v>7.7</c:v>
                </c:pt>
                <c:pt idx="1">
                  <c:v>8.5</c:v>
                </c:pt>
                <c:pt idx="2">
                  <c:v>6.1</c:v>
                </c:pt>
                <c:pt idx="3">
                  <c:v>7.6</c:v>
                </c:pt>
                <c:pt idx="5">
                  <c:v>12.9</c:v>
                </c:pt>
                <c:pt idx="6">
                  <c:v>12.5</c:v>
                </c:pt>
                <c:pt idx="7">
                  <c:v>12.8</c:v>
                </c:pt>
                <c:pt idx="8">
                  <c:v>1.5</c:v>
                </c:pt>
                <c:pt idx="10">
                  <c:v>10.9</c:v>
                </c:pt>
                <c:pt idx="11">
                  <c:v>11.4</c:v>
                </c:pt>
                <c:pt idx="12">
                  <c:v>11.600000000000001</c:v>
                </c:pt>
                <c:pt idx="13">
                  <c:v>10.299999999999999</c:v>
                </c:pt>
                <c:pt idx="15">
                  <c:v>14.000000000000002</c:v>
                </c:pt>
                <c:pt idx="16">
                  <c:v>15.5</c:v>
                </c:pt>
                <c:pt idx="17">
                  <c:v>15.5</c:v>
                </c:pt>
                <c:pt idx="18">
                  <c:v>15.4</c:v>
                </c:pt>
                <c:pt idx="20">
                  <c:v>4.7</c:v>
                </c:pt>
                <c:pt idx="21">
                  <c:v>4</c:v>
                </c:pt>
                <c:pt idx="22">
                  <c:v>2.8000000000000003</c:v>
                </c:pt>
                <c:pt idx="23">
                  <c:v>4.8</c:v>
                </c:pt>
                <c:pt idx="25">
                  <c:v>11.200000000000001</c:v>
                </c:pt>
                <c:pt idx="26">
                  <c:v>12.4</c:v>
                </c:pt>
                <c:pt idx="27">
                  <c:v>7.1</c:v>
                </c:pt>
                <c:pt idx="28">
                  <c:v>12.9</c:v>
                </c:pt>
                <c:pt idx="30">
                  <c:v>4.7</c:v>
                </c:pt>
                <c:pt idx="31">
                  <c:v>4.8</c:v>
                </c:pt>
                <c:pt idx="32">
                  <c:v>1.3</c:v>
                </c:pt>
                <c:pt idx="33">
                  <c:v>4.8</c:v>
                </c:pt>
                <c:pt idx="35">
                  <c:v>9.8000000000000007</c:v>
                </c:pt>
                <c:pt idx="36">
                  <c:v>9.4</c:v>
                </c:pt>
                <c:pt idx="37">
                  <c:v>8.2000000000000011</c:v>
                </c:pt>
                <c:pt idx="38">
                  <c:v>10</c:v>
                </c:pt>
                <c:pt idx="40">
                  <c:v>4.5</c:v>
                </c:pt>
                <c:pt idx="41">
                  <c:v>4.5</c:v>
                </c:pt>
                <c:pt idx="42">
                  <c:v>2.9000000000000004</c:v>
                </c:pt>
                <c:pt idx="43">
                  <c:v>6.9</c:v>
                </c:pt>
                <c:pt idx="45">
                  <c:v>11.5</c:v>
                </c:pt>
                <c:pt idx="46">
                  <c:v>14.399999999999999</c:v>
                </c:pt>
                <c:pt idx="47">
                  <c:v>17.299999999999997</c:v>
                </c:pt>
                <c:pt idx="48">
                  <c:v>18</c:v>
                </c:pt>
                <c:pt idx="50">
                  <c:v>7.7</c:v>
                </c:pt>
                <c:pt idx="51">
                  <c:v>14.499999999999998</c:v>
                </c:pt>
                <c:pt idx="52">
                  <c:v>2.6</c:v>
                </c:pt>
                <c:pt idx="53">
                  <c:v>7.6</c:v>
                </c:pt>
                <c:pt idx="55">
                  <c:v>9.7000000000000011</c:v>
                </c:pt>
                <c:pt idx="56">
                  <c:v>9.8000000000000007</c:v>
                </c:pt>
                <c:pt idx="57">
                  <c:v>7.3999999999999995</c:v>
                </c:pt>
                <c:pt idx="58">
                  <c:v>3</c:v>
                </c:pt>
                <c:pt idx="60">
                  <c:v>1.2</c:v>
                </c:pt>
                <c:pt idx="61">
                  <c:v>2.4</c:v>
                </c:pt>
                <c:pt idx="62">
                  <c:v>3.2</c:v>
                </c:pt>
                <c:pt idx="63">
                  <c:v>4.3999999999999995</c:v>
                </c:pt>
                <c:pt idx="65">
                  <c:v>6.5</c:v>
                </c:pt>
                <c:pt idx="66">
                  <c:v>7.6</c:v>
                </c:pt>
                <c:pt idx="67">
                  <c:v>3.4000000000000004</c:v>
                </c:pt>
                <c:pt idx="68">
                  <c:v>5.6000000000000005</c:v>
                </c:pt>
                <c:pt idx="70">
                  <c:v>5.0999999999999996</c:v>
                </c:pt>
                <c:pt idx="71">
                  <c:v>5.2</c:v>
                </c:pt>
                <c:pt idx="72">
                  <c:v>5</c:v>
                </c:pt>
                <c:pt idx="73">
                  <c:v>4.7</c:v>
                </c:pt>
                <c:pt idx="75">
                  <c:v>5.8000000000000007</c:v>
                </c:pt>
                <c:pt idx="76">
                  <c:v>8.1</c:v>
                </c:pt>
                <c:pt idx="77">
                  <c:v>4.5</c:v>
                </c:pt>
                <c:pt idx="78">
                  <c:v>6.1</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solidFill>
                      <a:srgbClr val="00B050"/>
                    </a:solidFill>
                    <a:ln>
                      <a:noFill/>
                    </a:ln>
                    <a:effectLst/>
                  </c15:spPr>
                  <c15:invertIfNegative val="0"/>
                  <c15:bubble3D val="0"/>
                </c15:categoryFilterException>
                <c15:categoryFilterException>
                  <c15:sqref>'Graphique A'!$G$21</c15:sqref>
                  <c15:spPr xmlns:c15="http://schemas.microsoft.com/office/drawing/2012/chart">
                    <a:solidFill>
                      <a:srgbClr val="00B050"/>
                    </a:solidFill>
                    <a:ln>
                      <a:noFill/>
                    </a:ln>
                    <a:effectLst/>
                  </c15:spPr>
                  <c15:invertIfNegative val="0"/>
                  <c15:bubble3D val="0"/>
                </c15:categoryFilterException>
                <c15:categoryFilterException>
                  <c15:sqref>'Graphique A'!$G$22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A'!$H$3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A'!$H$4:$H$88</c15:sqref>
                  </c15:fullRef>
                </c:ext>
              </c:extLst>
              <c:f>('Graphique A'!$H$4:$H$18,'Graphique A'!$H$24:$H$88)</c:f>
              <c:numCache>
                <c:formatCode>0.0</c:formatCode>
                <c:ptCount val="80"/>
              </c:numCache>
            </c:numRef>
          </c:val>
          <c:extLst>
            <c:ext xmlns:c15="http://schemas.microsoft.com/office/drawing/2012/chart" uri="{02D57815-91ED-43cb-92C2-25804820EDAC}">
              <c15:categoryFilterExceptions>
                <c15:categoryFilterException>
                  <c15:sqref>'Graphique A'!$H$19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B'!$C$3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53.900000000000006</c:v>
                </c:pt>
                <c:pt idx="1">
                  <c:v>57.099999999999994</c:v>
                </c:pt>
                <c:pt idx="2">
                  <c:v>54.500000000000007</c:v>
                </c:pt>
                <c:pt idx="3">
                  <c:v>64.099999999999994</c:v>
                </c:pt>
                <c:pt idx="5">
                  <c:v>42.5</c:v>
                </c:pt>
                <c:pt idx="6">
                  <c:v>95.8</c:v>
                </c:pt>
                <c:pt idx="7">
                  <c:v>95.199999999999989</c:v>
                </c:pt>
                <c:pt idx="8">
                  <c:v>92.4</c:v>
                </c:pt>
                <c:pt idx="10">
                  <c:v>80.900000000000006</c:v>
                </c:pt>
                <c:pt idx="11">
                  <c:v>64.3</c:v>
                </c:pt>
                <c:pt idx="12">
                  <c:v>73.2</c:v>
                </c:pt>
                <c:pt idx="13">
                  <c:v>79.5</c:v>
                </c:pt>
                <c:pt idx="15">
                  <c:v>48.6</c:v>
                </c:pt>
                <c:pt idx="16">
                  <c:v>49.2</c:v>
                </c:pt>
                <c:pt idx="17">
                  <c:v>51.800000000000004</c:v>
                </c:pt>
                <c:pt idx="18">
                  <c:v>62.3</c:v>
                </c:pt>
                <c:pt idx="20">
                  <c:v>56.699999999999996</c:v>
                </c:pt>
                <c:pt idx="21">
                  <c:v>59.3</c:v>
                </c:pt>
                <c:pt idx="22">
                  <c:v>64.400000000000006</c:v>
                </c:pt>
                <c:pt idx="23">
                  <c:v>73</c:v>
                </c:pt>
                <c:pt idx="25">
                  <c:v>63.3</c:v>
                </c:pt>
                <c:pt idx="26">
                  <c:v>68.600000000000009</c:v>
                </c:pt>
                <c:pt idx="27">
                  <c:v>65.5</c:v>
                </c:pt>
                <c:pt idx="28">
                  <c:v>67.800000000000011</c:v>
                </c:pt>
                <c:pt idx="30">
                  <c:v>62.3</c:v>
                </c:pt>
                <c:pt idx="31">
                  <c:v>59</c:v>
                </c:pt>
                <c:pt idx="32">
                  <c:v>44</c:v>
                </c:pt>
                <c:pt idx="33">
                  <c:v>64.8</c:v>
                </c:pt>
                <c:pt idx="35">
                  <c:v>37.799999999999997</c:v>
                </c:pt>
                <c:pt idx="36">
                  <c:v>46.7</c:v>
                </c:pt>
                <c:pt idx="37">
                  <c:v>39.300000000000004</c:v>
                </c:pt>
                <c:pt idx="38">
                  <c:v>43.4</c:v>
                </c:pt>
                <c:pt idx="40">
                  <c:v>62.8</c:v>
                </c:pt>
                <c:pt idx="41">
                  <c:v>65.100000000000009</c:v>
                </c:pt>
                <c:pt idx="42">
                  <c:v>60</c:v>
                </c:pt>
                <c:pt idx="43">
                  <c:v>89.4</c:v>
                </c:pt>
                <c:pt idx="45">
                  <c:v>45.7</c:v>
                </c:pt>
                <c:pt idx="46">
                  <c:v>49</c:v>
                </c:pt>
                <c:pt idx="47">
                  <c:v>51.2</c:v>
                </c:pt>
                <c:pt idx="48">
                  <c:v>53.2</c:v>
                </c:pt>
                <c:pt idx="50">
                  <c:v>79.400000000000006</c:v>
                </c:pt>
                <c:pt idx="51">
                  <c:v>77.2</c:v>
                </c:pt>
                <c:pt idx="52">
                  <c:v>76.2</c:v>
                </c:pt>
                <c:pt idx="53">
                  <c:v>81</c:v>
                </c:pt>
                <c:pt idx="55">
                  <c:v>85.399999999999991</c:v>
                </c:pt>
                <c:pt idx="56">
                  <c:v>92.600000000000009</c:v>
                </c:pt>
                <c:pt idx="57">
                  <c:v>89</c:v>
                </c:pt>
                <c:pt idx="58">
                  <c:v>93.8</c:v>
                </c:pt>
                <c:pt idx="60">
                  <c:v>49.6</c:v>
                </c:pt>
                <c:pt idx="61">
                  <c:v>36.6</c:v>
                </c:pt>
                <c:pt idx="62">
                  <c:v>37.5</c:v>
                </c:pt>
                <c:pt idx="63">
                  <c:v>38</c:v>
                </c:pt>
                <c:pt idx="65">
                  <c:v>76.099999999999994</c:v>
                </c:pt>
                <c:pt idx="66">
                  <c:v>70.5</c:v>
                </c:pt>
                <c:pt idx="67">
                  <c:v>71.5</c:v>
                </c:pt>
                <c:pt idx="68">
                  <c:v>69.099999999999994</c:v>
                </c:pt>
                <c:pt idx="70">
                  <c:v>27.1</c:v>
                </c:pt>
                <c:pt idx="71">
                  <c:v>31.1</c:v>
                </c:pt>
                <c:pt idx="72">
                  <c:v>33.800000000000004</c:v>
                </c:pt>
                <c:pt idx="73">
                  <c:v>38.9</c:v>
                </c:pt>
                <c:pt idx="75">
                  <c:v>36.199999999999996</c:v>
                </c:pt>
                <c:pt idx="76">
                  <c:v>32.9</c:v>
                </c:pt>
                <c:pt idx="77">
                  <c:v>27.400000000000002</c:v>
                </c:pt>
                <c:pt idx="78">
                  <c:v>22.8</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B'!$D$3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14.499999999999998</c:v>
                </c:pt>
                <c:pt idx="1">
                  <c:v>17.299999999999997</c:v>
                </c:pt>
                <c:pt idx="2">
                  <c:v>20.7</c:v>
                </c:pt>
                <c:pt idx="3">
                  <c:v>17.2</c:v>
                </c:pt>
                <c:pt idx="5">
                  <c:v>0</c:v>
                </c:pt>
                <c:pt idx="6">
                  <c:v>0</c:v>
                </c:pt>
                <c:pt idx="7">
                  <c:v>0</c:v>
                </c:pt>
                <c:pt idx="8">
                  <c:v>0</c:v>
                </c:pt>
                <c:pt idx="10">
                  <c:v>4.7000000000000028</c:v>
                </c:pt>
                <c:pt idx="11">
                  <c:v>9.1</c:v>
                </c:pt>
                <c:pt idx="12">
                  <c:v>11.4</c:v>
                </c:pt>
                <c:pt idx="13">
                  <c:v>8</c:v>
                </c:pt>
                <c:pt idx="15">
                  <c:v>1.2999999999999972</c:v>
                </c:pt>
                <c:pt idx="16">
                  <c:v>1.5</c:v>
                </c:pt>
                <c:pt idx="17">
                  <c:v>2.7</c:v>
                </c:pt>
                <c:pt idx="18">
                  <c:v>3.5000000000000004</c:v>
                </c:pt>
                <c:pt idx="20">
                  <c:v>0</c:v>
                </c:pt>
                <c:pt idx="21">
                  <c:v>0</c:v>
                </c:pt>
                <c:pt idx="22">
                  <c:v>0</c:v>
                </c:pt>
                <c:pt idx="23">
                  <c:v>0</c:v>
                </c:pt>
                <c:pt idx="25">
                  <c:v>1</c:v>
                </c:pt>
                <c:pt idx="26">
                  <c:v>2.1999999999999997</c:v>
                </c:pt>
                <c:pt idx="27">
                  <c:v>4.3999999999999995</c:v>
                </c:pt>
                <c:pt idx="28">
                  <c:v>6</c:v>
                </c:pt>
                <c:pt idx="30">
                  <c:v>2.3000000000000114</c:v>
                </c:pt>
                <c:pt idx="31">
                  <c:v>19.900000000000002</c:v>
                </c:pt>
                <c:pt idx="32">
                  <c:v>24</c:v>
                </c:pt>
                <c:pt idx="33">
                  <c:v>10.299999999999999</c:v>
                </c:pt>
                <c:pt idx="35">
                  <c:v>12.7</c:v>
                </c:pt>
                <c:pt idx="36">
                  <c:v>21</c:v>
                </c:pt>
                <c:pt idx="37">
                  <c:v>18.399999999999999</c:v>
                </c:pt>
                <c:pt idx="38">
                  <c:v>16.600000000000001</c:v>
                </c:pt>
                <c:pt idx="40">
                  <c:v>21</c:v>
                </c:pt>
                <c:pt idx="41">
                  <c:v>21.2</c:v>
                </c:pt>
                <c:pt idx="42">
                  <c:v>33.300000000000004</c:v>
                </c:pt>
                <c:pt idx="43">
                  <c:v>6.6000000000000005</c:v>
                </c:pt>
                <c:pt idx="45">
                  <c:v>37.4</c:v>
                </c:pt>
                <c:pt idx="46">
                  <c:v>37</c:v>
                </c:pt>
                <c:pt idx="47">
                  <c:v>42.1</c:v>
                </c:pt>
                <c:pt idx="48">
                  <c:v>40.9</c:v>
                </c:pt>
                <c:pt idx="50">
                  <c:v>5.7</c:v>
                </c:pt>
                <c:pt idx="51">
                  <c:v>7.5</c:v>
                </c:pt>
                <c:pt idx="52">
                  <c:v>13.200000000000001</c:v>
                </c:pt>
                <c:pt idx="53">
                  <c:v>12.6</c:v>
                </c:pt>
                <c:pt idx="55">
                  <c:v>4</c:v>
                </c:pt>
                <c:pt idx="56">
                  <c:v>2.2999999999999998</c:v>
                </c:pt>
                <c:pt idx="57">
                  <c:v>3.5999999999999996</c:v>
                </c:pt>
                <c:pt idx="58">
                  <c:v>2.6</c:v>
                </c:pt>
                <c:pt idx="60">
                  <c:v>28.000000000000004</c:v>
                </c:pt>
                <c:pt idx="61">
                  <c:v>29.799999999999997</c:v>
                </c:pt>
                <c:pt idx="62">
                  <c:v>44.4</c:v>
                </c:pt>
                <c:pt idx="63">
                  <c:v>33.700000000000003</c:v>
                </c:pt>
                <c:pt idx="65">
                  <c:v>12.3</c:v>
                </c:pt>
                <c:pt idx="66">
                  <c:v>15.4</c:v>
                </c:pt>
                <c:pt idx="67">
                  <c:v>18.5</c:v>
                </c:pt>
                <c:pt idx="68">
                  <c:v>21.4</c:v>
                </c:pt>
                <c:pt idx="70">
                  <c:v>11.5</c:v>
                </c:pt>
                <c:pt idx="71">
                  <c:v>11.600000000000001</c:v>
                </c:pt>
                <c:pt idx="72">
                  <c:v>13.8</c:v>
                </c:pt>
                <c:pt idx="73">
                  <c:v>20.100000000000001</c:v>
                </c:pt>
                <c:pt idx="75">
                  <c:v>48.699999999999996</c:v>
                </c:pt>
                <c:pt idx="76">
                  <c:v>55.500000000000007</c:v>
                </c:pt>
                <c:pt idx="77">
                  <c:v>63.2</c:v>
                </c:pt>
                <c:pt idx="78">
                  <c:v>69</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B'!$E$3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16</c:v>
                </c:pt>
                <c:pt idx="1">
                  <c:v>14.2</c:v>
                </c:pt>
                <c:pt idx="2">
                  <c:v>10.199999999999999</c:v>
                </c:pt>
                <c:pt idx="3">
                  <c:v>8.1</c:v>
                </c:pt>
                <c:pt idx="5">
                  <c:v>35.9</c:v>
                </c:pt>
                <c:pt idx="6">
                  <c:v>0</c:v>
                </c:pt>
                <c:pt idx="7">
                  <c:v>0</c:v>
                </c:pt>
                <c:pt idx="8">
                  <c:v>0</c:v>
                </c:pt>
                <c:pt idx="10">
                  <c:v>7.3</c:v>
                </c:pt>
                <c:pt idx="11">
                  <c:v>17</c:v>
                </c:pt>
                <c:pt idx="12">
                  <c:v>4.7</c:v>
                </c:pt>
                <c:pt idx="13">
                  <c:v>3.4000000000000004</c:v>
                </c:pt>
                <c:pt idx="15">
                  <c:v>47.199999999999996</c:v>
                </c:pt>
                <c:pt idx="16">
                  <c:v>45.6</c:v>
                </c:pt>
                <c:pt idx="17">
                  <c:v>40.5</c:v>
                </c:pt>
                <c:pt idx="18">
                  <c:v>33.1</c:v>
                </c:pt>
                <c:pt idx="20">
                  <c:v>42.699999999999996</c:v>
                </c:pt>
                <c:pt idx="21">
                  <c:v>40</c:v>
                </c:pt>
                <c:pt idx="22">
                  <c:v>35.099999999999994</c:v>
                </c:pt>
                <c:pt idx="23">
                  <c:v>26.5</c:v>
                </c:pt>
                <c:pt idx="25">
                  <c:v>33.200000000000003</c:v>
                </c:pt>
                <c:pt idx="26">
                  <c:v>26.3</c:v>
                </c:pt>
                <c:pt idx="27">
                  <c:v>25.6</c:v>
                </c:pt>
                <c:pt idx="28">
                  <c:v>23.599999999999998</c:v>
                </c:pt>
                <c:pt idx="30">
                  <c:v>28.599999999999998</c:v>
                </c:pt>
                <c:pt idx="31">
                  <c:v>15.7</c:v>
                </c:pt>
                <c:pt idx="32">
                  <c:v>21.4</c:v>
                </c:pt>
                <c:pt idx="33">
                  <c:v>18.5</c:v>
                </c:pt>
                <c:pt idx="35">
                  <c:v>20.100000000000001</c:v>
                </c:pt>
                <c:pt idx="36">
                  <c:v>27.1</c:v>
                </c:pt>
                <c:pt idx="37">
                  <c:v>16.900000000000002</c:v>
                </c:pt>
                <c:pt idx="38">
                  <c:v>14.299999999999999</c:v>
                </c:pt>
                <c:pt idx="40">
                  <c:v>13.900000000000002</c:v>
                </c:pt>
                <c:pt idx="41">
                  <c:v>11.3</c:v>
                </c:pt>
                <c:pt idx="42">
                  <c:v>2.4</c:v>
                </c:pt>
                <c:pt idx="43">
                  <c:v>1.7999999999999998</c:v>
                </c:pt>
                <c:pt idx="45">
                  <c:v>0</c:v>
                </c:pt>
                <c:pt idx="46">
                  <c:v>0</c:v>
                </c:pt>
                <c:pt idx="47">
                  <c:v>1</c:v>
                </c:pt>
                <c:pt idx="48">
                  <c:v>0.70000000000000007</c:v>
                </c:pt>
                <c:pt idx="50">
                  <c:v>5.0999999999999996</c:v>
                </c:pt>
                <c:pt idx="51">
                  <c:v>4.8</c:v>
                </c:pt>
                <c:pt idx="52">
                  <c:v>2.1999999999999997</c:v>
                </c:pt>
                <c:pt idx="53">
                  <c:v>1.9</c:v>
                </c:pt>
                <c:pt idx="55">
                  <c:v>4.7</c:v>
                </c:pt>
                <c:pt idx="56">
                  <c:v>2.8000000000000003</c:v>
                </c:pt>
                <c:pt idx="57">
                  <c:v>0</c:v>
                </c:pt>
                <c:pt idx="58">
                  <c:v>0.20000000000000284</c:v>
                </c:pt>
                <c:pt idx="60">
                  <c:v>0</c:v>
                </c:pt>
                <c:pt idx="61">
                  <c:v>20.5</c:v>
                </c:pt>
                <c:pt idx="62">
                  <c:v>0</c:v>
                </c:pt>
                <c:pt idx="63">
                  <c:v>0</c:v>
                </c:pt>
                <c:pt idx="65">
                  <c:v>5.8000000000000007</c:v>
                </c:pt>
                <c:pt idx="66">
                  <c:v>7.5</c:v>
                </c:pt>
                <c:pt idx="67">
                  <c:v>3.3000000000000003</c:v>
                </c:pt>
                <c:pt idx="68">
                  <c:v>4.8</c:v>
                </c:pt>
                <c:pt idx="70">
                  <c:v>4.1000000000000005</c:v>
                </c:pt>
                <c:pt idx="71">
                  <c:v>2.5</c:v>
                </c:pt>
                <c:pt idx="72">
                  <c:v>2.2999999999999998</c:v>
                </c:pt>
                <c:pt idx="73">
                  <c:v>3.8</c:v>
                </c:pt>
                <c:pt idx="75">
                  <c:v>4.8</c:v>
                </c:pt>
                <c:pt idx="76">
                  <c:v>2</c:v>
                </c:pt>
                <c:pt idx="77">
                  <c:v>0.1</c:v>
                </c:pt>
                <c:pt idx="78">
                  <c:v>0.90000000000000568</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B'!$F$3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0">
                  <c:v>15.7</c:v>
                </c:pt>
                <c:pt idx="1">
                  <c:v>11.4</c:v>
                </c:pt>
                <c:pt idx="2">
                  <c:v>14.6</c:v>
                </c:pt>
                <c:pt idx="3">
                  <c:v>10.6</c:v>
                </c:pt>
                <c:pt idx="5">
                  <c:v>21.6</c:v>
                </c:pt>
                <c:pt idx="6">
                  <c:v>0</c:v>
                </c:pt>
                <c:pt idx="7">
                  <c:v>0</c:v>
                </c:pt>
                <c:pt idx="8">
                  <c:v>0</c:v>
                </c:pt>
                <c:pt idx="10">
                  <c:v>7.1</c:v>
                </c:pt>
                <c:pt idx="11">
                  <c:v>9.6</c:v>
                </c:pt>
                <c:pt idx="12">
                  <c:v>10.6</c:v>
                </c:pt>
                <c:pt idx="13">
                  <c:v>9.1</c:v>
                </c:pt>
                <c:pt idx="15">
                  <c:v>2.9000000000000004</c:v>
                </c:pt>
                <c:pt idx="16">
                  <c:v>3.6999999999999997</c:v>
                </c:pt>
                <c:pt idx="17">
                  <c:v>5.0999999999999996</c:v>
                </c:pt>
                <c:pt idx="18">
                  <c:v>1.1000000000000001</c:v>
                </c:pt>
                <c:pt idx="20">
                  <c:v>0</c:v>
                </c:pt>
                <c:pt idx="21">
                  <c:v>0.70000000000000007</c:v>
                </c:pt>
                <c:pt idx="22">
                  <c:v>0.5</c:v>
                </c:pt>
                <c:pt idx="23">
                  <c:v>0.5</c:v>
                </c:pt>
                <c:pt idx="25">
                  <c:v>2.5</c:v>
                </c:pt>
                <c:pt idx="26">
                  <c:v>2.9000000000000004</c:v>
                </c:pt>
                <c:pt idx="27">
                  <c:v>4.5</c:v>
                </c:pt>
                <c:pt idx="28">
                  <c:v>2.6</c:v>
                </c:pt>
                <c:pt idx="30">
                  <c:v>6.8000000000000007</c:v>
                </c:pt>
                <c:pt idx="31">
                  <c:v>5.4</c:v>
                </c:pt>
                <c:pt idx="32">
                  <c:v>10.6</c:v>
                </c:pt>
                <c:pt idx="33">
                  <c:v>6.4</c:v>
                </c:pt>
                <c:pt idx="35">
                  <c:v>29.4</c:v>
                </c:pt>
                <c:pt idx="36">
                  <c:v>5.0999999999999996</c:v>
                </c:pt>
                <c:pt idx="37">
                  <c:v>25.4</c:v>
                </c:pt>
                <c:pt idx="38">
                  <c:v>25.7</c:v>
                </c:pt>
                <c:pt idx="40">
                  <c:v>2.2999999999999998</c:v>
                </c:pt>
                <c:pt idx="41">
                  <c:v>2.4</c:v>
                </c:pt>
                <c:pt idx="42">
                  <c:v>4.2</c:v>
                </c:pt>
                <c:pt idx="43">
                  <c:v>2.1999999999999997</c:v>
                </c:pt>
                <c:pt idx="45">
                  <c:v>16.900000000000002</c:v>
                </c:pt>
                <c:pt idx="46">
                  <c:v>14.000000000000002</c:v>
                </c:pt>
                <c:pt idx="47">
                  <c:v>5.7</c:v>
                </c:pt>
                <c:pt idx="48">
                  <c:v>5.2</c:v>
                </c:pt>
                <c:pt idx="50">
                  <c:v>9.8000000000000007</c:v>
                </c:pt>
                <c:pt idx="51">
                  <c:v>10.5</c:v>
                </c:pt>
                <c:pt idx="52">
                  <c:v>8.3000000000000007</c:v>
                </c:pt>
                <c:pt idx="53">
                  <c:v>4.5999999999999996</c:v>
                </c:pt>
                <c:pt idx="55">
                  <c:v>5.9000000000000057</c:v>
                </c:pt>
                <c:pt idx="56">
                  <c:v>2.2999999999999972</c:v>
                </c:pt>
                <c:pt idx="57">
                  <c:v>7.3</c:v>
                </c:pt>
                <c:pt idx="58">
                  <c:v>3.4000000000000004</c:v>
                </c:pt>
                <c:pt idx="60">
                  <c:v>0</c:v>
                </c:pt>
                <c:pt idx="61">
                  <c:v>13.100000000000001</c:v>
                </c:pt>
                <c:pt idx="62">
                  <c:v>0</c:v>
                </c:pt>
                <c:pt idx="63">
                  <c:v>0</c:v>
                </c:pt>
                <c:pt idx="65">
                  <c:v>5.8000000000000007</c:v>
                </c:pt>
                <c:pt idx="66">
                  <c:v>6.5</c:v>
                </c:pt>
                <c:pt idx="67">
                  <c:v>6.7</c:v>
                </c:pt>
                <c:pt idx="68">
                  <c:v>4.8</c:v>
                </c:pt>
                <c:pt idx="70">
                  <c:v>57.3</c:v>
                </c:pt>
                <c:pt idx="71">
                  <c:v>54.800000000000004</c:v>
                </c:pt>
                <c:pt idx="72">
                  <c:v>50.1</c:v>
                </c:pt>
                <c:pt idx="73">
                  <c:v>37.299999999999997</c:v>
                </c:pt>
                <c:pt idx="75">
                  <c:v>10.4</c:v>
                </c:pt>
                <c:pt idx="76">
                  <c:v>9.6</c:v>
                </c:pt>
                <c:pt idx="77">
                  <c:v>8.9</c:v>
                </c:pt>
                <c:pt idx="78">
                  <c:v>7.3</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B'!$F$23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B'!$G$3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B'!$G$4:$G$87</c15:sqref>
                  </c15:fullRef>
                </c:ext>
              </c:extLst>
              <c:f>('Graphique B'!$G$4:$G$18,'Graphique B'!$G$24:$G$87)</c:f>
              <c:numCache>
                <c:formatCode>0.0</c:formatCode>
                <c:ptCount val="79"/>
                <c:pt idx="6">
                  <c:v>4.2000000000000028</c:v>
                </c:pt>
                <c:pt idx="7">
                  <c:v>4.8000000000000114</c:v>
                </c:pt>
                <c:pt idx="8">
                  <c:v>7.5999999999999943</c:v>
                </c:pt>
                <c:pt idx="20">
                  <c:v>0.60000000000000853</c:v>
                </c:pt>
                <c:pt idx="60">
                  <c:v>22.399999999999991</c:v>
                </c:pt>
                <c:pt idx="62">
                  <c:v>18.099999999999994</c:v>
                </c:pt>
                <c:pt idx="63">
                  <c:v>28.299999999999997</c:v>
                </c:pt>
              </c:numCache>
            </c:numRef>
          </c:val>
          <c:extLst>
            <c:ext xmlns:c15="http://schemas.microsoft.com/office/drawing/2012/chart" uri="{02D57815-91ED-43cb-92C2-25804820EDAC}">
              <c15:categoryFilterExceptions>
                <c15:categoryFilterException>
                  <c15:sqref>'Graphique B'!$G$21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C'!$C$3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C'!$C$4:$C$87</c15:sqref>
                  </c15:fullRef>
                </c:ext>
              </c:extLst>
              <c:f>('Graphique C'!$C$4:$C$17,'Graphique C'!$C$23:$C$87)</c:f>
              <c:numCache>
                <c:formatCode>0.0</c:formatCode>
                <c:ptCount val="79"/>
                <c:pt idx="0">
                  <c:v>19.8</c:v>
                </c:pt>
                <c:pt idx="1">
                  <c:v>19.8</c:v>
                </c:pt>
                <c:pt idx="2">
                  <c:v>21.8</c:v>
                </c:pt>
                <c:pt idx="3">
                  <c:v>29.599999999999998</c:v>
                </c:pt>
                <c:pt idx="5">
                  <c:v>17.2</c:v>
                </c:pt>
                <c:pt idx="6">
                  <c:v>16.600000000000001</c:v>
                </c:pt>
                <c:pt idx="7">
                  <c:v>19.3</c:v>
                </c:pt>
                <c:pt idx="8">
                  <c:v>21</c:v>
                </c:pt>
                <c:pt idx="10">
                  <c:v>9.4</c:v>
                </c:pt>
                <c:pt idx="11">
                  <c:v>9.1</c:v>
                </c:pt>
                <c:pt idx="12">
                  <c:v>15</c:v>
                </c:pt>
                <c:pt idx="13">
                  <c:v>19.3</c:v>
                </c:pt>
                <c:pt idx="15">
                  <c:v>22.7</c:v>
                </c:pt>
                <c:pt idx="16">
                  <c:v>19.900000000000002</c:v>
                </c:pt>
                <c:pt idx="17">
                  <c:v>18.600000000000001</c:v>
                </c:pt>
                <c:pt idx="18">
                  <c:v>41.199999999999996</c:v>
                </c:pt>
                <c:pt idx="20">
                  <c:v>59.099999999999994</c:v>
                </c:pt>
                <c:pt idx="21">
                  <c:v>62.3</c:v>
                </c:pt>
                <c:pt idx="22">
                  <c:v>68.2</c:v>
                </c:pt>
                <c:pt idx="23">
                  <c:v>70.7</c:v>
                </c:pt>
                <c:pt idx="25">
                  <c:v>18.7</c:v>
                </c:pt>
                <c:pt idx="26">
                  <c:v>14.099999999999998</c:v>
                </c:pt>
                <c:pt idx="27">
                  <c:v>17.299999999999997</c:v>
                </c:pt>
                <c:pt idx="28">
                  <c:v>26.200000000000003</c:v>
                </c:pt>
                <c:pt idx="30">
                  <c:v>7.8</c:v>
                </c:pt>
                <c:pt idx="31">
                  <c:v>7.6</c:v>
                </c:pt>
                <c:pt idx="32">
                  <c:v>9.7000000000000011</c:v>
                </c:pt>
                <c:pt idx="33">
                  <c:v>14.099999999999998</c:v>
                </c:pt>
                <c:pt idx="35">
                  <c:v>17.899999999999999</c:v>
                </c:pt>
                <c:pt idx="36">
                  <c:v>18.7</c:v>
                </c:pt>
                <c:pt idx="37">
                  <c:v>19.5</c:v>
                </c:pt>
                <c:pt idx="38">
                  <c:v>23.9</c:v>
                </c:pt>
                <c:pt idx="40">
                  <c:v>43.8</c:v>
                </c:pt>
                <c:pt idx="41">
                  <c:v>44.4</c:v>
                </c:pt>
                <c:pt idx="42">
                  <c:v>43.6</c:v>
                </c:pt>
                <c:pt idx="43">
                  <c:v>52.6</c:v>
                </c:pt>
                <c:pt idx="45">
                  <c:v>33.5</c:v>
                </c:pt>
                <c:pt idx="46">
                  <c:v>40.699999999999996</c:v>
                </c:pt>
                <c:pt idx="47">
                  <c:v>49</c:v>
                </c:pt>
                <c:pt idx="48">
                  <c:v>75.099999999999994</c:v>
                </c:pt>
                <c:pt idx="50">
                  <c:v>9.9</c:v>
                </c:pt>
                <c:pt idx="51">
                  <c:v>10.199999999999999</c:v>
                </c:pt>
                <c:pt idx="52">
                  <c:v>10.4</c:v>
                </c:pt>
                <c:pt idx="53">
                  <c:v>17.5</c:v>
                </c:pt>
                <c:pt idx="55">
                  <c:v>6</c:v>
                </c:pt>
                <c:pt idx="56">
                  <c:v>5.7</c:v>
                </c:pt>
                <c:pt idx="57">
                  <c:v>7.7</c:v>
                </c:pt>
                <c:pt idx="58">
                  <c:v>10.5</c:v>
                </c:pt>
                <c:pt idx="60">
                  <c:v>8.7999999999999989</c:v>
                </c:pt>
                <c:pt idx="61">
                  <c:v>4.5999999999999996</c:v>
                </c:pt>
                <c:pt idx="62">
                  <c:v>4.9000000000000004</c:v>
                </c:pt>
                <c:pt idx="63">
                  <c:v>7.1</c:v>
                </c:pt>
                <c:pt idx="65">
                  <c:v>22.7</c:v>
                </c:pt>
                <c:pt idx="66">
                  <c:v>23.7</c:v>
                </c:pt>
                <c:pt idx="67">
                  <c:v>27.1</c:v>
                </c:pt>
                <c:pt idx="68">
                  <c:v>34.699999999999996</c:v>
                </c:pt>
                <c:pt idx="70">
                  <c:v>12.1</c:v>
                </c:pt>
                <c:pt idx="71">
                  <c:v>10.6</c:v>
                </c:pt>
                <c:pt idx="72">
                  <c:v>11.899999999999999</c:v>
                </c:pt>
                <c:pt idx="73">
                  <c:v>18.2</c:v>
                </c:pt>
                <c:pt idx="75">
                  <c:v>18.899999999999999</c:v>
                </c:pt>
                <c:pt idx="76">
                  <c:v>18</c:v>
                </c:pt>
                <c:pt idx="77">
                  <c:v>18.099999999999998</c:v>
                </c:pt>
                <c:pt idx="78">
                  <c:v>39.5</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C'!$D$3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C'!$D$4:$D$87</c15:sqref>
                  </c15:fullRef>
                </c:ext>
              </c:extLst>
              <c:f>('Graphique C'!$D$4:$D$17,'Graphique C'!$D$23:$D$87)</c:f>
              <c:numCache>
                <c:formatCode>0.0</c:formatCode>
                <c:ptCount val="79"/>
                <c:pt idx="0">
                  <c:v>80.100000000000009</c:v>
                </c:pt>
                <c:pt idx="1">
                  <c:v>80.2</c:v>
                </c:pt>
                <c:pt idx="2">
                  <c:v>78.2</c:v>
                </c:pt>
                <c:pt idx="3">
                  <c:v>70.399999999999991</c:v>
                </c:pt>
                <c:pt idx="5">
                  <c:v>82.8</c:v>
                </c:pt>
                <c:pt idx="6">
                  <c:v>83.399999999999991</c:v>
                </c:pt>
                <c:pt idx="7">
                  <c:v>80.7</c:v>
                </c:pt>
                <c:pt idx="8">
                  <c:v>79</c:v>
                </c:pt>
                <c:pt idx="10">
                  <c:v>90.600000000000009</c:v>
                </c:pt>
                <c:pt idx="11">
                  <c:v>90.9</c:v>
                </c:pt>
                <c:pt idx="12">
                  <c:v>85</c:v>
                </c:pt>
                <c:pt idx="13">
                  <c:v>80.7</c:v>
                </c:pt>
                <c:pt idx="15">
                  <c:v>77.3</c:v>
                </c:pt>
                <c:pt idx="16">
                  <c:v>80.100000000000009</c:v>
                </c:pt>
                <c:pt idx="17">
                  <c:v>81.399999999999991</c:v>
                </c:pt>
                <c:pt idx="18">
                  <c:v>58.8</c:v>
                </c:pt>
                <c:pt idx="20">
                  <c:v>40.9</c:v>
                </c:pt>
                <c:pt idx="21">
                  <c:v>37.700000000000003</c:v>
                </c:pt>
                <c:pt idx="22">
                  <c:v>31.8</c:v>
                </c:pt>
                <c:pt idx="23">
                  <c:v>29.299999999999997</c:v>
                </c:pt>
                <c:pt idx="25">
                  <c:v>81.3</c:v>
                </c:pt>
                <c:pt idx="26">
                  <c:v>85.9</c:v>
                </c:pt>
                <c:pt idx="27">
                  <c:v>82.699999999999989</c:v>
                </c:pt>
                <c:pt idx="28">
                  <c:v>73.8</c:v>
                </c:pt>
                <c:pt idx="30">
                  <c:v>92.2</c:v>
                </c:pt>
                <c:pt idx="31">
                  <c:v>92.4</c:v>
                </c:pt>
                <c:pt idx="32">
                  <c:v>90.3</c:v>
                </c:pt>
                <c:pt idx="33">
                  <c:v>85.9</c:v>
                </c:pt>
                <c:pt idx="35">
                  <c:v>82.1</c:v>
                </c:pt>
                <c:pt idx="36">
                  <c:v>81.3</c:v>
                </c:pt>
                <c:pt idx="37">
                  <c:v>80.5</c:v>
                </c:pt>
                <c:pt idx="38">
                  <c:v>76.099999999999994</c:v>
                </c:pt>
                <c:pt idx="40">
                  <c:v>56.2</c:v>
                </c:pt>
                <c:pt idx="41">
                  <c:v>55.600000000000009</c:v>
                </c:pt>
                <c:pt idx="42">
                  <c:v>56.399999999999991</c:v>
                </c:pt>
                <c:pt idx="43">
                  <c:v>47.4</c:v>
                </c:pt>
                <c:pt idx="45">
                  <c:v>66.5</c:v>
                </c:pt>
                <c:pt idx="46">
                  <c:v>59.3</c:v>
                </c:pt>
                <c:pt idx="47">
                  <c:v>51</c:v>
                </c:pt>
                <c:pt idx="48">
                  <c:v>24.9</c:v>
                </c:pt>
                <c:pt idx="50">
                  <c:v>90.100000000000009</c:v>
                </c:pt>
                <c:pt idx="51">
                  <c:v>89.8</c:v>
                </c:pt>
                <c:pt idx="52">
                  <c:v>89.600000000000009</c:v>
                </c:pt>
                <c:pt idx="53">
                  <c:v>82.5</c:v>
                </c:pt>
                <c:pt idx="55">
                  <c:v>94</c:v>
                </c:pt>
                <c:pt idx="56">
                  <c:v>94.3</c:v>
                </c:pt>
                <c:pt idx="57">
                  <c:v>92.300000000000011</c:v>
                </c:pt>
                <c:pt idx="58">
                  <c:v>89.5</c:v>
                </c:pt>
                <c:pt idx="60">
                  <c:v>91.2</c:v>
                </c:pt>
                <c:pt idx="61">
                  <c:v>95.399999999999991</c:v>
                </c:pt>
                <c:pt idx="62">
                  <c:v>95.1</c:v>
                </c:pt>
                <c:pt idx="63">
                  <c:v>92.9</c:v>
                </c:pt>
                <c:pt idx="65">
                  <c:v>77.100000000000009</c:v>
                </c:pt>
                <c:pt idx="66">
                  <c:v>76.3</c:v>
                </c:pt>
                <c:pt idx="67">
                  <c:v>72.899999999999991</c:v>
                </c:pt>
                <c:pt idx="68">
                  <c:v>65.3</c:v>
                </c:pt>
                <c:pt idx="70">
                  <c:v>87.9</c:v>
                </c:pt>
                <c:pt idx="71">
                  <c:v>89.4</c:v>
                </c:pt>
                <c:pt idx="72">
                  <c:v>88.1</c:v>
                </c:pt>
                <c:pt idx="73">
                  <c:v>81.8</c:v>
                </c:pt>
                <c:pt idx="75">
                  <c:v>81.100000000000009</c:v>
                </c:pt>
                <c:pt idx="76">
                  <c:v>82</c:v>
                </c:pt>
                <c:pt idx="77">
                  <c:v>81.899999999999991</c:v>
                </c:pt>
                <c:pt idx="78">
                  <c:v>60.5</c:v>
                </c:pt>
              </c:numCache>
            </c:numRef>
          </c:val>
          <c:extLst>
            <c:ext xmlns:c15="http://schemas.microsoft.com/office/drawing/2012/chart" uri="{02D57815-91ED-43cb-92C2-25804820EDAC}">
              <c15:categoryFilterExceptions>
                <c15:categoryFilterException>
                  <c15:sqref>'Graphique C'!$D$20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C'!$D$21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C'!$D$22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D'!$C$3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D'!$C$4:$C$88</c:f>
              <c:numCache>
                <c:formatCode>0.0</c:formatCode>
                <c:ptCount val="85"/>
                <c:pt idx="0">
                  <c:v>68.5</c:v>
                </c:pt>
                <c:pt idx="1">
                  <c:v>69.5</c:v>
                </c:pt>
                <c:pt idx="2">
                  <c:v>54.800000000000004</c:v>
                </c:pt>
                <c:pt idx="3">
                  <c:v>58.9</c:v>
                </c:pt>
                <c:pt idx="5">
                  <c:v>62.7</c:v>
                </c:pt>
                <c:pt idx="6">
                  <c:v>64.5</c:v>
                </c:pt>
                <c:pt idx="7">
                  <c:v>55.500000000000007</c:v>
                </c:pt>
                <c:pt idx="8">
                  <c:v>58.4</c:v>
                </c:pt>
                <c:pt idx="10">
                  <c:v>77.7</c:v>
                </c:pt>
                <c:pt idx="11">
                  <c:v>79.600000000000009</c:v>
                </c:pt>
                <c:pt idx="12">
                  <c:v>65.7</c:v>
                </c:pt>
                <c:pt idx="13">
                  <c:v>66.900000000000006</c:v>
                </c:pt>
                <c:pt idx="15">
                  <c:v>74</c:v>
                </c:pt>
                <c:pt idx="16">
                  <c:v>74</c:v>
                </c:pt>
                <c:pt idx="17">
                  <c:v>64.8</c:v>
                </c:pt>
                <c:pt idx="18">
                  <c:v>64.099999999999994</c:v>
                </c:pt>
                <c:pt idx="20">
                  <c:v>62.1</c:v>
                </c:pt>
                <c:pt idx="21">
                  <c:v>65</c:v>
                </c:pt>
                <c:pt idx="22">
                  <c:v>47.8</c:v>
                </c:pt>
                <c:pt idx="23">
                  <c:v>50.3</c:v>
                </c:pt>
                <c:pt idx="25">
                  <c:v>57.9</c:v>
                </c:pt>
                <c:pt idx="26">
                  <c:v>57.999999999999993</c:v>
                </c:pt>
                <c:pt idx="27">
                  <c:v>50.3</c:v>
                </c:pt>
                <c:pt idx="28">
                  <c:v>51.7</c:v>
                </c:pt>
                <c:pt idx="30">
                  <c:v>74.400000000000006</c:v>
                </c:pt>
                <c:pt idx="31">
                  <c:v>76.099999999999994</c:v>
                </c:pt>
                <c:pt idx="32">
                  <c:v>56.2</c:v>
                </c:pt>
                <c:pt idx="33">
                  <c:v>66.8</c:v>
                </c:pt>
                <c:pt idx="35">
                  <c:v>83.1</c:v>
                </c:pt>
                <c:pt idx="36">
                  <c:v>83.6</c:v>
                </c:pt>
                <c:pt idx="37">
                  <c:v>55.800000000000004</c:v>
                </c:pt>
                <c:pt idx="38">
                  <c:v>74.400000000000006</c:v>
                </c:pt>
                <c:pt idx="40">
                  <c:v>72.399999999999991</c:v>
                </c:pt>
                <c:pt idx="41">
                  <c:v>72.2</c:v>
                </c:pt>
                <c:pt idx="42">
                  <c:v>60.099999999999994</c:v>
                </c:pt>
                <c:pt idx="43">
                  <c:v>61.8</c:v>
                </c:pt>
                <c:pt idx="45">
                  <c:v>71.3</c:v>
                </c:pt>
                <c:pt idx="46">
                  <c:v>68.100000000000009</c:v>
                </c:pt>
                <c:pt idx="47">
                  <c:v>58.3</c:v>
                </c:pt>
                <c:pt idx="48">
                  <c:v>60.4</c:v>
                </c:pt>
                <c:pt idx="50">
                  <c:v>79.100000000000009</c:v>
                </c:pt>
                <c:pt idx="51">
                  <c:v>77.5</c:v>
                </c:pt>
                <c:pt idx="52">
                  <c:v>71.2</c:v>
                </c:pt>
                <c:pt idx="53">
                  <c:v>73.5</c:v>
                </c:pt>
                <c:pt idx="55">
                  <c:v>37</c:v>
                </c:pt>
                <c:pt idx="56">
                  <c:v>35.5</c:v>
                </c:pt>
                <c:pt idx="57">
                  <c:v>26.900000000000002</c:v>
                </c:pt>
                <c:pt idx="58">
                  <c:v>27.200000000000003</c:v>
                </c:pt>
                <c:pt idx="60">
                  <c:v>49.1</c:v>
                </c:pt>
                <c:pt idx="61">
                  <c:v>52.7</c:v>
                </c:pt>
                <c:pt idx="62">
                  <c:v>37.5</c:v>
                </c:pt>
                <c:pt idx="63">
                  <c:v>40.6</c:v>
                </c:pt>
                <c:pt idx="65">
                  <c:v>58.4</c:v>
                </c:pt>
                <c:pt idx="66">
                  <c:v>62</c:v>
                </c:pt>
                <c:pt idx="67">
                  <c:v>46.800000000000004</c:v>
                </c:pt>
                <c:pt idx="68">
                  <c:v>49.2</c:v>
                </c:pt>
                <c:pt idx="70">
                  <c:v>62.8</c:v>
                </c:pt>
                <c:pt idx="71">
                  <c:v>63.5</c:v>
                </c:pt>
                <c:pt idx="72">
                  <c:v>49</c:v>
                </c:pt>
                <c:pt idx="73">
                  <c:v>52.800000000000004</c:v>
                </c:pt>
                <c:pt idx="75">
                  <c:v>73.599999999999994</c:v>
                </c:pt>
                <c:pt idx="76">
                  <c:v>78.2</c:v>
                </c:pt>
                <c:pt idx="77">
                  <c:v>61.1</c:v>
                </c:pt>
                <c:pt idx="78">
                  <c:v>62.9</c:v>
                </c:pt>
                <c:pt idx="80">
                  <c:v>72.899999999999991</c:v>
                </c:pt>
                <c:pt idx="81">
                  <c:v>75</c:v>
                </c:pt>
                <c:pt idx="82">
                  <c:v>54.300000000000004</c:v>
                </c:pt>
                <c:pt idx="83">
                  <c:v>61.4</c:v>
                </c:pt>
              </c:numCache>
            </c:numRef>
          </c:val>
          <c:extLst>
            <c:ext xmlns:c16="http://schemas.microsoft.com/office/drawing/2014/chart" uri="{C3380CC4-5D6E-409C-BE32-E72D297353CC}">
              <c16:uniqueId val="{00000066-0278-477D-879B-FDFC7901D015}"/>
            </c:ext>
          </c:extLst>
        </c:ser>
        <c:ser>
          <c:idx val="1"/>
          <c:order val="1"/>
          <c:tx>
            <c:strRef>
              <c:f>'Graphique D'!$D$3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D'!$D$4:$D$88</c:f>
              <c:numCache>
                <c:formatCode>0.0</c:formatCode>
                <c:ptCount val="85"/>
                <c:pt idx="0">
                  <c:v>13.600000000000001</c:v>
                </c:pt>
                <c:pt idx="1">
                  <c:v>14.299999999999999</c:v>
                </c:pt>
                <c:pt idx="2">
                  <c:v>12.6</c:v>
                </c:pt>
                <c:pt idx="3">
                  <c:v>14.099999999999998</c:v>
                </c:pt>
                <c:pt idx="5">
                  <c:v>21.3</c:v>
                </c:pt>
                <c:pt idx="6">
                  <c:v>20.399999999999999</c:v>
                </c:pt>
                <c:pt idx="7">
                  <c:v>19.100000000000001</c:v>
                </c:pt>
                <c:pt idx="8">
                  <c:v>18.099999999999998</c:v>
                </c:pt>
                <c:pt idx="10">
                  <c:v>7.1</c:v>
                </c:pt>
                <c:pt idx="11">
                  <c:v>6.3</c:v>
                </c:pt>
                <c:pt idx="12">
                  <c:v>5.7</c:v>
                </c:pt>
                <c:pt idx="13">
                  <c:v>6.4</c:v>
                </c:pt>
                <c:pt idx="15">
                  <c:v>7.8</c:v>
                </c:pt>
                <c:pt idx="16">
                  <c:v>7.9</c:v>
                </c:pt>
                <c:pt idx="17">
                  <c:v>6.4</c:v>
                </c:pt>
                <c:pt idx="18">
                  <c:v>6.7</c:v>
                </c:pt>
                <c:pt idx="20">
                  <c:v>19.8</c:v>
                </c:pt>
                <c:pt idx="21">
                  <c:v>20.3</c:v>
                </c:pt>
                <c:pt idx="22">
                  <c:v>17.899999999999999</c:v>
                </c:pt>
                <c:pt idx="23">
                  <c:v>21.8</c:v>
                </c:pt>
                <c:pt idx="25">
                  <c:v>22.2</c:v>
                </c:pt>
                <c:pt idx="26">
                  <c:v>24</c:v>
                </c:pt>
                <c:pt idx="27">
                  <c:v>18.899999999999999</c:v>
                </c:pt>
                <c:pt idx="28">
                  <c:v>22.400000000000002</c:v>
                </c:pt>
                <c:pt idx="30">
                  <c:v>9.1999999999999993</c:v>
                </c:pt>
                <c:pt idx="31">
                  <c:v>9.9</c:v>
                </c:pt>
                <c:pt idx="32">
                  <c:v>9.6</c:v>
                </c:pt>
                <c:pt idx="33">
                  <c:v>10.7</c:v>
                </c:pt>
                <c:pt idx="35">
                  <c:v>5.0999999999999996</c:v>
                </c:pt>
                <c:pt idx="36">
                  <c:v>4.8</c:v>
                </c:pt>
                <c:pt idx="37">
                  <c:v>5.0999999999999996</c:v>
                </c:pt>
                <c:pt idx="38">
                  <c:v>6.3</c:v>
                </c:pt>
                <c:pt idx="40">
                  <c:v>10.6</c:v>
                </c:pt>
                <c:pt idx="41">
                  <c:v>11.3</c:v>
                </c:pt>
                <c:pt idx="42">
                  <c:v>9.1999999999999993</c:v>
                </c:pt>
                <c:pt idx="43">
                  <c:v>10.4</c:v>
                </c:pt>
                <c:pt idx="45">
                  <c:v>9.1</c:v>
                </c:pt>
                <c:pt idx="46">
                  <c:v>9</c:v>
                </c:pt>
                <c:pt idx="47">
                  <c:v>9.9</c:v>
                </c:pt>
                <c:pt idx="48">
                  <c:v>10.7</c:v>
                </c:pt>
                <c:pt idx="50">
                  <c:v>2.5</c:v>
                </c:pt>
                <c:pt idx="51">
                  <c:v>2.5</c:v>
                </c:pt>
                <c:pt idx="52">
                  <c:v>2.1999999999999997</c:v>
                </c:pt>
                <c:pt idx="53">
                  <c:v>1.7999999999999998</c:v>
                </c:pt>
                <c:pt idx="55">
                  <c:v>48</c:v>
                </c:pt>
                <c:pt idx="56">
                  <c:v>51.2</c:v>
                </c:pt>
                <c:pt idx="57">
                  <c:v>41.8</c:v>
                </c:pt>
                <c:pt idx="58">
                  <c:v>45.9</c:v>
                </c:pt>
                <c:pt idx="60">
                  <c:v>31.2</c:v>
                </c:pt>
                <c:pt idx="61">
                  <c:v>33.4</c:v>
                </c:pt>
                <c:pt idx="62">
                  <c:v>29.5</c:v>
                </c:pt>
                <c:pt idx="63">
                  <c:v>31.3</c:v>
                </c:pt>
                <c:pt idx="65">
                  <c:v>22.3</c:v>
                </c:pt>
                <c:pt idx="66">
                  <c:v>20.7</c:v>
                </c:pt>
                <c:pt idx="67">
                  <c:v>19.5</c:v>
                </c:pt>
                <c:pt idx="68">
                  <c:v>22.900000000000002</c:v>
                </c:pt>
                <c:pt idx="70">
                  <c:v>20.100000000000001</c:v>
                </c:pt>
                <c:pt idx="71">
                  <c:v>21.099999999999998</c:v>
                </c:pt>
                <c:pt idx="72">
                  <c:v>18.7</c:v>
                </c:pt>
                <c:pt idx="73">
                  <c:v>21.3</c:v>
                </c:pt>
                <c:pt idx="75">
                  <c:v>4</c:v>
                </c:pt>
                <c:pt idx="76">
                  <c:v>4.7</c:v>
                </c:pt>
                <c:pt idx="77">
                  <c:v>3.8</c:v>
                </c:pt>
                <c:pt idx="78">
                  <c:v>4.9000000000000004</c:v>
                </c:pt>
                <c:pt idx="80">
                  <c:v>11.4</c:v>
                </c:pt>
                <c:pt idx="81">
                  <c:v>12</c:v>
                </c:pt>
                <c:pt idx="82">
                  <c:v>9.4</c:v>
                </c:pt>
                <c:pt idx="83">
                  <c:v>12.1</c:v>
                </c:pt>
              </c:numCache>
            </c:numRef>
          </c:val>
          <c:extLst>
            <c:ext xmlns:c16="http://schemas.microsoft.com/office/drawing/2014/chart" uri="{C3380CC4-5D6E-409C-BE32-E72D297353CC}">
              <c16:uniqueId val="{000000CD-0278-477D-879B-FDFC7901D015}"/>
            </c:ext>
          </c:extLst>
        </c:ser>
        <c:ser>
          <c:idx val="2"/>
          <c:order val="2"/>
          <c:tx>
            <c:strRef>
              <c:f>'Graphique D'!$E$3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D'!$E$4:$E$88</c:f>
              <c:numCache>
                <c:formatCode>0.0</c:formatCode>
                <c:ptCount val="85"/>
                <c:pt idx="0">
                  <c:v>0.89999999999999991</c:v>
                </c:pt>
                <c:pt idx="1">
                  <c:v>1.0999999999999999</c:v>
                </c:pt>
                <c:pt idx="2">
                  <c:v>1.0999999999999999</c:v>
                </c:pt>
                <c:pt idx="3">
                  <c:v>1.4000000000000001</c:v>
                </c:pt>
                <c:pt idx="5">
                  <c:v>0.4</c:v>
                </c:pt>
                <c:pt idx="6">
                  <c:v>0.70000000000000007</c:v>
                </c:pt>
                <c:pt idx="7">
                  <c:v>0.6</c:v>
                </c:pt>
                <c:pt idx="8">
                  <c:v>0.6</c:v>
                </c:pt>
                <c:pt idx="10">
                  <c:v>0.4</c:v>
                </c:pt>
                <c:pt idx="11">
                  <c:v>0.5</c:v>
                </c:pt>
                <c:pt idx="12">
                  <c:v>0.70000000000000007</c:v>
                </c:pt>
                <c:pt idx="13">
                  <c:v>0.8</c:v>
                </c:pt>
                <c:pt idx="15">
                  <c:v>0</c:v>
                </c:pt>
                <c:pt idx="16">
                  <c:v>0</c:v>
                </c:pt>
                <c:pt idx="17">
                  <c:v>0</c:v>
                </c:pt>
                <c:pt idx="18">
                  <c:v>0</c:v>
                </c:pt>
                <c:pt idx="20">
                  <c:v>1.0999999999999999</c:v>
                </c:pt>
                <c:pt idx="21">
                  <c:v>0.89999999999999991</c:v>
                </c:pt>
                <c:pt idx="22">
                  <c:v>1.0999999999999999</c:v>
                </c:pt>
                <c:pt idx="23">
                  <c:v>1.0999999999999999</c:v>
                </c:pt>
                <c:pt idx="25">
                  <c:v>3.1</c:v>
                </c:pt>
                <c:pt idx="26">
                  <c:v>3.2</c:v>
                </c:pt>
                <c:pt idx="27">
                  <c:v>3</c:v>
                </c:pt>
                <c:pt idx="28">
                  <c:v>3</c:v>
                </c:pt>
                <c:pt idx="30">
                  <c:v>0.89999999999999991</c:v>
                </c:pt>
                <c:pt idx="31">
                  <c:v>0.89999999999999991</c:v>
                </c:pt>
                <c:pt idx="32">
                  <c:v>0.70000000000000007</c:v>
                </c:pt>
                <c:pt idx="33">
                  <c:v>0.89999999999999991</c:v>
                </c:pt>
                <c:pt idx="35">
                  <c:v>0.5</c:v>
                </c:pt>
                <c:pt idx="36">
                  <c:v>0.70000000000000007</c:v>
                </c:pt>
                <c:pt idx="37">
                  <c:v>0.4</c:v>
                </c:pt>
                <c:pt idx="38">
                  <c:v>0.4</c:v>
                </c:pt>
                <c:pt idx="40">
                  <c:v>0.8</c:v>
                </c:pt>
                <c:pt idx="41">
                  <c:v>1</c:v>
                </c:pt>
                <c:pt idx="42">
                  <c:v>0.89999999999999991</c:v>
                </c:pt>
                <c:pt idx="43">
                  <c:v>1.0999999999999999</c:v>
                </c:pt>
                <c:pt idx="45">
                  <c:v>1.6</c:v>
                </c:pt>
                <c:pt idx="46">
                  <c:v>1.7999999999999998</c:v>
                </c:pt>
                <c:pt idx="47">
                  <c:v>2.2999999999999998</c:v>
                </c:pt>
                <c:pt idx="48">
                  <c:v>2.2999999999999998</c:v>
                </c:pt>
                <c:pt idx="50">
                  <c:v>2.1</c:v>
                </c:pt>
                <c:pt idx="51">
                  <c:v>4.8</c:v>
                </c:pt>
                <c:pt idx="52">
                  <c:v>4.5999999999999996</c:v>
                </c:pt>
                <c:pt idx="53">
                  <c:v>5.8999999999999995</c:v>
                </c:pt>
                <c:pt idx="55">
                  <c:v>0.3</c:v>
                </c:pt>
                <c:pt idx="56">
                  <c:v>0.4</c:v>
                </c:pt>
                <c:pt idx="57">
                  <c:v>0.5</c:v>
                </c:pt>
                <c:pt idx="58">
                  <c:v>0.70000000000000007</c:v>
                </c:pt>
                <c:pt idx="60">
                  <c:v>0.3</c:v>
                </c:pt>
                <c:pt idx="61">
                  <c:v>0.4</c:v>
                </c:pt>
                <c:pt idx="62">
                  <c:v>0.3</c:v>
                </c:pt>
                <c:pt idx="63">
                  <c:v>0.3</c:v>
                </c:pt>
                <c:pt idx="65">
                  <c:v>0.5</c:v>
                </c:pt>
                <c:pt idx="66">
                  <c:v>0.5</c:v>
                </c:pt>
                <c:pt idx="67">
                  <c:v>1.0999999999999999</c:v>
                </c:pt>
                <c:pt idx="68">
                  <c:v>0.2</c:v>
                </c:pt>
                <c:pt idx="70">
                  <c:v>1.3</c:v>
                </c:pt>
                <c:pt idx="71">
                  <c:v>1.2</c:v>
                </c:pt>
                <c:pt idx="72">
                  <c:v>1.3</c:v>
                </c:pt>
                <c:pt idx="73">
                  <c:v>1.7000000000000002</c:v>
                </c:pt>
                <c:pt idx="75">
                  <c:v>0.4</c:v>
                </c:pt>
                <c:pt idx="76">
                  <c:v>0.6</c:v>
                </c:pt>
                <c:pt idx="77">
                  <c:v>0.5</c:v>
                </c:pt>
                <c:pt idx="78">
                  <c:v>0.6</c:v>
                </c:pt>
                <c:pt idx="80">
                  <c:v>0.70000000000000007</c:v>
                </c:pt>
                <c:pt idx="81">
                  <c:v>1.0999999999999999</c:v>
                </c:pt>
                <c:pt idx="82">
                  <c:v>1.2</c:v>
                </c:pt>
                <c:pt idx="83">
                  <c:v>2.1</c:v>
                </c:pt>
              </c:numCache>
            </c:numRef>
          </c:val>
          <c:extLst>
            <c:ext xmlns:c16="http://schemas.microsoft.com/office/drawing/2014/chart" uri="{C3380CC4-5D6E-409C-BE32-E72D297353CC}">
              <c16:uniqueId val="{00000134-0278-477D-879B-FDFC7901D015}"/>
            </c:ext>
          </c:extLst>
        </c:ser>
        <c:ser>
          <c:idx val="3"/>
          <c:order val="3"/>
          <c:tx>
            <c:strRef>
              <c:f>'Graphique D'!$F$3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D'!$F$4:$F$88</c:f>
              <c:numCache>
                <c:formatCode>0.0</c:formatCode>
                <c:ptCount val="85"/>
                <c:pt idx="0">
                  <c:v>7.1999999999999993</c:v>
                </c:pt>
                <c:pt idx="1">
                  <c:v>7.3</c:v>
                </c:pt>
                <c:pt idx="2">
                  <c:v>5.7</c:v>
                </c:pt>
                <c:pt idx="3">
                  <c:v>6.2</c:v>
                </c:pt>
                <c:pt idx="5">
                  <c:v>6.7</c:v>
                </c:pt>
                <c:pt idx="6">
                  <c:v>5.8000000000000007</c:v>
                </c:pt>
                <c:pt idx="7">
                  <c:v>5</c:v>
                </c:pt>
                <c:pt idx="8">
                  <c:v>4.5999999999999996</c:v>
                </c:pt>
                <c:pt idx="10">
                  <c:v>7.3999999999999995</c:v>
                </c:pt>
                <c:pt idx="11">
                  <c:v>6.6000000000000005</c:v>
                </c:pt>
                <c:pt idx="12">
                  <c:v>6</c:v>
                </c:pt>
                <c:pt idx="13">
                  <c:v>5.8000000000000007</c:v>
                </c:pt>
                <c:pt idx="15">
                  <c:v>6.1</c:v>
                </c:pt>
                <c:pt idx="16">
                  <c:v>5.7</c:v>
                </c:pt>
                <c:pt idx="17">
                  <c:v>5.0999999999999996</c:v>
                </c:pt>
                <c:pt idx="18">
                  <c:v>6.2</c:v>
                </c:pt>
                <c:pt idx="20">
                  <c:v>6.7</c:v>
                </c:pt>
                <c:pt idx="21">
                  <c:v>6.4</c:v>
                </c:pt>
                <c:pt idx="22">
                  <c:v>5.3</c:v>
                </c:pt>
                <c:pt idx="23">
                  <c:v>5</c:v>
                </c:pt>
                <c:pt idx="25">
                  <c:v>6.7</c:v>
                </c:pt>
                <c:pt idx="26">
                  <c:v>6.6000000000000005</c:v>
                </c:pt>
                <c:pt idx="27">
                  <c:v>5.6000000000000005</c:v>
                </c:pt>
                <c:pt idx="28">
                  <c:v>5.8999999999999995</c:v>
                </c:pt>
                <c:pt idx="30">
                  <c:v>6.8000000000000007</c:v>
                </c:pt>
                <c:pt idx="31">
                  <c:v>6.7</c:v>
                </c:pt>
                <c:pt idx="32">
                  <c:v>5.2</c:v>
                </c:pt>
                <c:pt idx="33">
                  <c:v>6.1</c:v>
                </c:pt>
                <c:pt idx="35">
                  <c:v>6.3</c:v>
                </c:pt>
                <c:pt idx="36">
                  <c:v>5.8999999999999995</c:v>
                </c:pt>
                <c:pt idx="37">
                  <c:v>4.5</c:v>
                </c:pt>
                <c:pt idx="38">
                  <c:v>5.0999999999999996</c:v>
                </c:pt>
                <c:pt idx="40">
                  <c:v>7.6</c:v>
                </c:pt>
                <c:pt idx="41">
                  <c:v>7.3</c:v>
                </c:pt>
                <c:pt idx="42">
                  <c:v>6.4</c:v>
                </c:pt>
                <c:pt idx="43">
                  <c:v>7.1</c:v>
                </c:pt>
                <c:pt idx="45">
                  <c:v>8.3000000000000007</c:v>
                </c:pt>
                <c:pt idx="46">
                  <c:v>9.8000000000000007</c:v>
                </c:pt>
                <c:pt idx="47">
                  <c:v>5.6000000000000005</c:v>
                </c:pt>
                <c:pt idx="48">
                  <c:v>8</c:v>
                </c:pt>
                <c:pt idx="50">
                  <c:v>6.1</c:v>
                </c:pt>
                <c:pt idx="51">
                  <c:v>7.5</c:v>
                </c:pt>
                <c:pt idx="52">
                  <c:v>6</c:v>
                </c:pt>
                <c:pt idx="53">
                  <c:v>6.1</c:v>
                </c:pt>
                <c:pt idx="55">
                  <c:v>5.2</c:v>
                </c:pt>
                <c:pt idx="56">
                  <c:v>5.5</c:v>
                </c:pt>
                <c:pt idx="57">
                  <c:v>4</c:v>
                </c:pt>
                <c:pt idx="58">
                  <c:v>4.2</c:v>
                </c:pt>
                <c:pt idx="60">
                  <c:v>5</c:v>
                </c:pt>
                <c:pt idx="61">
                  <c:v>5.4</c:v>
                </c:pt>
                <c:pt idx="62">
                  <c:v>4.8</c:v>
                </c:pt>
                <c:pt idx="63">
                  <c:v>5.0999999999999996</c:v>
                </c:pt>
                <c:pt idx="65">
                  <c:v>6.3</c:v>
                </c:pt>
                <c:pt idx="66">
                  <c:v>6.5</c:v>
                </c:pt>
                <c:pt idx="67">
                  <c:v>5.0999999999999996</c:v>
                </c:pt>
                <c:pt idx="68">
                  <c:v>5.6000000000000005</c:v>
                </c:pt>
                <c:pt idx="70">
                  <c:v>6.4</c:v>
                </c:pt>
                <c:pt idx="71">
                  <c:v>6.5</c:v>
                </c:pt>
                <c:pt idx="72">
                  <c:v>4.9000000000000004</c:v>
                </c:pt>
                <c:pt idx="73">
                  <c:v>5</c:v>
                </c:pt>
                <c:pt idx="75">
                  <c:v>9.3000000000000007</c:v>
                </c:pt>
                <c:pt idx="76">
                  <c:v>9.7000000000000011</c:v>
                </c:pt>
                <c:pt idx="77">
                  <c:v>7.7</c:v>
                </c:pt>
                <c:pt idx="78">
                  <c:v>7.7</c:v>
                </c:pt>
                <c:pt idx="80">
                  <c:v>6.3</c:v>
                </c:pt>
                <c:pt idx="81">
                  <c:v>6</c:v>
                </c:pt>
                <c:pt idx="82">
                  <c:v>4.5</c:v>
                </c:pt>
                <c:pt idx="83">
                  <c:v>5.0999999999999996</c:v>
                </c:pt>
              </c:numCache>
            </c:numRef>
          </c:val>
          <c:extLst>
            <c:ext xmlns:c16="http://schemas.microsoft.com/office/drawing/2014/chart" uri="{C3380CC4-5D6E-409C-BE32-E72D297353CC}">
              <c16:uniqueId val="{000001B7-0278-477D-879B-FDFC7901D015}"/>
            </c:ext>
          </c:extLst>
        </c:ser>
        <c:ser>
          <c:idx val="4"/>
          <c:order val="4"/>
          <c:tx>
            <c:strRef>
              <c:f>'Graphique D'!$G$3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D'!$G$4:$G$88</c:f>
              <c:numCache>
                <c:formatCode>0.0</c:formatCode>
                <c:ptCount val="85"/>
                <c:pt idx="0">
                  <c:v>9.7000000000000011</c:v>
                </c:pt>
                <c:pt idx="1">
                  <c:v>7.6</c:v>
                </c:pt>
                <c:pt idx="2">
                  <c:v>25.6</c:v>
                </c:pt>
                <c:pt idx="3">
                  <c:v>19.2</c:v>
                </c:pt>
                <c:pt idx="5">
                  <c:v>8.9</c:v>
                </c:pt>
                <c:pt idx="6">
                  <c:v>8.5</c:v>
                </c:pt>
                <c:pt idx="7">
                  <c:v>18.899999999999999</c:v>
                </c:pt>
                <c:pt idx="8">
                  <c:v>18.2</c:v>
                </c:pt>
                <c:pt idx="10">
                  <c:v>7.1999999999999993</c:v>
                </c:pt>
                <c:pt idx="11">
                  <c:v>6.8000000000000007</c:v>
                </c:pt>
                <c:pt idx="12">
                  <c:v>21.7</c:v>
                </c:pt>
                <c:pt idx="13">
                  <c:v>19.900000000000002</c:v>
                </c:pt>
                <c:pt idx="15">
                  <c:v>12.1</c:v>
                </c:pt>
                <c:pt idx="16">
                  <c:v>12.3</c:v>
                </c:pt>
                <c:pt idx="17">
                  <c:v>23.799999999999997</c:v>
                </c:pt>
                <c:pt idx="18">
                  <c:v>22.900000000000002</c:v>
                </c:pt>
                <c:pt idx="20">
                  <c:v>10.199999999999999</c:v>
                </c:pt>
                <c:pt idx="21">
                  <c:v>7.3</c:v>
                </c:pt>
                <c:pt idx="22">
                  <c:v>27.800000000000004</c:v>
                </c:pt>
                <c:pt idx="23">
                  <c:v>21.8</c:v>
                </c:pt>
                <c:pt idx="25">
                  <c:v>9.9</c:v>
                </c:pt>
                <c:pt idx="26">
                  <c:v>7.9</c:v>
                </c:pt>
                <c:pt idx="27">
                  <c:v>22.2</c:v>
                </c:pt>
                <c:pt idx="28">
                  <c:v>17</c:v>
                </c:pt>
                <c:pt idx="30">
                  <c:v>8.6</c:v>
                </c:pt>
                <c:pt idx="31">
                  <c:v>6.4</c:v>
                </c:pt>
                <c:pt idx="32">
                  <c:v>28.1</c:v>
                </c:pt>
                <c:pt idx="33">
                  <c:v>15.299999999999999</c:v>
                </c:pt>
                <c:pt idx="35">
                  <c:v>5</c:v>
                </c:pt>
                <c:pt idx="36">
                  <c:v>4.8</c:v>
                </c:pt>
                <c:pt idx="37">
                  <c:v>34</c:v>
                </c:pt>
                <c:pt idx="38">
                  <c:v>13.600000000000001</c:v>
                </c:pt>
                <c:pt idx="40">
                  <c:v>8.6</c:v>
                </c:pt>
                <c:pt idx="41">
                  <c:v>8.1</c:v>
                </c:pt>
                <c:pt idx="42">
                  <c:v>23.3</c:v>
                </c:pt>
                <c:pt idx="43">
                  <c:v>19.3</c:v>
                </c:pt>
                <c:pt idx="45">
                  <c:v>9.5</c:v>
                </c:pt>
                <c:pt idx="46">
                  <c:v>11.1</c:v>
                </c:pt>
                <c:pt idx="47">
                  <c:v>23.7</c:v>
                </c:pt>
                <c:pt idx="48">
                  <c:v>18.399999999999999</c:v>
                </c:pt>
                <c:pt idx="50">
                  <c:v>10.199999999999999</c:v>
                </c:pt>
                <c:pt idx="51">
                  <c:v>7.6</c:v>
                </c:pt>
                <c:pt idx="52">
                  <c:v>15.9</c:v>
                </c:pt>
                <c:pt idx="53">
                  <c:v>12.3</c:v>
                </c:pt>
                <c:pt idx="55">
                  <c:v>9.4</c:v>
                </c:pt>
                <c:pt idx="56">
                  <c:v>7.3</c:v>
                </c:pt>
                <c:pt idx="57">
                  <c:v>26.3</c:v>
                </c:pt>
                <c:pt idx="58">
                  <c:v>21.5</c:v>
                </c:pt>
                <c:pt idx="60">
                  <c:v>14.399999999999999</c:v>
                </c:pt>
                <c:pt idx="61">
                  <c:v>8.1</c:v>
                </c:pt>
                <c:pt idx="62">
                  <c:v>27.700000000000003</c:v>
                </c:pt>
                <c:pt idx="63">
                  <c:v>22.6</c:v>
                </c:pt>
                <c:pt idx="65">
                  <c:v>12.4</c:v>
                </c:pt>
                <c:pt idx="66">
                  <c:v>10.299999999999999</c:v>
                </c:pt>
                <c:pt idx="67">
                  <c:v>26.900000000000002</c:v>
                </c:pt>
                <c:pt idx="68">
                  <c:v>21.9</c:v>
                </c:pt>
                <c:pt idx="70">
                  <c:v>9.1999999999999993</c:v>
                </c:pt>
                <c:pt idx="71">
                  <c:v>7.7</c:v>
                </c:pt>
                <c:pt idx="72">
                  <c:v>25.900000000000002</c:v>
                </c:pt>
                <c:pt idx="73">
                  <c:v>19.2</c:v>
                </c:pt>
                <c:pt idx="75">
                  <c:v>12.5</c:v>
                </c:pt>
                <c:pt idx="76">
                  <c:v>6.7</c:v>
                </c:pt>
                <c:pt idx="77">
                  <c:v>26.6</c:v>
                </c:pt>
                <c:pt idx="78">
                  <c:v>23.799999999999997</c:v>
                </c:pt>
                <c:pt idx="80">
                  <c:v>8.6999999999999993</c:v>
                </c:pt>
                <c:pt idx="81">
                  <c:v>5.8999999999999995</c:v>
                </c:pt>
                <c:pt idx="82">
                  <c:v>30.5</c:v>
                </c:pt>
                <c:pt idx="83">
                  <c:v>19.100000000000001</c:v>
                </c:pt>
              </c:numCache>
            </c:numRef>
          </c:val>
          <c:extLst>
            <c:ext xmlns:c16="http://schemas.microsoft.com/office/drawing/2014/chart" uri="{C3380CC4-5D6E-409C-BE32-E72D297353CC}">
              <c16:uniqueId val="{00000236-0278-477D-879B-FDFC7901D015}"/>
            </c:ext>
          </c:extLst>
        </c:ser>
        <c:ser>
          <c:idx val="5"/>
          <c:order val="5"/>
          <c:tx>
            <c:strRef>
              <c:f>'Graphique D'!$H$3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D'!$B$4:$B$88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D'!$H$4:$H$88</c:f>
              <c:numCache>
                <c:formatCode>0.0</c:formatCode>
                <c:ptCount val="85"/>
                <c:pt idx="0">
                  <c:v>0.1</c:v>
                </c:pt>
                <c:pt idx="1">
                  <c:v>0.1</c:v>
                </c:pt>
                <c:pt idx="2">
                  <c:v>0.2</c:v>
                </c:pt>
                <c:pt idx="3">
                  <c:v>0.2</c:v>
                </c:pt>
                <c:pt idx="5">
                  <c:v>0</c:v>
                </c:pt>
                <c:pt idx="6">
                  <c:v>0</c:v>
                </c:pt>
                <c:pt idx="7">
                  <c:v>1</c:v>
                </c:pt>
                <c:pt idx="8">
                  <c:v>0.1</c:v>
                </c:pt>
                <c:pt idx="10">
                  <c:v>0</c:v>
                </c:pt>
                <c:pt idx="11">
                  <c:v>0.1</c:v>
                </c:pt>
                <c:pt idx="12">
                  <c:v>0.2</c:v>
                </c:pt>
                <c:pt idx="13">
                  <c:v>0.3</c:v>
                </c:pt>
                <c:pt idx="15">
                  <c:v>0</c:v>
                </c:pt>
                <c:pt idx="16">
                  <c:v>0</c:v>
                </c:pt>
                <c:pt idx="17">
                  <c:v>0</c:v>
                </c:pt>
                <c:pt idx="18">
                  <c:v>0</c:v>
                </c:pt>
                <c:pt idx="20">
                  <c:v>0</c:v>
                </c:pt>
                <c:pt idx="21">
                  <c:v>0.1</c:v>
                </c:pt>
                <c:pt idx="22">
                  <c:v>0.1</c:v>
                </c:pt>
                <c:pt idx="23">
                  <c:v>0</c:v>
                </c:pt>
                <c:pt idx="25">
                  <c:v>0.2</c:v>
                </c:pt>
                <c:pt idx="26">
                  <c:v>0.2</c:v>
                </c:pt>
                <c:pt idx="27">
                  <c:v>0</c:v>
                </c:pt>
                <c:pt idx="28">
                  <c:v>0</c:v>
                </c:pt>
                <c:pt idx="30">
                  <c:v>0</c:v>
                </c:pt>
                <c:pt idx="31">
                  <c:v>0</c:v>
                </c:pt>
                <c:pt idx="32">
                  <c:v>0.2</c:v>
                </c:pt>
                <c:pt idx="33">
                  <c:v>0.1</c:v>
                </c:pt>
                <c:pt idx="35">
                  <c:v>0.1</c:v>
                </c:pt>
                <c:pt idx="36">
                  <c:v>0.1</c:v>
                </c:pt>
                <c:pt idx="37">
                  <c:v>0.2</c:v>
                </c:pt>
                <c:pt idx="38">
                  <c:v>0.1</c:v>
                </c:pt>
                <c:pt idx="40">
                  <c:v>0.1</c:v>
                </c:pt>
                <c:pt idx="41">
                  <c:v>0.1</c:v>
                </c:pt>
                <c:pt idx="42">
                  <c:v>0.1</c:v>
                </c:pt>
                <c:pt idx="43">
                  <c:v>0.1</c:v>
                </c:pt>
                <c:pt idx="45">
                  <c:v>0.2</c:v>
                </c:pt>
                <c:pt idx="46">
                  <c:v>0.2</c:v>
                </c:pt>
                <c:pt idx="47">
                  <c:v>0.2</c:v>
                </c:pt>
                <c:pt idx="48">
                  <c:v>0.2</c:v>
                </c:pt>
                <c:pt idx="50">
                  <c:v>0</c:v>
                </c:pt>
                <c:pt idx="51">
                  <c:v>0.1</c:v>
                </c:pt>
                <c:pt idx="52">
                  <c:v>0.1</c:v>
                </c:pt>
                <c:pt idx="53">
                  <c:v>0.4</c:v>
                </c:pt>
                <c:pt idx="55">
                  <c:v>0.1</c:v>
                </c:pt>
                <c:pt idx="56">
                  <c:v>0.1</c:v>
                </c:pt>
                <c:pt idx="57">
                  <c:v>0.6</c:v>
                </c:pt>
                <c:pt idx="58">
                  <c:v>0.6</c:v>
                </c:pt>
                <c:pt idx="60">
                  <c:v>0</c:v>
                </c:pt>
                <c:pt idx="61">
                  <c:v>0</c:v>
                </c:pt>
                <c:pt idx="62">
                  <c:v>0.2</c:v>
                </c:pt>
                <c:pt idx="63">
                  <c:v>0</c:v>
                </c:pt>
                <c:pt idx="65">
                  <c:v>0.1</c:v>
                </c:pt>
                <c:pt idx="66">
                  <c:v>0</c:v>
                </c:pt>
                <c:pt idx="67">
                  <c:v>0.6</c:v>
                </c:pt>
                <c:pt idx="68">
                  <c:v>0.2</c:v>
                </c:pt>
                <c:pt idx="70">
                  <c:v>0.1</c:v>
                </c:pt>
                <c:pt idx="71">
                  <c:v>0.1</c:v>
                </c:pt>
                <c:pt idx="72">
                  <c:v>0.1</c:v>
                </c:pt>
                <c:pt idx="73">
                  <c:v>0.1</c:v>
                </c:pt>
                <c:pt idx="75">
                  <c:v>0.1</c:v>
                </c:pt>
                <c:pt idx="76">
                  <c:v>0.1</c:v>
                </c:pt>
                <c:pt idx="77">
                  <c:v>0.3</c:v>
                </c:pt>
                <c:pt idx="78">
                  <c:v>0.1</c:v>
                </c:pt>
                <c:pt idx="80">
                  <c:v>0.1</c:v>
                </c:pt>
                <c:pt idx="81">
                  <c:v>0.1</c:v>
                </c:pt>
                <c:pt idx="82">
                  <c:v>0.2</c:v>
                </c:pt>
                <c:pt idx="83">
                  <c:v>0.2</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3554549298491982E-2"/>
          <c:w val="0.59336727601808104"/>
          <c:h val="0.9177866617011109"/>
        </c:manualLayout>
      </c:layout>
      <c:barChart>
        <c:barDir val="bar"/>
        <c:grouping val="stacked"/>
        <c:varyColors val="0"/>
        <c:ser>
          <c:idx val="0"/>
          <c:order val="0"/>
          <c:tx>
            <c:strRef>
              <c:f>'Graphique E'!$C$3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4-F38D-4EE6-A133-374AE3DF7CEF}"/>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5-F38D-4EE6-A133-374AE3DF7CEF}"/>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6-F38D-4EE6-A133-374AE3DF7CEF}"/>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7-F38D-4EE6-A133-374AE3DF7CEF}"/>
              </c:ext>
            </c:extLst>
          </c:dPt>
          <c:dPt>
            <c:idx val="1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8-F38D-4EE6-A133-374AE3DF7CEF}"/>
              </c:ext>
            </c:extLst>
          </c:dPt>
          <c:dPt>
            <c:idx val="2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9-F38D-4EE6-A133-374AE3DF7CEF}"/>
              </c:ext>
            </c:extLst>
          </c:dPt>
          <c:dPt>
            <c:idx val="2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A-F38D-4EE6-A133-374AE3DF7CEF}"/>
              </c:ext>
            </c:extLst>
          </c:dPt>
          <c:dPt>
            <c:idx val="3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B-F38D-4EE6-A133-374AE3DF7CEF}"/>
              </c:ext>
            </c:extLst>
          </c:dPt>
          <c:dPt>
            <c:idx val="3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C-F38D-4EE6-A133-374AE3DF7CEF}"/>
              </c:ext>
            </c:extLst>
          </c:dPt>
          <c:dPt>
            <c:idx val="4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D-F38D-4EE6-A133-374AE3DF7CEF}"/>
              </c:ext>
            </c:extLst>
          </c:dPt>
          <c:dPt>
            <c:idx val="4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E-F38D-4EE6-A133-374AE3DF7CEF}"/>
              </c:ext>
            </c:extLst>
          </c:dPt>
          <c:dPt>
            <c:idx val="5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F-F38D-4EE6-A133-374AE3DF7CEF}"/>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3-F38D-4EE6-A133-374AE3DF7CEF}"/>
              </c:ext>
            </c:extLst>
          </c:dPt>
          <c:dPt>
            <c:idx val="6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0-F38D-4EE6-A133-374AE3DF7CEF}"/>
              </c:ext>
            </c:extLst>
          </c:dPt>
          <c:dPt>
            <c:idx val="6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1-F38D-4EE6-A133-374AE3DF7CEF}"/>
              </c:ext>
            </c:extLst>
          </c:dPt>
          <c:dPt>
            <c:idx val="7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2-F38D-4EE6-A133-374AE3DF7CEF}"/>
              </c:ext>
            </c:extLst>
          </c:dPt>
          <c:dPt>
            <c:idx val="7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E'!$C$4:$C$87</c15:sqref>
                  </c15:fullRef>
                </c:ext>
              </c:extLst>
              <c:f>('Graphique E'!$C$4:$C$18,'Graphique E'!$C$24:$C$87)</c:f>
              <c:numCache>
                <c:formatCode>0.0</c:formatCode>
                <c:ptCount val="79"/>
                <c:pt idx="0">
                  <c:v>40</c:v>
                </c:pt>
                <c:pt idx="1">
                  <c:v>38.800000000000004</c:v>
                </c:pt>
                <c:pt idx="2">
                  <c:v>37.299999999999997</c:v>
                </c:pt>
                <c:pt idx="3">
                  <c:v>35.799999999999997</c:v>
                </c:pt>
                <c:pt idx="5">
                  <c:v>37.9</c:v>
                </c:pt>
                <c:pt idx="6">
                  <c:v>37.6</c:v>
                </c:pt>
                <c:pt idx="7">
                  <c:v>38.4</c:v>
                </c:pt>
                <c:pt idx="8">
                  <c:v>46.6</c:v>
                </c:pt>
                <c:pt idx="10">
                  <c:v>53.900000000000006</c:v>
                </c:pt>
                <c:pt idx="11">
                  <c:v>52.5</c:v>
                </c:pt>
                <c:pt idx="12">
                  <c:v>53.300000000000004</c:v>
                </c:pt>
                <c:pt idx="13">
                  <c:v>50.2</c:v>
                </c:pt>
                <c:pt idx="15">
                  <c:v>38.200000000000003</c:v>
                </c:pt>
                <c:pt idx="16">
                  <c:v>38.200000000000003</c:v>
                </c:pt>
                <c:pt idx="17">
                  <c:v>38.299999999999997</c:v>
                </c:pt>
                <c:pt idx="18">
                  <c:v>36.700000000000003</c:v>
                </c:pt>
                <c:pt idx="20">
                  <c:v>17.5</c:v>
                </c:pt>
                <c:pt idx="21">
                  <c:v>19.5</c:v>
                </c:pt>
                <c:pt idx="22">
                  <c:v>20.9</c:v>
                </c:pt>
                <c:pt idx="23">
                  <c:v>15.8</c:v>
                </c:pt>
                <c:pt idx="25">
                  <c:v>41.699999999999996</c:v>
                </c:pt>
                <c:pt idx="26">
                  <c:v>42</c:v>
                </c:pt>
                <c:pt idx="27">
                  <c:v>40.799999999999997</c:v>
                </c:pt>
                <c:pt idx="28">
                  <c:v>37.799999999999997</c:v>
                </c:pt>
                <c:pt idx="30">
                  <c:v>48.3</c:v>
                </c:pt>
                <c:pt idx="31">
                  <c:v>47.199999999999996</c:v>
                </c:pt>
                <c:pt idx="32">
                  <c:v>46.300000000000004</c:v>
                </c:pt>
                <c:pt idx="33">
                  <c:v>43.4</c:v>
                </c:pt>
                <c:pt idx="35">
                  <c:v>41</c:v>
                </c:pt>
                <c:pt idx="36">
                  <c:v>39.200000000000003</c:v>
                </c:pt>
                <c:pt idx="37">
                  <c:v>37.9</c:v>
                </c:pt>
                <c:pt idx="38">
                  <c:v>36.9</c:v>
                </c:pt>
                <c:pt idx="40">
                  <c:v>24.2</c:v>
                </c:pt>
                <c:pt idx="41">
                  <c:v>23.400000000000002</c:v>
                </c:pt>
                <c:pt idx="42">
                  <c:v>23.1</c:v>
                </c:pt>
                <c:pt idx="43">
                  <c:v>22</c:v>
                </c:pt>
                <c:pt idx="45">
                  <c:v>13.100000000000001</c:v>
                </c:pt>
                <c:pt idx="46">
                  <c:v>11.700000000000001</c:v>
                </c:pt>
                <c:pt idx="47">
                  <c:v>12.4</c:v>
                </c:pt>
                <c:pt idx="48">
                  <c:v>10.5</c:v>
                </c:pt>
                <c:pt idx="50">
                  <c:v>44.800000000000004</c:v>
                </c:pt>
                <c:pt idx="51">
                  <c:v>42.6</c:v>
                </c:pt>
                <c:pt idx="52">
                  <c:v>38.6</c:v>
                </c:pt>
                <c:pt idx="53">
                  <c:v>38.299999999999997</c:v>
                </c:pt>
                <c:pt idx="55">
                  <c:v>50.8</c:v>
                </c:pt>
                <c:pt idx="56">
                  <c:v>43.8</c:v>
                </c:pt>
                <c:pt idx="57">
                  <c:v>38</c:v>
                </c:pt>
                <c:pt idx="58">
                  <c:v>35.199999999999996</c:v>
                </c:pt>
                <c:pt idx="60">
                  <c:v>55.600000000000009</c:v>
                </c:pt>
                <c:pt idx="61">
                  <c:v>54.2</c:v>
                </c:pt>
                <c:pt idx="62">
                  <c:v>54.500000000000007</c:v>
                </c:pt>
                <c:pt idx="63">
                  <c:v>50.2</c:v>
                </c:pt>
                <c:pt idx="65">
                  <c:v>38.6</c:v>
                </c:pt>
                <c:pt idx="66">
                  <c:v>37.4</c:v>
                </c:pt>
                <c:pt idx="67">
                  <c:v>35.699999999999996</c:v>
                </c:pt>
                <c:pt idx="68">
                  <c:v>33.5</c:v>
                </c:pt>
                <c:pt idx="70">
                  <c:v>48.699999999999996</c:v>
                </c:pt>
                <c:pt idx="71">
                  <c:v>48.199999999999996</c:v>
                </c:pt>
                <c:pt idx="72">
                  <c:v>46.2</c:v>
                </c:pt>
                <c:pt idx="73">
                  <c:v>45.2</c:v>
                </c:pt>
                <c:pt idx="75">
                  <c:v>35.299999999999997</c:v>
                </c:pt>
                <c:pt idx="76">
                  <c:v>34.5</c:v>
                </c:pt>
                <c:pt idx="77">
                  <c:v>31.5</c:v>
                </c:pt>
                <c:pt idx="78">
                  <c:v>30.9</c:v>
                </c:pt>
              </c:numCache>
            </c:numRef>
          </c:val>
          <c:extLst>
            <c:ext xmlns:c15="http://schemas.microsoft.com/office/drawing/2012/chart" uri="{02D57815-91ED-43cb-92C2-25804820EDAC}">
              <c15:categoryFilterExceptions>
                <c15:categoryFilterException>
                  <c15:sqref>'Graphique E'!$C$20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E'!$C$22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E'!$D$3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5-F38D-4EE6-A133-374AE3DF7CE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6-F38D-4EE6-A133-374AE3DF7CE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7-F38D-4EE6-A133-374AE3DF7CE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8-F38D-4EE6-A133-374AE3DF7CEF}"/>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9-F38D-4EE6-A133-374AE3DF7CEF}"/>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A-F38D-4EE6-A133-374AE3DF7CEF}"/>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B-F38D-4EE6-A133-374AE3DF7CEF}"/>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C-F38D-4EE6-A133-374AE3DF7CEF}"/>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D-F38D-4EE6-A133-374AE3DF7CEF}"/>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E-F38D-4EE6-A133-374AE3DF7CEF}"/>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F-F38D-4EE6-A133-374AE3DF7CEF}"/>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0-F38D-4EE6-A133-374AE3DF7CEF}"/>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1-F38D-4EE6-A133-374AE3DF7CEF}"/>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2-F38D-4EE6-A133-374AE3DF7CEF}"/>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3-F38D-4EE6-A133-374AE3DF7CEF}"/>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4-F38D-4EE6-A133-374AE3DF7CEF}"/>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E'!$D$4:$D$87</c15:sqref>
                  </c15:fullRef>
                </c:ext>
              </c:extLst>
              <c:f>('Graphique E'!$D$4:$D$18,'Graphique E'!$D$24:$D$87)</c:f>
              <c:numCache>
                <c:formatCode>0.0</c:formatCode>
                <c:ptCount val="79"/>
                <c:pt idx="0">
                  <c:v>5.8999999999999995</c:v>
                </c:pt>
                <c:pt idx="1">
                  <c:v>5.8999999999999995</c:v>
                </c:pt>
                <c:pt idx="2">
                  <c:v>5.7</c:v>
                </c:pt>
                <c:pt idx="3">
                  <c:v>5.8999999999999995</c:v>
                </c:pt>
                <c:pt idx="5">
                  <c:v>29.299999999999997</c:v>
                </c:pt>
                <c:pt idx="6">
                  <c:v>24.7</c:v>
                </c:pt>
                <c:pt idx="7">
                  <c:v>6.3</c:v>
                </c:pt>
                <c:pt idx="8">
                  <c:v>10.9</c:v>
                </c:pt>
                <c:pt idx="10">
                  <c:v>3.3000000000000003</c:v>
                </c:pt>
                <c:pt idx="11">
                  <c:v>2.7</c:v>
                </c:pt>
                <c:pt idx="12">
                  <c:v>2.6</c:v>
                </c:pt>
                <c:pt idx="13">
                  <c:v>1.6</c:v>
                </c:pt>
                <c:pt idx="15">
                  <c:v>1</c:v>
                </c:pt>
                <c:pt idx="16">
                  <c:v>1.6</c:v>
                </c:pt>
                <c:pt idx="17">
                  <c:v>3.1</c:v>
                </c:pt>
                <c:pt idx="18">
                  <c:v>4</c:v>
                </c:pt>
                <c:pt idx="20">
                  <c:v>1</c:v>
                </c:pt>
                <c:pt idx="21">
                  <c:v>1.4000000000000001</c:v>
                </c:pt>
                <c:pt idx="22">
                  <c:v>1.2</c:v>
                </c:pt>
                <c:pt idx="23">
                  <c:v>0.89999999999999991</c:v>
                </c:pt>
                <c:pt idx="25">
                  <c:v>2.7</c:v>
                </c:pt>
                <c:pt idx="26">
                  <c:v>3.1</c:v>
                </c:pt>
                <c:pt idx="27">
                  <c:v>4.1000000000000005</c:v>
                </c:pt>
                <c:pt idx="28">
                  <c:v>5</c:v>
                </c:pt>
                <c:pt idx="30">
                  <c:v>2.5</c:v>
                </c:pt>
                <c:pt idx="31">
                  <c:v>2.2999999999999998</c:v>
                </c:pt>
                <c:pt idx="32">
                  <c:v>3.5000000000000004</c:v>
                </c:pt>
                <c:pt idx="33">
                  <c:v>5.2</c:v>
                </c:pt>
                <c:pt idx="35">
                  <c:v>3.2</c:v>
                </c:pt>
                <c:pt idx="36">
                  <c:v>3.5999999999999996</c:v>
                </c:pt>
                <c:pt idx="37">
                  <c:v>4</c:v>
                </c:pt>
                <c:pt idx="38">
                  <c:v>4.1000000000000005</c:v>
                </c:pt>
                <c:pt idx="40">
                  <c:v>8.9</c:v>
                </c:pt>
                <c:pt idx="41">
                  <c:v>9.1999999999999993</c:v>
                </c:pt>
                <c:pt idx="42">
                  <c:v>9.8000000000000007</c:v>
                </c:pt>
                <c:pt idx="43">
                  <c:v>9.1999999999999993</c:v>
                </c:pt>
                <c:pt idx="45">
                  <c:v>15</c:v>
                </c:pt>
                <c:pt idx="46">
                  <c:v>7.1</c:v>
                </c:pt>
                <c:pt idx="47">
                  <c:v>7.1999999999999993</c:v>
                </c:pt>
                <c:pt idx="48">
                  <c:v>5.5</c:v>
                </c:pt>
                <c:pt idx="50">
                  <c:v>4.8</c:v>
                </c:pt>
                <c:pt idx="51">
                  <c:v>4.9000000000000004</c:v>
                </c:pt>
                <c:pt idx="52">
                  <c:v>6</c:v>
                </c:pt>
                <c:pt idx="53">
                  <c:v>6.4</c:v>
                </c:pt>
                <c:pt idx="55">
                  <c:v>7.7</c:v>
                </c:pt>
                <c:pt idx="56">
                  <c:v>13.600000000000001</c:v>
                </c:pt>
                <c:pt idx="57">
                  <c:v>5.3</c:v>
                </c:pt>
                <c:pt idx="58">
                  <c:v>2.8000000000000003</c:v>
                </c:pt>
                <c:pt idx="60">
                  <c:v>4.2</c:v>
                </c:pt>
                <c:pt idx="61">
                  <c:v>6.8000000000000007</c:v>
                </c:pt>
                <c:pt idx="62">
                  <c:v>9.4</c:v>
                </c:pt>
                <c:pt idx="63">
                  <c:v>8.6</c:v>
                </c:pt>
                <c:pt idx="65">
                  <c:v>5.8999999999999995</c:v>
                </c:pt>
                <c:pt idx="66">
                  <c:v>6.6000000000000005</c:v>
                </c:pt>
                <c:pt idx="67">
                  <c:v>6.9</c:v>
                </c:pt>
                <c:pt idx="68">
                  <c:v>7.3999999999999995</c:v>
                </c:pt>
                <c:pt idx="70">
                  <c:v>5.8999999999999995</c:v>
                </c:pt>
                <c:pt idx="71">
                  <c:v>5.3</c:v>
                </c:pt>
                <c:pt idx="72">
                  <c:v>6.1</c:v>
                </c:pt>
                <c:pt idx="73">
                  <c:v>6.8000000000000007</c:v>
                </c:pt>
                <c:pt idx="75">
                  <c:v>4.2</c:v>
                </c:pt>
                <c:pt idx="76">
                  <c:v>4.2</c:v>
                </c:pt>
                <c:pt idx="77">
                  <c:v>6.6000000000000005</c:v>
                </c:pt>
                <c:pt idx="78">
                  <c:v>7.3999999999999995</c:v>
                </c:pt>
              </c:numCache>
            </c:numRef>
          </c:val>
          <c:extLst>
            <c:ext xmlns:c16="http://schemas.microsoft.com/office/drawing/2014/chart" uri="{C3380CC4-5D6E-409C-BE32-E72D297353CC}">
              <c16:uniqueId val="{000000C7-529A-45F0-A6A3-8294E7CF0C86}"/>
            </c:ext>
          </c:extLst>
        </c:ser>
        <c:ser>
          <c:idx val="2"/>
          <c:order val="2"/>
          <c:tx>
            <c:strRef>
              <c:f>'Graphique E'!$E$3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4-F38D-4EE6-A133-374AE3DF7CEF}"/>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3-F38D-4EE6-A133-374AE3DF7CEF}"/>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2-F38D-4EE6-A133-374AE3DF7CEF}"/>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1-F38D-4EE6-A133-374AE3DF7CEF}"/>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0-F38D-4EE6-A133-374AE3DF7CEF}"/>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F-F38D-4EE6-A133-374AE3DF7CEF}"/>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E-F38D-4EE6-A133-374AE3DF7CEF}"/>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6"/>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D-F38D-4EE6-A133-374AE3DF7CEF}"/>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C-F38D-4EE6-A133-374AE3DF7CEF}"/>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B-F38D-4EE6-A133-374AE3DF7CEF}"/>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A-F38D-4EE6-A133-374AE3DF7CEF}"/>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9-F38D-4EE6-A133-374AE3DF7CEF}"/>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8-F38D-4EE6-A133-374AE3DF7CEF}"/>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7-F38D-4EE6-A133-374AE3DF7CEF}"/>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6-F38D-4EE6-A133-374AE3DF7CEF}"/>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5-F38D-4EE6-A133-374AE3DF7CEF}"/>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E'!$E$4:$E$87</c15:sqref>
                  </c15:fullRef>
                </c:ext>
              </c:extLst>
              <c:f>('Graphique E'!$E$4:$E$18,'Graphique E'!$E$24:$E$87)</c:f>
              <c:numCache>
                <c:formatCode>0.0</c:formatCode>
                <c:ptCount val="79"/>
                <c:pt idx="0">
                  <c:v>5.0999999999999996</c:v>
                </c:pt>
                <c:pt idx="1">
                  <c:v>5.7</c:v>
                </c:pt>
                <c:pt idx="2">
                  <c:v>7.1999999999999993</c:v>
                </c:pt>
                <c:pt idx="3">
                  <c:v>7.5</c:v>
                </c:pt>
                <c:pt idx="5">
                  <c:v>0</c:v>
                </c:pt>
                <c:pt idx="6">
                  <c:v>0.70000000000000007</c:v>
                </c:pt>
                <c:pt idx="7">
                  <c:v>23</c:v>
                </c:pt>
                <c:pt idx="8">
                  <c:v>22.2</c:v>
                </c:pt>
                <c:pt idx="10">
                  <c:v>2.8000000000000003</c:v>
                </c:pt>
                <c:pt idx="11">
                  <c:v>3</c:v>
                </c:pt>
                <c:pt idx="12">
                  <c:v>3.1</c:v>
                </c:pt>
                <c:pt idx="13">
                  <c:v>4.5</c:v>
                </c:pt>
                <c:pt idx="15">
                  <c:v>8</c:v>
                </c:pt>
                <c:pt idx="16">
                  <c:v>7.6</c:v>
                </c:pt>
                <c:pt idx="17">
                  <c:v>6.5</c:v>
                </c:pt>
                <c:pt idx="18">
                  <c:v>8.5</c:v>
                </c:pt>
                <c:pt idx="20">
                  <c:v>3.9</c:v>
                </c:pt>
                <c:pt idx="21">
                  <c:v>3.5000000000000004</c:v>
                </c:pt>
                <c:pt idx="22">
                  <c:v>4.5</c:v>
                </c:pt>
                <c:pt idx="23">
                  <c:v>7.7</c:v>
                </c:pt>
                <c:pt idx="25">
                  <c:v>4.5</c:v>
                </c:pt>
                <c:pt idx="26">
                  <c:v>4.7</c:v>
                </c:pt>
                <c:pt idx="27">
                  <c:v>5.8000000000000007</c:v>
                </c:pt>
                <c:pt idx="28">
                  <c:v>6.7</c:v>
                </c:pt>
                <c:pt idx="30">
                  <c:v>6.3</c:v>
                </c:pt>
                <c:pt idx="31">
                  <c:v>4.3999999999999995</c:v>
                </c:pt>
                <c:pt idx="32">
                  <c:v>5.6000000000000005</c:v>
                </c:pt>
                <c:pt idx="33">
                  <c:v>5.0999999999999996</c:v>
                </c:pt>
                <c:pt idx="35">
                  <c:v>3.9</c:v>
                </c:pt>
                <c:pt idx="36">
                  <c:v>4.3999999999999995</c:v>
                </c:pt>
                <c:pt idx="37">
                  <c:v>5.3</c:v>
                </c:pt>
                <c:pt idx="38">
                  <c:v>5.0999999999999996</c:v>
                </c:pt>
                <c:pt idx="40">
                  <c:v>3.5999999999999996</c:v>
                </c:pt>
                <c:pt idx="41">
                  <c:v>3.5000000000000004</c:v>
                </c:pt>
                <c:pt idx="42">
                  <c:v>3.1</c:v>
                </c:pt>
                <c:pt idx="43">
                  <c:v>3.1</c:v>
                </c:pt>
                <c:pt idx="45">
                  <c:v>8.2000000000000011</c:v>
                </c:pt>
                <c:pt idx="46">
                  <c:v>18.399999999999999</c:v>
                </c:pt>
                <c:pt idx="47">
                  <c:v>16.3</c:v>
                </c:pt>
                <c:pt idx="48">
                  <c:v>17.7</c:v>
                </c:pt>
                <c:pt idx="50">
                  <c:v>3.6999999999999997</c:v>
                </c:pt>
                <c:pt idx="51">
                  <c:v>4.2</c:v>
                </c:pt>
                <c:pt idx="52">
                  <c:v>5.3</c:v>
                </c:pt>
                <c:pt idx="53">
                  <c:v>5.3</c:v>
                </c:pt>
                <c:pt idx="55">
                  <c:v>1.3</c:v>
                </c:pt>
                <c:pt idx="56">
                  <c:v>1.2</c:v>
                </c:pt>
                <c:pt idx="57">
                  <c:v>8</c:v>
                </c:pt>
                <c:pt idx="58">
                  <c:v>9.4</c:v>
                </c:pt>
                <c:pt idx="60">
                  <c:v>6</c:v>
                </c:pt>
                <c:pt idx="61">
                  <c:v>4.7</c:v>
                </c:pt>
                <c:pt idx="62">
                  <c:v>7.0000000000000009</c:v>
                </c:pt>
                <c:pt idx="63">
                  <c:v>6.1</c:v>
                </c:pt>
                <c:pt idx="65">
                  <c:v>7.9</c:v>
                </c:pt>
                <c:pt idx="66">
                  <c:v>8.4</c:v>
                </c:pt>
                <c:pt idx="67">
                  <c:v>9.7000000000000011</c:v>
                </c:pt>
                <c:pt idx="68">
                  <c:v>10</c:v>
                </c:pt>
                <c:pt idx="70">
                  <c:v>5</c:v>
                </c:pt>
                <c:pt idx="71">
                  <c:v>5.8000000000000007</c:v>
                </c:pt>
                <c:pt idx="72">
                  <c:v>7.1</c:v>
                </c:pt>
                <c:pt idx="73">
                  <c:v>6.8000000000000007</c:v>
                </c:pt>
                <c:pt idx="75">
                  <c:v>7.1999999999999993</c:v>
                </c:pt>
                <c:pt idx="76">
                  <c:v>9.4</c:v>
                </c:pt>
                <c:pt idx="77">
                  <c:v>7.5</c:v>
                </c:pt>
                <c:pt idx="78">
                  <c:v>7.5</c:v>
                </c:pt>
              </c:numCache>
            </c:numRef>
          </c:val>
          <c:extLst>
            <c:ext xmlns:c16="http://schemas.microsoft.com/office/drawing/2014/chart" uri="{C3380CC4-5D6E-409C-BE32-E72D297353CC}">
              <c16:uniqueId val="{00000128-529A-45F0-A6A3-8294E7CF0C86}"/>
            </c:ext>
          </c:extLst>
        </c:ser>
        <c:ser>
          <c:idx val="3"/>
          <c:order val="3"/>
          <c:tx>
            <c:strRef>
              <c:f>'Graphique E'!$F$3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5-F38D-4EE6-A133-374AE3DF7CEF}"/>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7"/>
            <c:invertIfNegative val="0"/>
            <c:bubble3D val="0"/>
            <c:spPr>
              <a:solidFill>
                <a:srgbClr val="8064A2">
                  <a:lumMod val="60000"/>
                  <a:lumOff val="40000"/>
                </a:srgbClr>
              </a:solidFill>
              <a:ln>
                <a:noFill/>
              </a:ln>
              <a:effectLst/>
            </c:spPr>
            <c:extLst>
              <c:ext xmlns:c16="http://schemas.microsoft.com/office/drawing/2014/chart" uri="{C3380CC4-5D6E-409C-BE32-E72D297353CC}">
                <c16:uniqueId val="{000001B6-F38D-4EE6-A133-374AE3DF7CEF}"/>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7-F38D-4EE6-A133-374AE3DF7CEF}"/>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8-F38D-4EE6-A133-374AE3DF7CEF}"/>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9-F38D-4EE6-A133-374AE3DF7CEF}"/>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A-F38D-4EE6-A133-374AE3DF7CEF}"/>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C-F38D-4EE6-A133-374AE3DF7CEF}"/>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B-F38D-4EE6-A133-374AE3DF7CEF}"/>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D-F38D-4EE6-A133-374AE3DF7CEF}"/>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E-F38D-4EE6-A133-374AE3DF7CEF}"/>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F-F38D-4EE6-A133-374AE3DF7CEF}"/>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0-F38D-4EE6-A133-374AE3DF7CEF}"/>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1-F38D-4EE6-A133-374AE3DF7CEF}"/>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2-F38D-4EE6-A133-374AE3DF7CEF}"/>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3-F38D-4EE6-A133-374AE3DF7CEF}"/>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4-F38D-4EE6-A133-374AE3DF7CEF}"/>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E'!$F$4:$F$87</c15:sqref>
                  </c15:fullRef>
                </c:ext>
              </c:extLst>
              <c:f>('Graphique E'!$F$4:$F$18,'Graphique E'!$F$24:$F$87)</c:f>
              <c:numCache>
                <c:formatCode>0.0</c:formatCode>
                <c:ptCount val="79"/>
                <c:pt idx="0">
                  <c:v>6.4</c:v>
                </c:pt>
                <c:pt idx="1">
                  <c:v>7.0000000000000009</c:v>
                </c:pt>
                <c:pt idx="2">
                  <c:v>7.6</c:v>
                </c:pt>
                <c:pt idx="3">
                  <c:v>7.3</c:v>
                </c:pt>
                <c:pt idx="5">
                  <c:v>2.8000000000000003</c:v>
                </c:pt>
                <c:pt idx="6">
                  <c:v>2.4</c:v>
                </c:pt>
                <c:pt idx="7">
                  <c:v>2</c:v>
                </c:pt>
                <c:pt idx="8">
                  <c:v>2.4</c:v>
                </c:pt>
                <c:pt idx="10">
                  <c:v>4</c:v>
                </c:pt>
                <c:pt idx="11">
                  <c:v>4.5</c:v>
                </c:pt>
                <c:pt idx="12">
                  <c:v>4.1000000000000005</c:v>
                </c:pt>
                <c:pt idx="13">
                  <c:v>3.9</c:v>
                </c:pt>
                <c:pt idx="15">
                  <c:v>8.4</c:v>
                </c:pt>
                <c:pt idx="16">
                  <c:v>9.6</c:v>
                </c:pt>
                <c:pt idx="17">
                  <c:v>9.4</c:v>
                </c:pt>
                <c:pt idx="18">
                  <c:v>7.3999999999999995</c:v>
                </c:pt>
                <c:pt idx="20">
                  <c:v>10.299999999999999</c:v>
                </c:pt>
                <c:pt idx="21">
                  <c:v>9.9</c:v>
                </c:pt>
                <c:pt idx="22">
                  <c:v>9.4</c:v>
                </c:pt>
                <c:pt idx="23">
                  <c:v>6.2</c:v>
                </c:pt>
                <c:pt idx="25">
                  <c:v>9.1</c:v>
                </c:pt>
                <c:pt idx="26">
                  <c:v>8.2000000000000011</c:v>
                </c:pt>
                <c:pt idx="27">
                  <c:v>8.1</c:v>
                </c:pt>
                <c:pt idx="28">
                  <c:v>8</c:v>
                </c:pt>
                <c:pt idx="30">
                  <c:v>4.5</c:v>
                </c:pt>
                <c:pt idx="31">
                  <c:v>5.6000000000000005</c:v>
                </c:pt>
                <c:pt idx="32">
                  <c:v>6.6000000000000005</c:v>
                </c:pt>
                <c:pt idx="33">
                  <c:v>4.9000000000000004</c:v>
                </c:pt>
                <c:pt idx="35">
                  <c:v>9.9</c:v>
                </c:pt>
                <c:pt idx="36">
                  <c:v>10</c:v>
                </c:pt>
                <c:pt idx="37">
                  <c:v>10.4</c:v>
                </c:pt>
                <c:pt idx="38">
                  <c:v>10</c:v>
                </c:pt>
                <c:pt idx="40">
                  <c:v>3.3000000000000003</c:v>
                </c:pt>
                <c:pt idx="41">
                  <c:v>7.3999999999999995</c:v>
                </c:pt>
                <c:pt idx="42">
                  <c:v>7.3999999999999995</c:v>
                </c:pt>
                <c:pt idx="43">
                  <c:v>7.6</c:v>
                </c:pt>
                <c:pt idx="45">
                  <c:v>10.9</c:v>
                </c:pt>
                <c:pt idx="46">
                  <c:v>10.199999999999999</c:v>
                </c:pt>
                <c:pt idx="47">
                  <c:v>12.9</c:v>
                </c:pt>
                <c:pt idx="48">
                  <c:v>8</c:v>
                </c:pt>
                <c:pt idx="50">
                  <c:v>3.4000000000000004</c:v>
                </c:pt>
                <c:pt idx="51">
                  <c:v>4.2</c:v>
                </c:pt>
                <c:pt idx="52">
                  <c:v>5.6000000000000005</c:v>
                </c:pt>
                <c:pt idx="53">
                  <c:v>5.7</c:v>
                </c:pt>
                <c:pt idx="55">
                  <c:v>4</c:v>
                </c:pt>
                <c:pt idx="56">
                  <c:v>4.3</c:v>
                </c:pt>
                <c:pt idx="57">
                  <c:v>9.1999999999999993</c:v>
                </c:pt>
                <c:pt idx="58">
                  <c:v>9.1</c:v>
                </c:pt>
                <c:pt idx="60">
                  <c:v>5.8999999999999995</c:v>
                </c:pt>
                <c:pt idx="61">
                  <c:v>5.6000000000000005</c:v>
                </c:pt>
                <c:pt idx="62">
                  <c:v>4.1000000000000005</c:v>
                </c:pt>
                <c:pt idx="63">
                  <c:v>9.7000000000000011</c:v>
                </c:pt>
                <c:pt idx="65">
                  <c:v>6.2</c:v>
                </c:pt>
                <c:pt idx="66">
                  <c:v>6.5</c:v>
                </c:pt>
                <c:pt idx="67">
                  <c:v>6.6000000000000005</c:v>
                </c:pt>
                <c:pt idx="68">
                  <c:v>7.1999999999999993</c:v>
                </c:pt>
                <c:pt idx="70">
                  <c:v>4.5999999999999996</c:v>
                </c:pt>
                <c:pt idx="71">
                  <c:v>5.2</c:v>
                </c:pt>
                <c:pt idx="72">
                  <c:v>5.8000000000000007</c:v>
                </c:pt>
                <c:pt idx="73">
                  <c:v>6</c:v>
                </c:pt>
                <c:pt idx="75">
                  <c:v>8</c:v>
                </c:pt>
                <c:pt idx="76">
                  <c:v>7.1999999999999993</c:v>
                </c:pt>
                <c:pt idx="77">
                  <c:v>8.7999999999999989</c:v>
                </c:pt>
                <c:pt idx="78">
                  <c:v>8.9</c:v>
                </c:pt>
              </c:numCache>
            </c:numRef>
          </c:val>
          <c:extLst>
            <c:ext xmlns:c16="http://schemas.microsoft.com/office/drawing/2014/chart" uri="{C3380CC4-5D6E-409C-BE32-E72D297353CC}">
              <c16:uniqueId val="{00000189-529A-45F0-A6A3-8294E7CF0C86}"/>
            </c:ext>
          </c:extLst>
        </c:ser>
        <c:ser>
          <c:idx val="4"/>
          <c:order val="4"/>
          <c:tx>
            <c:strRef>
              <c:f>'Graphique E'!$G$3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4-F38D-4EE6-A133-374AE3DF7CEF}"/>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3-F38D-4EE6-A133-374AE3DF7CEF}"/>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2-F38D-4EE6-A133-374AE3DF7CEF}"/>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1-F38D-4EE6-A133-374AE3DF7CEF}"/>
              </c:ext>
            </c:extLst>
          </c:dPt>
          <c:dPt>
            <c:idx val="1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0-F38D-4EE6-A133-374AE3DF7CEF}"/>
              </c:ext>
            </c:extLst>
          </c:dPt>
          <c:dPt>
            <c:idx val="2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F-F38D-4EE6-A133-374AE3DF7CEF}"/>
              </c:ext>
            </c:extLst>
          </c:dPt>
          <c:dPt>
            <c:idx val="2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E-F38D-4EE6-A133-374AE3DF7CEF}"/>
              </c:ext>
            </c:extLst>
          </c:dPt>
          <c:dPt>
            <c:idx val="3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D-F38D-4EE6-A133-374AE3DF7CEF}"/>
              </c:ext>
            </c:extLst>
          </c:dPt>
          <c:dPt>
            <c:idx val="3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C-F38D-4EE6-A133-374AE3DF7CEF}"/>
              </c:ext>
            </c:extLst>
          </c:dPt>
          <c:dPt>
            <c:idx val="4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B-F38D-4EE6-A133-374AE3DF7CEF}"/>
              </c:ext>
            </c:extLst>
          </c:dPt>
          <c:dPt>
            <c:idx val="4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A-F38D-4EE6-A133-374AE3DF7CEF}"/>
              </c:ext>
            </c:extLst>
          </c:dPt>
          <c:dPt>
            <c:idx val="5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9-F38D-4EE6-A133-374AE3DF7CEF}"/>
              </c:ext>
            </c:extLst>
          </c:dPt>
          <c:dPt>
            <c:idx val="5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8-F38D-4EE6-A133-374AE3DF7CEF}"/>
              </c:ext>
            </c:extLst>
          </c:dPt>
          <c:dPt>
            <c:idx val="6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7-F38D-4EE6-A133-374AE3DF7CEF}"/>
              </c:ext>
            </c:extLst>
          </c:dPt>
          <c:dPt>
            <c:idx val="6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6-F38D-4EE6-A133-374AE3DF7CEF}"/>
              </c:ext>
            </c:extLst>
          </c:dPt>
          <c:dPt>
            <c:idx val="7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5-F38D-4EE6-A133-374AE3DF7CEF}"/>
              </c:ext>
            </c:extLst>
          </c:dPt>
          <c:dPt>
            <c:idx val="7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E'!$G$4:$G$87</c15:sqref>
                  </c15:fullRef>
                </c:ext>
              </c:extLst>
              <c:f>('Graphique E'!$G$4:$G$18,'Graphique E'!$G$24:$G$87)</c:f>
              <c:numCache>
                <c:formatCode>0.0</c:formatCode>
                <c:ptCount val="79"/>
                <c:pt idx="0">
                  <c:v>9.7000000000000011</c:v>
                </c:pt>
                <c:pt idx="1">
                  <c:v>9.9</c:v>
                </c:pt>
                <c:pt idx="2">
                  <c:v>9.4</c:v>
                </c:pt>
                <c:pt idx="3">
                  <c:v>10.199999999999999</c:v>
                </c:pt>
                <c:pt idx="5">
                  <c:v>2.2999999999999998</c:v>
                </c:pt>
                <c:pt idx="6">
                  <c:v>2.1</c:v>
                </c:pt>
                <c:pt idx="7">
                  <c:v>2.2999999999999998</c:v>
                </c:pt>
                <c:pt idx="8">
                  <c:v>2.1999999999999997</c:v>
                </c:pt>
                <c:pt idx="10">
                  <c:v>3.6999999999999997</c:v>
                </c:pt>
                <c:pt idx="11">
                  <c:v>3.2</c:v>
                </c:pt>
                <c:pt idx="12">
                  <c:v>3.5999999999999996</c:v>
                </c:pt>
                <c:pt idx="13">
                  <c:v>4.3999999999999995</c:v>
                </c:pt>
                <c:pt idx="15">
                  <c:v>17</c:v>
                </c:pt>
                <c:pt idx="16">
                  <c:v>16.600000000000001</c:v>
                </c:pt>
                <c:pt idx="17">
                  <c:v>15.7</c:v>
                </c:pt>
                <c:pt idx="18">
                  <c:v>15</c:v>
                </c:pt>
                <c:pt idx="20">
                  <c:v>35.699999999999996</c:v>
                </c:pt>
                <c:pt idx="21">
                  <c:v>36.5</c:v>
                </c:pt>
                <c:pt idx="22">
                  <c:v>35.699999999999996</c:v>
                </c:pt>
                <c:pt idx="23">
                  <c:v>35.5</c:v>
                </c:pt>
                <c:pt idx="25">
                  <c:v>11.799999999999999</c:v>
                </c:pt>
                <c:pt idx="26">
                  <c:v>11.3</c:v>
                </c:pt>
                <c:pt idx="27">
                  <c:v>11</c:v>
                </c:pt>
                <c:pt idx="28">
                  <c:v>12.6</c:v>
                </c:pt>
                <c:pt idx="30">
                  <c:v>5.5</c:v>
                </c:pt>
                <c:pt idx="31">
                  <c:v>6</c:v>
                </c:pt>
                <c:pt idx="32">
                  <c:v>5.5</c:v>
                </c:pt>
                <c:pt idx="33">
                  <c:v>5.7</c:v>
                </c:pt>
                <c:pt idx="35">
                  <c:v>6.9</c:v>
                </c:pt>
                <c:pt idx="36">
                  <c:v>6.9</c:v>
                </c:pt>
                <c:pt idx="37">
                  <c:v>6.7</c:v>
                </c:pt>
                <c:pt idx="38">
                  <c:v>7.1</c:v>
                </c:pt>
                <c:pt idx="40">
                  <c:v>22</c:v>
                </c:pt>
                <c:pt idx="41">
                  <c:v>21.4</c:v>
                </c:pt>
                <c:pt idx="42">
                  <c:v>17.7</c:v>
                </c:pt>
                <c:pt idx="43">
                  <c:v>18.8</c:v>
                </c:pt>
                <c:pt idx="45">
                  <c:v>17.599999999999998</c:v>
                </c:pt>
                <c:pt idx="46">
                  <c:v>18.600000000000001</c:v>
                </c:pt>
                <c:pt idx="47">
                  <c:v>19.100000000000001</c:v>
                </c:pt>
                <c:pt idx="48">
                  <c:v>23.599999999999998</c:v>
                </c:pt>
                <c:pt idx="50">
                  <c:v>10.199999999999999</c:v>
                </c:pt>
                <c:pt idx="51">
                  <c:v>10.7</c:v>
                </c:pt>
                <c:pt idx="52">
                  <c:v>11.799999999999999</c:v>
                </c:pt>
                <c:pt idx="53">
                  <c:v>12</c:v>
                </c:pt>
                <c:pt idx="55">
                  <c:v>5</c:v>
                </c:pt>
                <c:pt idx="56">
                  <c:v>4.3</c:v>
                </c:pt>
                <c:pt idx="57">
                  <c:v>4.3999999999999995</c:v>
                </c:pt>
                <c:pt idx="58">
                  <c:v>6.5</c:v>
                </c:pt>
                <c:pt idx="60">
                  <c:v>2.7</c:v>
                </c:pt>
                <c:pt idx="61">
                  <c:v>2.1999999999999997</c:v>
                </c:pt>
                <c:pt idx="62">
                  <c:v>3</c:v>
                </c:pt>
                <c:pt idx="63">
                  <c:v>3</c:v>
                </c:pt>
                <c:pt idx="65">
                  <c:v>7.5</c:v>
                </c:pt>
                <c:pt idx="66">
                  <c:v>7.9</c:v>
                </c:pt>
                <c:pt idx="67">
                  <c:v>7.9</c:v>
                </c:pt>
                <c:pt idx="68">
                  <c:v>8.6</c:v>
                </c:pt>
                <c:pt idx="70">
                  <c:v>4.9000000000000004</c:v>
                </c:pt>
                <c:pt idx="71">
                  <c:v>5.7</c:v>
                </c:pt>
                <c:pt idx="72">
                  <c:v>5.3</c:v>
                </c:pt>
                <c:pt idx="73">
                  <c:v>5.2</c:v>
                </c:pt>
                <c:pt idx="75">
                  <c:v>13.100000000000001</c:v>
                </c:pt>
                <c:pt idx="76">
                  <c:v>12.8</c:v>
                </c:pt>
                <c:pt idx="77">
                  <c:v>12.3</c:v>
                </c:pt>
                <c:pt idx="78">
                  <c:v>12.3</c:v>
                </c:pt>
              </c:numCache>
            </c:numRef>
          </c:val>
          <c:extLst>
            <c:ext xmlns:c16="http://schemas.microsoft.com/office/drawing/2014/chart" uri="{C3380CC4-5D6E-409C-BE32-E72D297353CC}">
              <c16:uniqueId val="{0000018A-529A-45F0-A6A3-8294E7CF0C86}"/>
            </c:ext>
          </c:extLst>
        </c:ser>
        <c:ser>
          <c:idx val="5"/>
          <c:order val="5"/>
          <c:tx>
            <c:strRef>
              <c:f>'Graphique E'!$H$3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5-F38D-4EE6-A133-374AE3DF7CEF}"/>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6-F38D-4EE6-A133-374AE3DF7CEF}"/>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7-F38D-4EE6-A133-374AE3DF7CEF}"/>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6"/>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8-F38D-4EE6-A133-374AE3DF7CEF}"/>
              </c:ext>
            </c:extLst>
          </c:dPt>
          <c:dPt>
            <c:idx val="1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1"/>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9-F38D-4EE6-A133-374AE3DF7CEF}"/>
              </c:ext>
            </c:extLst>
          </c:dPt>
          <c:dPt>
            <c:idx val="2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6"/>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A-F38D-4EE6-A133-374AE3DF7CEF}"/>
              </c:ext>
            </c:extLst>
          </c:dPt>
          <c:dPt>
            <c:idx val="2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1"/>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B-F38D-4EE6-A133-374AE3DF7CEF}"/>
              </c:ext>
            </c:extLst>
          </c:dPt>
          <c:dPt>
            <c:idx val="3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6"/>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C-F38D-4EE6-A133-374AE3DF7CEF}"/>
              </c:ext>
            </c:extLst>
          </c:dPt>
          <c:dPt>
            <c:idx val="3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1"/>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D-F38D-4EE6-A133-374AE3DF7CEF}"/>
              </c:ext>
            </c:extLst>
          </c:dPt>
          <c:dPt>
            <c:idx val="4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6"/>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E-F38D-4EE6-A133-374AE3DF7CEF}"/>
              </c:ext>
            </c:extLst>
          </c:dPt>
          <c:dPt>
            <c:idx val="4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1"/>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F-F38D-4EE6-A133-374AE3DF7CEF}"/>
              </c:ext>
            </c:extLst>
          </c:dPt>
          <c:dPt>
            <c:idx val="5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6"/>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0-F38D-4EE6-A133-374AE3DF7CEF}"/>
              </c:ext>
            </c:extLst>
          </c:dPt>
          <c:dPt>
            <c:idx val="5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1"/>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1-F38D-4EE6-A133-374AE3DF7CEF}"/>
              </c:ext>
            </c:extLst>
          </c:dPt>
          <c:dPt>
            <c:idx val="6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6"/>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2-F38D-4EE6-A133-374AE3DF7CEF}"/>
              </c:ext>
            </c:extLst>
          </c:dPt>
          <c:dPt>
            <c:idx val="6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1"/>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3-F38D-4EE6-A133-374AE3DF7CEF}"/>
              </c:ext>
            </c:extLst>
          </c:dPt>
          <c:dPt>
            <c:idx val="7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6"/>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4-F38D-4EE6-A133-374AE3DF7CEF}"/>
              </c:ext>
            </c:extLst>
          </c:dPt>
          <c:dPt>
            <c:idx val="7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E'!$H$4:$H$87</c15:sqref>
                  </c15:fullRef>
                </c:ext>
              </c:extLst>
              <c:f>('Graphique E'!$H$4:$H$18,'Graphique E'!$H$24:$H$87)</c:f>
              <c:numCache>
                <c:formatCode>0.0</c:formatCode>
                <c:ptCount val="79"/>
                <c:pt idx="0">
                  <c:v>32.9</c:v>
                </c:pt>
                <c:pt idx="1">
                  <c:v>32.700000000000003</c:v>
                </c:pt>
                <c:pt idx="2">
                  <c:v>32.700000000000003</c:v>
                </c:pt>
                <c:pt idx="3">
                  <c:v>33.300000000000004</c:v>
                </c:pt>
                <c:pt idx="5">
                  <c:v>27.700000000000003</c:v>
                </c:pt>
                <c:pt idx="6">
                  <c:v>32.5</c:v>
                </c:pt>
                <c:pt idx="7">
                  <c:v>28.000000000000004</c:v>
                </c:pt>
                <c:pt idx="8">
                  <c:v>15.6</c:v>
                </c:pt>
                <c:pt idx="10">
                  <c:v>32.300000000000004</c:v>
                </c:pt>
                <c:pt idx="11">
                  <c:v>34</c:v>
                </c:pt>
                <c:pt idx="12">
                  <c:v>33.4</c:v>
                </c:pt>
                <c:pt idx="13">
                  <c:v>35.4</c:v>
                </c:pt>
                <c:pt idx="15">
                  <c:v>27.400000000000002</c:v>
                </c:pt>
                <c:pt idx="16">
                  <c:v>26.3</c:v>
                </c:pt>
                <c:pt idx="17">
                  <c:v>27.1</c:v>
                </c:pt>
                <c:pt idx="18">
                  <c:v>28.4</c:v>
                </c:pt>
                <c:pt idx="20">
                  <c:v>31.6</c:v>
                </c:pt>
                <c:pt idx="21">
                  <c:v>29.099999999999998</c:v>
                </c:pt>
                <c:pt idx="22">
                  <c:v>28.4</c:v>
                </c:pt>
                <c:pt idx="23">
                  <c:v>34</c:v>
                </c:pt>
                <c:pt idx="25">
                  <c:v>30.3</c:v>
                </c:pt>
                <c:pt idx="26">
                  <c:v>30.7</c:v>
                </c:pt>
                <c:pt idx="27">
                  <c:v>30.2</c:v>
                </c:pt>
                <c:pt idx="28">
                  <c:v>29.9</c:v>
                </c:pt>
                <c:pt idx="30">
                  <c:v>32.800000000000004</c:v>
                </c:pt>
                <c:pt idx="31">
                  <c:v>34.599999999999994</c:v>
                </c:pt>
                <c:pt idx="32">
                  <c:v>32.5</c:v>
                </c:pt>
                <c:pt idx="33">
                  <c:v>35.6</c:v>
                </c:pt>
                <c:pt idx="35">
                  <c:v>35</c:v>
                </c:pt>
                <c:pt idx="36">
                  <c:v>35.799999999999997</c:v>
                </c:pt>
                <c:pt idx="37">
                  <c:v>35.6</c:v>
                </c:pt>
                <c:pt idx="38">
                  <c:v>36.799999999999997</c:v>
                </c:pt>
                <c:pt idx="40">
                  <c:v>37.9</c:v>
                </c:pt>
                <c:pt idx="41">
                  <c:v>35.099999999999994</c:v>
                </c:pt>
                <c:pt idx="42">
                  <c:v>38.9</c:v>
                </c:pt>
                <c:pt idx="43">
                  <c:v>39.300000000000004</c:v>
                </c:pt>
                <c:pt idx="45">
                  <c:v>35.199999999999996</c:v>
                </c:pt>
                <c:pt idx="46">
                  <c:v>34</c:v>
                </c:pt>
                <c:pt idx="47">
                  <c:v>32</c:v>
                </c:pt>
                <c:pt idx="48">
                  <c:v>34.799999999999997</c:v>
                </c:pt>
                <c:pt idx="50">
                  <c:v>33.1</c:v>
                </c:pt>
                <c:pt idx="51">
                  <c:v>33.300000000000004</c:v>
                </c:pt>
                <c:pt idx="52">
                  <c:v>32.700000000000003</c:v>
                </c:pt>
                <c:pt idx="53">
                  <c:v>32.200000000000003</c:v>
                </c:pt>
                <c:pt idx="55">
                  <c:v>31.3</c:v>
                </c:pt>
                <c:pt idx="56">
                  <c:v>32.800000000000004</c:v>
                </c:pt>
                <c:pt idx="57">
                  <c:v>35.099999999999994</c:v>
                </c:pt>
                <c:pt idx="58">
                  <c:v>36.9</c:v>
                </c:pt>
                <c:pt idx="60">
                  <c:v>25.6</c:v>
                </c:pt>
                <c:pt idx="61">
                  <c:v>26.5</c:v>
                </c:pt>
                <c:pt idx="62">
                  <c:v>22</c:v>
                </c:pt>
                <c:pt idx="63">
                  <c:v>22.400000000000002</c:v>
                </c:pt>
                <c:pt idx="65">
                  <c:v>33.900000000000006</c:v>
                </c:pt>
                <c:pt idx="66">
                  <c:v>33.200000000000003</c:v>
                </c:pt>
                <c:pt idx="67">
                  <c:v>33.200000000000003</c:v>
                </c:pt>
                <c:pt idx="68">
                  <c:v>33.200000000000003</c:v>
                </c:pt>
                <c:pt idx="70">
                  <c:v>31</c:v>
                </c:pt>
                <c:pt idx="71">
                  <c:v>29.9</c:v>
                </c:pt>
                <c:pt idx="72">
                  <c:v>29.5</c:v>
                </c:pt>
                <c:pt idx="73">
                  <c:v>30</c:v>
                </c:pt>
                <c:pt idx="75">
                  <c:v>32.300000000000004</c:v>
                </c:pt>
                <c:pt idx="76">
                  <c:v>31.900000000000002</c:v>
                </c:pt>
                <c:pt idx="77">
                  <c:v>33.4</c:v>
                </c:pt>
                <c:pt idx="78">
                  <c:v>33.1</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r"/>
      <c:layout>
        <c:manualLayout>
          <c:xMode val="edge"/>
          <c:yMode val="edge"/>
          <c:x val="3.3612992918557461E-3"/>
          <c:y val="0.94487984183718399"/>
          <c:w val="0.99356773281644351"/>
          <c:h val="5.361751729821771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tx>
            <c:strRef>
              <c:f>'Graphique G'!$R$4</c:f>
              <c:strCache>
                <c:ptCount val="1"/>
                <c:pt idx="0">
                  <c:v>juil.-21</c:v>
                </c:pt>
              </c:strCache>
            </c:strRef>
          </c:tx>
          <c:spPr>
            <a:solidFill>
              <a:schemeClr val="accent5"/>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G'!$R$5:$R$10</c:f>
              <c:numCache>
                <c:formatCode>_-* #\ ##0_-;\-* #\ ##0_-;_-* "-"??_-;_-@_-</c:formatCode>
                <c:ptCount val="6"/>
                <c:pt idx="0">
                  <c:v>175.11324320915273</c:v>
                </c:pt>
                <c:pt idx="1">
                  <c:v>71.670177497497718</c:v>
                </c:pt>
                <c:pt idx="2">
                  <c:v>97.181823803607529</c:v>
                </c:pt>
                <c:pt idx="3">
                  <c:v>42.992251574990888</c:v>
                </c:pt>
                <c:pt idx="4">
                  <c:v>30.380806791272125</c:v>
                </c:pt>
                <c:pt idx="5">
                  <c:v>175.46833314134082</c:v>
                </c:pt>
              </c:numCache>
            </c:numRef>
          </c:val>
          <c:extLst>
            <c:ext xmlns:c16="http://schemas.microsoft.com/office/drawing/2014/chart" uri="{C3380CC4-5D6E-409C-BE32-E72D297353CC}">
              <c16:uniqueId val="{00000005-3263-4487-920C-5E2AD6624FFB}"/>
            </c:ext>
          </c:extLst>
        </c:ser>
        <c:ser>
          <c:idx val="6"/>
          <c:order val="1"/>
          <c:tx>
            <c:strRef>
              <c:f>'Graphique G'!$S$4</c:f>
              <c:strCache>
                <c:ptCount val="1"/>
                <c:pt idx="0">
                  <c:v>août-21</c:v>
                </c:pt>
              </c:strCache>
            </c:strRef>
          </c:tx>
          <c:spPr>
            <a:solidFill>
              <a:srgbClr val="FFC00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G'!$S$5:$S$10</c:f>
              <c:numCache>
                <c:formatCode>_-* #\ ##0_-;\-* #\ ##0_-;_-* "-"??_-;_-@_-</c:formatCode>
                <c:ptCount val="6"/>
                <c:pt idx="0">
                  <c:v>162.12786509436776</c:v>
                </c:pt>
                <c:pt idx="1">
                  <c:v>66.372573091017514</c:v>
                </c:pt>
                <c:pt idx="2">
                  <c:v>77.307712464983766</c:v>
                </c:pt>
                <c:pt idx="3">
                  <c:v>31.652885577538814</c:v>
                </c:pt>
                <c:pt idx="4">
                  <c:v>24.38669834608395</c:v>
                </c:pt>
                <c:pt idx="5">
                  <c:v>148.15126189065967</c:v>
                </c:pt>
              </c:numCache>
            </c:numRef>
          </c:val>
          <c:extLst>
            <c:ext xmlns:c16="http://schemas.microsoft.com/office/drawing/2014/chart" uri="{C3380CC4-5D6E-409C-BE32-E72D297353CC}">
              <c16:uniqueId val="{00000006-3263-4487-920C-5E2AD6624FFB}"/>
            </c:ext>
          </c:extLst>
        </c:ser>
        <c:ser>
          <c:idx val="1"/>
          <c:order val="2"/>
          <c:tx>
            <c:strRef>
              <c:f>'Graphique G'!$T$4</c:f>
              <c:strCache>
                <c:ptCount val="1"/>
                <c:pt idx="0">
                  <c:v>sept.-21</c:v>
                </c:pt>
              </c:strCache>
            </c:strRef>
          </c:tx>
          <c:spPr>
            <a:solidFill>
              <a:srgbClr val="92D05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G'!$T$5:$T$10</c:f>
              <c:numCache>
                <c:formatCode>_-* #\ ##0_-;\-* #\ ##0_-;_-* "-"??_-;_-@_-</c:formatCode>
                <c:ptCount val="6"/>
                <c:pt idx="0">
                  <c:v>130.14812818872534</c:v>
                </c:pt>
                <c:pt idx="1">
                  <c:v>52.708510968145056</c:v>
                </c:pt>
                <c:pt idx="2">
                  <c:v>79.506310405131359</c:v>
                </c:pt>
                <c:pt idx="3">
                  <c:v>38.090867677804994</c:v>
                </c:pt>
                <c:pt idx="4">
                  <c:v>35.095430327317757</c:v>
                </c:pt>
                <c:pt idx="5">
                  <c:v>196.7479239473669</c:v>
                </c:pt>
              </c:numCache>
            </c:numRef>
          </c:val>
          <c:extLst>
            <c:ext xmlns:c16="http://schemas.microsoft.com/office/drawing/2014/chart" uri="{C3380CC4-5D6E-409C-BE32-E72D297353CC}">
              <c16:uniqueId val="{00000001-3263-4487-920C-5E2AD6624FFB}"/>
            </c:ext>
          </c:extLst>
        </c:ser>
        <c:ser>
          <c:idx val="4"/>
          <c:order val="3"/>
          <c:tx>
            <c:strRef>
              <c:f>'Graphique G'!$U$4</c:f>
              <c:strCache>
                <c:ptCount val="1"/>
                <c:pt idx="0">
                  <c:v>oct.-21</c:v>
                </c:pt>
              </c:strCache>
            </c:strRef>
          </c:tx>
          <c:spPr>
            <a:solidFill>
              <a:schemeClr val="accent6">
                <a:lumMod val="50000"/>
              </a:schemeClr>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G'!$U$5:$U$10</c:f>
              <c:numCache>
                <c:formatCode>_-* #\ ##0_-;\-* #\ ##0_-;_-* "-"??_-;_-@_-</c:formatCode>
                <c:ptCount val="6"/>
                <c:pt idx="0">
                  <c:v>64.105179144195645</c:v>
                </c:pt>
                <c:pt idx="1">
                  <c:v>30.84931114588667</c:v>
                </c:pt>
                <c:pt idx="2">
                  <c:v>61.162634341358341</c:v>
                </c:pt>
                <c:pt idx="3">
                  <c:v>31.182457285008134</c:v>
                </c:pt>
                <c:pt idx="4">
                  <c:v>26.461160578751773</c:v>
                </c:pt>
                <c:pt idx="5">
                  <c:v>183.32007279503762</c:v>
                </c:pt>
              </c:numCache>
            </c:numRef>
          </c:val>
          <c:extLst>
            <c:ext xmlns:c16="http://schemas.microsoft.com/office/drawing/2014/chart" uri="{C3380CC4-5D6E-409C-BE32-E72D297353CC}">
              <c16:uniqueId val="{00000004-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4"/>
                <c:tx>
                  <c:strRef>
                    <c:extLst>
                      <c:ext uri="{02D57815-91ED-43cb-92C2-25804820EDAC}">
                        <c15:formulaRef>
                          <c15:sqref>'Graphique G'!$I$4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G'!$A$5:$A$10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G'!$I$5:$I$10</c15:sqref>
                        </c15:formulaRef>
                      </c:ext>
                    </c:extLst>
                    <c:numCache>
                      <c:formatCode>_-* #\ ##0_-;\-* #\ ##0_-;_-* "-"??_-;_-@_-</c:formatCode>
                      <c:ptCount val="6"/>
                      <c:pt idx="0">
                        <c:v>683.28499999999997</c:v>
                      </c:pt>
                      <c:pt idx="1">
                        <c:v>219.26499999999999</c:v>
                      </c:pt>
                      <c:pt idx="2">
                        <c:v>239.84</c:v>
                      </c:pt>
                      <c:pt idx="3">
                        <c:v>88.92</c:v>
                      </c:pt>
                      <c:pt idx="4">
                        <c:v>76.040000000000006</c:v>
                      </c:pt>
                      <c:pt idx="5">
                        <c:v>299.04500000000002</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8"/>
          <c:order val="0"/>
          <c:tx>
            <c:strRef>
              <c:f>'Graphique  H'!$S$4</c:f>
              <c:strCache>
                <c:ptCount val="1"/>
                <c:pt idx="0">
                  <c:v>juil.-21</c:v>
                </c:pt>
              </c:strCache>
            </c:strRef>
          </c:tx>
          <c:spPr>
            <a:solidFill>
              <a:schemeClr val="accent5"/>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H'!$S$5:$S$21</c:f>
              <c:numCache>
                <c:formatCode>_-* #\ ##0_-;\-* #\ ##0_-;_-* "-"??_-;_-@_-</c:formatCode>
                <c:ptCount val="17"/>
                <c:pt idx="0">
                  <c:v>0.20961560563066278</c:v>
                </c:pt>
                <c:pt idx="1">
                  <c:v>0.32449994662534609</c:v>
                </c:pt>
                <c:pt idx="2">
                  <c:v>4.5100000000000001E-4</c:v>
                </c:pt>
                <c:pt idx="3">
                  <c:v>0.39334502495062434</c:v>
                </c:pt>
                <c:pt idx="4">
                  <c:v>1.4020961877268603</c:v>
                </c:pt>
                <c:pt idx="5">
                  <c:v>1.5915409886914442</c:v>
                </c:pt>
                <c:pt idx="6">
                  <c:v>9.6292664440789696E-2</c:v>
                </c:pt>
                <c:pt idx="7">
                  <c:v>0.60619762674682798</c:v>
                </c:pt>
                <c:pt idx="8">
                  <c:v>2.6811411024177576</c:v>
                </c:pt>
                <c:pt idx="9">
                  <c:v>3.2007429056430095</c:v>
                </c:pt>
                <c:pt idx="10">
                  <c:v>9.6445344165638147</c:v>
                </c:pt>
                <c:pt idx="11">
                  <c:v>0.78351721898420112</c:v>
                </c:pt>
                <c:pt idx="12">
                  <c:v>0.26927668502528546</c:v>
                </c:pt>
                <c:pt idx="13">
                  <c:v>0.15471731902023267</c:v>
                </c:pt>
                <c:pt idx="14">
                  <c:v>5.472112981515088</c:v>
                </c:pt>
                <c:pt idx="15">
                  <c:v>0.64723502158519775</c:v>
                </c:pt>
                <c:pt idx="16">
                  <c:v>2.0698482353964631</c:v>
                </c:pt>
              </c:numCache>
            </c:numRef>
          </c:val>
          <c:extLst>
            <c:ext xmlns:c16="http://schemas.microsoft.com/office/drawing/2014/chart" uri="{C3380CC4-5D6E-409C-BE32-E72D297353CC}">
              <c16:uniqueId val="{00000001-7E64-4FB8-85B4-25CAF27DE528}"/>
            </c:ext>
          </c:extLst>
        </c:ser>
        <c:ser>
          <c:idx val="0"/>
          <c:order val="1"/>
          <c:tx>
            <c:strRef>
              <c:f>'Graphique  H'!$T$4</c:f>
              <c:strCache>
                <c:ptCount val="1"/>
                <c:pt idx="0">
                  <c:v>août-21</c:v>
                </c:pt>
              </c:strCache>
            </c:strRef>
          </c:tx>
          <c:spPr>
            <a:solidFill>
              <a:schemeClr val="accent6"/>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H'!$T$5:$T$21</c:f>
              <c:numCache>
                <c:formatCode>_-* #\ ##0_-;\-* #\ ##0_-;_-* "-"??_-;_-@_-</c:formatCode>
                <c:ptCount val="17"/>
                <c:pt idx="0">
                  <c:v>0.20206677745741117</c:v>
                </c:pt>
                <c:pt idx="1">
                  <c:v>0.28668153308026989</c:v>
                </c:pt>
                <c:pt idx="2">
                  <c:v>0</c:v>
                </c:pt>
                <c:pt idx="3">
                  <c:v>0.20450894435909092</c:v>
                </c:pt>
                <c:pt idx="4">
                  <c:v>1.2292271141597442</c:v>
                </c:pt>
                <c:pt idx="5">
                  <c:v>0.82346995223242048</c:v>
                </c:pt>
                <c:pt idx="6">
                  <c:v>8.6360925503238414E-2</c:v>
                </c:pt>
                <c:pt idx="7">
                  <c:v>0.9764090246803383</c:v>
                </c:pt>
                <c:pt idx="8">
                  <c:v>2.1207959592583627</c:v>
                </c:pt>
                <c:pt idx="9">
                  <c:v>2.9079721902162117</c:v>
                </c:pt>
                <c:pt idx="10">
                  <c:v>8.6191874383099165</c:v>
                </c:pt>
                <c:pt idx="11">
                  <c:v>0.67431053016384934</c:v>
                </c:pt>
                <c:pt idx="12">
                  <c:v>0.16530389322149089</c:v>
                </c:pt>
                <c:pt idx="13">
                  <c:v>0.27639991197370928</c:v>
                </c:pt>
                <c:pt idx="14">
                  <c:v>4.2625785380769727</c:v>
                </c:pt>
                <c:pt idx="15">
                  <c:v>0.49332246895641824</c:v>
                </c:pt>
                <c:pt idx="16">
                  <c:v>1.8807992778321474</c:v>
                </c:pt>
              </c:numCache>
            </c:numRef>
          </c:val>
          <c:extLst>
            <c:ext xmlns:c16="http://schemas.microsoft.com/office/drawing/2014/chart" uri="{C3380CC4-5D6E-409C-BE32-E72D297353CC}">
              <c16:uniqueId val="{00000000-19EF-4026-8CBD-10C16C61CD87}"/>
            </c:ext>
          </c:extLst>
        </c:ser>
        <c:ser>
          <c:idx val="1"/>
          <c:order val="2"/>
          <c:tx>
            <c:strRef>
              <c:f>'Graphique  H'!$U$4</c:f>
              <c:strCache>
                <c:ptCount val="1"/>
                <c:pt idx="0">
                  <c:v>sept.-21</c:v>
                </c:pt>
              </c:strCache>
            </c:strRef>
          </c:tx>
          <c:spPr>
            <a:solidFill>
              <a:srgbClr val="92D050"/>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H'!$U$5:$U$21</c:f>
              <c:numCache>
                <c:formatCode>_-* #\ ##0_-;\-* #\ ##0_-;_-* "-"??_-;_-@_-</c:formatCode>
                <c:ptCount val="17"/>
                <c:pt idx="0">
                  <c:v>0.17232479905795747</c:v>
                </c:pt>
                <c:pt idx="1">
                  <c:v>0.62888061910565152</c:v>
                </c:pt>
                <c:pt idx="2">
                  <c:v>5.8799999999999998E-4</c:v>
                </c:pt>
                <c:pt idx="3">
                  <c:v>0.35795635059922376</c:v>
                </c:pt>
                <c:pt idx="4">
                  <c:v>1.8172582681473559</c:v>
                </c:pt>
                <c:pt idx="5">
                  <c:v>1.9371710534419804</c:v>
                </c:pt>
                <c:pt idx="6">
                  <c:v>0.23876732185754618</c:v>
                </c:pt>
                <c:pt idx="7">
                  <c:v>0.9577480344190521</c:v>
                </c:pt>
                <c:pt idx="8">
                  <c:v>2.110185177705711</c:v>
                </c:pt>
                <c:pt idx="9">
                  <c:v>5.4171923979172449</c:v>
                </c:pt>
                <c:pt idx="10">
                  <c:v>6.2468096022066675</c:v>
                </c:pt>
                <c:pt idx="11">
                  <c:v>0.58096702477038598</c:v>
                </c:pt>
                <c:pt idx="12">
                  <c:v>0.21063451626757448</c:v>
                </c:pt>
                <c:pt idx="13">
                  <c:v>0.21889783689250539</c:v>
                </c:pt>
                <c:pt idx="14">
                  <c:v>4.5306080840382625</c:v>
                </c:pt>
                <c:pt idx="15">
                  <c:v>0.6048714282534462</c:v>
                </c:pt>
                <c:pt idx="16">
                  <c:v>1.672601181319201</c:v>
                </c:pt>
              </c:numCache>
            </c:numRef>
          </c:val>
          <c:extLst>
            <c:ext xmlns:c16="http://schemas.microsoft.com/office/drawing/2014/chart" uri="{C3380CC4-5D6E-409C-BE32-E72D297353CC}">
              <c16:uniqueId val="{00000000-4154-4FE8-BD74-53D1453928EC}"/>
            </c:ext>
          </c:extLst>
        </c:ser>
        <c:ser>
          <c:idx val="2"/>
          <c:order val="3"/>
          <c:tx>
            <c:strRef>
              <c:f>'Graphique  H'!$V$4</c:f>
              <c:strCache>
                <c:ptCount val="1"/>
                <c:pt idx="0">
                  <c:v>oct.-21</c:v>
                </c:pt>
              </c:strCache>
            </c:strRef>
          </c:tx>
          <c:spPr>
            <a:solidFill>
              <a:schemeClr val="accent6">
                <a:lumMod val="50000"/>
              </a:schemeClr>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H'!$V$5:$V$21</c:f>
              <c:numCache>
                <c:formatCode>_-* #\ ##0_-;\-* #\ ##0_-;_-* "-"??_-;_-@_-</c:formatCode>
                <c:ptCount val="17"/>
                <c:pt idx="0">
                  <c:v>0.12064500089269427</c:v>
                </c:pt>
                <c:pt idx="1">
                  <c:v>0.28569353594867769</c:v>
                </c:pt>
                <c:pt idx="2">
                  <c:v>0</c:v>
                </c:pt>
                <c:pt idx="3">
                  <c:v>0.33091448347461461</c:v>
                </c:pt>
                <c:pt idx="4">
                  <c:v>2.4212863743998532</c:v>
                </c:pt>
                <c:pt idx="5">
                  <c:v>1.7332141708810591</c:v>
                </c:pt>
                <c:pt idx="6">
                  <c:v>0.17835869532119999</c:v>
                </c:pt>
                <c:pt idx="7">
                  <c:v>0.41224609416887559</c:v>
                </c:pt>
                <c:pt idx="8">
                  <c:v>1.8780709421660444</c:v>
                </c:pt>
                <c:pt idx="9">
                  <c:v>4.4578627472997105</c:v>
                </c:pt>
                <c:pt idx="10">
                  <c:v>2.8588434738203774</c:v>
                </c:pt>
                <c:pt idx="11">
                  <c:v>0.26045563986824921</c:v>
                </c:pt>
                <c:pt idx="12">
                  <c:v>0.22291830921512795</c:v>
                </c:pt>
                <c:pt idx="13">
                  <c:v>0.12101214664541153</c:v>
                </c:pt>
                <c:pt idx="14">
                  <c:v>2.2925466877869094</c:v>
                </c:pt>
                <c:pt idx="15">
                  <c:v>0.2967303347316827</c:v>
                </c:pt>
                <c:pt idx="16">
                  <c:v>1.2957169186587674</c:v>
                </c:pt>
              </c:numCache>
            </c:numRef>
          </c:val>
          <c:extLst>
            <c:ext xmlns:c16="http://schemas.microsoft.com/office/drawing/2014/chart" uri="{C3380CC4-5D6E-409C-BE32-E72D297353CC}">
              <c16:uniqueId val="{00000001-4154-4FE8-BD74-53D1453928EC}"/>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(b) Transports et entreposage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5989208830431434E-2"/>
          <c:y val="0.10972570828966435"/>
          <c:w val="0.89231622907696762"/>
          <c:h val="0.6601638435682714"/>
        </c:manualLayout>
      </c:layout>
      <c:areaChart>
        <c:grouping val="stacked"/>
        <c:varyColors val="0"/>
        <c:ser>
          <c:idx val="0"/>
          <c:order val="0"/>
          <c:tx>
            <c:strRef>
              <c:f>'Graphique 2'!$A$23</c:f>
              <c:strCache>
                <c:ptCount val="1"/>
                <c:pt idx="0">
                  <c:v>Elle a été arrêtée</c:v>
                </c:pt>
              </c:strCache>
            </c:strRef>
          </c:tx>
          <c:spPr>
            <a:solidFill>
              <a:srgbClr val="C0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2'!$B$23:$U$23</c:f>
              <c:numCache>
                <c:formatCode>0.0</c:formatCode>
                <c:ptCount val="20"/>
                <c:pt idx="0">
                  <c:v>6.2</c:v>
                </c:pt>
                <c:pt idx="1">
                  <c:v>4.5</c:v>
                </c:pt>
                <c:pt idx="2">
                  <c:v>1.9</c:v>
                </c:pt>
                <c:pt idx="3">
                  <c:v>1</c:v>
                </c:pt>
                <c:pt idx="4">
                  <c:v>1.2</c:v>
                </c:pt>
                <c:pt idx="5">
                  <c:v>0.4</c:v>
                </c:pt>
                <c:pt idx="6">
                  <c:v>0.5</c:v>
                </c:pt>
                <c:pt idx="7">
                  <c:v>0.70000000000000007</c:v>
                </c:pt>
                <c:pt idx="8">
                  <c:v>1.0999999999999999</c:v>
                </c:pt>
                <c:pt idx="9">
                  <c:v>0.70000000000000007</c:v>
                </c:pt>
                <c:pt idx="10">
                  <c:v>0.89999999999999991</c:v>
                </c:pt>
                <c:pt idx="11">
                  <c:v>0.70000000000000007</c:v>
                </c:pt>
                <c:pt idx="12">
                  <c:v>0.8</c:v>
                </c:pt>
                <c:pt idx="13">
                  <c:v>1.0999999999999999</c:v>
                </c:pt>
                <c:pt idx="14">
                  <c:v>0.89999999999999991</c:v>
                </c:pt>
                <c:pt idx="15">
                  <c:v>0.8</c:v>
                </c:pt>
                <c:pt idx="16">
                  <c:v>0.5</c:v>
                </c:pt>
                <c:pt idx="17">
                  <c:v>0.2</c:v>
                </c:pt>
                <c:pt idx="18">
                  <c:v>0.3</c:v>
                </c:pt>
                <c:pt idx="19">
                  <c:v>0.70000000000000007</c:v>
                </c:pt>
              </c:numCache>
            </c:numRef>
          </c:val>
          <c:extLst>
            <c:ext xmlns:c16="http://schemas.microsoft.com/office/drawing/2014/chart" uri="{C3380CC4-5D6E-409C-BE32-E72D297353CC}">
              <c16:uniqueId val="{00000000-5504-47BA-A7AD-1FDA1D5A58C2}"/>
            </c:ext>
          </c:extLst>
        </c:ser>
        <c:ser>
          <c:idx val="1"/>
          <c:order val="1"/>
          <c:tx>
            <c:strRef>
              <c:f>'Graphique 2'!$A$24</c:f>
              <c:strCache>
                <c:ptCount val="1"/>
                <c:pt idx="0">
                  <c:v>Elle a diminué très fortement (de 50 % ou plus)</c:v>
                </c:pt>
              </c:strCache>
            </c:strRef>
          </c:tx>
          <c:spPr>
            <a:solidFill>
              <a:srgbClr val="FF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2'!$B$24:$U$24</c:f>
              <c:numCache>
                <c:formatCode>0.0</c:formatCode>
                <c:ptCount val="20"/>
                <c:pt idx="0">
                  <c:v>40.300000000000004</c:v>
                </c:pt>
                <c:pt idx="1">
                  <c:v>37.799999999999997</c:v>
                </c:pt>
                <c:pt idx="2">
                  <c:v>25.6</c:v>
                </c:pt>
                <c:pt idx="3">
                  <c:v>16.8</c:v>
                </c:pt>
                <c:pt idx="4">
                  <c:v>15.9</c:v>
                </c:pt>
                <c:pt idx="5">
                  <c:v>15.1</c:v>
                </c:pt>
                <c:pt idx="6">
                  <c:v>12.4</c:v>
                </c:pt>
                <c:pt idx="7">
                  <c:v>12</c:v>
                </c:pt>
                <c:pt idx="8">
                  <c:v>13.700000000000001</c:v>
                </c:pt>
                <c:pt idx="9">
                  <c:v>12.9</c:v>
                </c:pt>
                <c:pt idx="10">
                  <c:v>12.8</c:v>
                </c:pt>
                <c:pt idx="11">
                  <c:v>13</c:v>
                </c:pt>
                <c:pt idx="12">
                  <c:v>13.3</c:v>
                </c:pt>
                <c:pt idx="13">
                  <c:v>14.899999999999999</c:v>
                </c:pt>
                <c:pt idx="14">
                  <c:v>12.7</c:v>
                </c:pt>
                <c:pt idx="15">
                  <c:v>11.5</c:v>
                </c:pt>
                <c:pt idx="16">
                  <c:v>10.299999999999999</c:v>
                </c:pt>
                <c:pt idx="17">
                  <c:v>1.5</c:v>
                </c:pt>
                <c:pt idx="18">
                  <c:v>1.0999999999999999</c:v>
                </c:pt>
                <c:pt idx="19">
                  <c:v>0.89999999999999991</c:v>
                </c:pt>
              </c:numCache>
            </c:numRef>
          </c:val>
          <c:extLst>
            <c:ext xmlns:c16="http://schemas.microsoft.com/office/drawing/2014/chart" uri="{C3380CC4-5D6E-409C-BE32-E72D297353CC}">
              <c16:uniqueId val="{00000001-5504-47BA-A7AD-1FDA1D5A58C2}"/>
            </c:ext>
          </c:extLst>
        </c:ser>
        <c:ser>
          <c:idx val="2"/>
          <c:order val="2"/>
          <c:tx>
            <c:strRef>
              <c:f>'Graphique 2'!$A$25</c:f>
              <c:strCache>
                <c:ptCount val="1"/>
                <c:pt idx="0">
                  <c:v>Elle a diminué fortement (de moins de 50 %)</c:v>
                </c:pt>
              </c:strCache>
            </c:strRef>
          </c:tx>
          <c:spPr>
            <a:solidFill>
              <a:srgbClr val="FFC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2'!$B$25:$U$25</c:f>
              <c:numCache>
                <c:formatCode>0.0</c:formatCode>
                <c:ptCount val="20"/>
                <c:pt idx="0">
                  <c:v>44.6</c:v>
                </c:pt>
                <c:pt idx="1">
                  <c:v>47.4</c:v>
                </c:pt>
                <c:pt idx="2">
                  <c:v>39.5</c:v>
                </c:pt>
                <c:pt idx="3">
                  <c:v>40.699999999999996</c:v>
                </c:pt>
                <c:pt idx="4">
                  <c:v>35.699999999999996</c:v>
                </c:pt>
                <c:pt idx="5">
                  <c:v>33.4</c:v>
                </c:pt>
                <c:pt idx="6">
                  <c:v>27.400000000000002</c:v>
                </c:pt>
                <c:pt idx="7">
                  <c:v>18</c:v>
                </c:pt>
                <c:pt idx="8">
                  <c:v>25.5</c:v>
                </c:pt>
                <c:pt idx="9">
                  <c:v>25.3</c:v>
                </c:pt>
                <c:pt idx="10">
                  <c:v>24.3</c:v>
                </c:pt>
                <c:pt idx="11">
                  <c:v>28.9</c:v>
                </c:pt>
                <c:pt idx="12">
                  <c:v>26</c:v>
                </c:pt>
                <c:pt idx="13">
                  <c:v>21.9</c:v>
                </c:pt>
                <c:pt idx="14">
                  <c:v>20.399999999999999</c:v>
                </c:pt>
                <c:pt idx="15">
                  <c:v>16.900000000000002</c:v>
                </c:pt>
                <c:pt idx="16">
                  <c:v>29.599999999999998</c:v>
                </c:pt>
                <c:pt idx="17">
                  <c:v>23.599999999999998</c:v>
                </c:pt>
                <c:pt idx="18">
                  <c:v>36.700000000000003</c:v>
                </c:pt>
                <c:pt idx="19">
                  <c:v>34.699999999999996</c:v>
                </c:pt>
              </c:numCache>
            </c:numRef>
          </c:val>
          <c:extLst>
            <c:ext xmlns:c16="http://schemas.microsoft.com/office/drawing/2014/chart" uri="{C3380CC4-5D6E-409C-BE32-E72D297353CC}">
              <c16:uniqueId val="{00000002-5504-47BA-A7AD-1FDA1D5A58C2}"/>
            </c:ext>
          </c:extLst>
        </c:ser>
        <c:ser>
          <c:idx val="3"/>
          <c:order val="3"/>
          <c:tx>
            <c:strRef>
              <c:f>'Graphique 2'!$A$26</c:f>
              <c:strCache>
                <c:ptCount val="1"/>
                <c:pt idx="0">
                  <c:v>Elle est restée inchangée</c:v>
                </c:pt>
              </c:strCache>
            </c:strRef>
          </c:tx>
          <c:spPr>
            <a:solidFill>
              <a:srgbClr val="92D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2'!$B$26:$U$26</c:f>
              <c:numCache>
                <c:formatCode>0.0</c:formatCode>
                <c:ptCount val="20"/>
                <c:pt idx="0">
                  <c:v>5.5</c:v>
                </c:pt>
                <c:pt idx="1">
                  <c:v>7.1999999999999993</c:v>
                </c:pt>
                <c:pt idx="2">
                  <c:v>11.200000000000001</c:v>
                </c:pt>
                <c:pt idx="3">
                  <c:v>29.599999999999998</c:v>
                </c:pt>
                <c:pt idx="4">
                  <c:v>36</c:v>
                </c:pt>
                <c:pt idx="5">
                  <c:v>40.5</c:v>
                </c:pt>
                <c:pt idx="6">
                  <c:v>56.899999999999991</c:v>
                </c:pt>
                <c:pt idx="7">
                  <c:v>55.500000000000007</c:v>
                </c:pt>
                <c:pt idx="8">
                  <c:v>48.699999999999996</c:v>
                </c:pt>
                <c:pt idx="9">
                  <c:v>57.599999999999994</c:v>
                </c:pt>
                <c:pt idx="10">
                  <c:v>59.199999999999996</c:v>
                </c:pt>
                <c:pt idx="11">
                  <c:v>54.7</c:v>
                </c:pt>
                <c:pt idx="12">
                  <c:v>56.699999999999996</c:v>
                </c:pt>
                <c:pt idx="13">
                  <c:v>56.699999999999996</c:v>
                </c:pt>
                <c:pt idx="14">
                  <c:v>59.3</c:v>
                </c:pt>
                <c:pt idx="15">
                  <c:v>63.9</c:v>
                </c:pt>
                <c:pt idx="16">
                  <c:v>52.800000000000004</c:v>
                </c:pt>
                <c:pt idx="17">
                  <c:v>71.7</c:v>
                </c:pt>
                <c:pt idx="18">
                  <c:v>57.499999999999993</c:v>
                </c:pt>
                <c:pt idx="19">
                  <c:v>59.199999999999996</c:v>
                </c:pt>
              </c:numCache>
            </c:numRef>
          </c:val>
          <c:extLst>
            <c:ext xmlns:c16="http://schemas.microsoft.com/office/drawing/2014/chart" uri="{C3380CC4-5D6E-409C-BE32-E72D297353CC}">
              <c16:uniqueId val="{00000003-5504-47BA-A7AD-1FDA1D5A58C2}"/>
            </c:ext>
          </c:extLst>
        </c:ser>
        <c:ser>
          <c:idx val="4"/>
          <c:order val="4"/>
          <c:tx>
            <c:strRef>
              <c:f>'Graphique 2'!$A$27</c:f>
              <c:strCache>
                <c:ptCount val="1"/>
                <c:pt idx="0">
                  <c:v>Elle a augmenté</c:v>
                </c:pt>
              </c:strCache>
            </c:strRef>
          </c:tx>
          <c:spPr>
            <a:solidFill>
              <a:srgbClr val="00B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2'!$B$27:$U$27</c:f>
              <c:numCache>
                <c:formatCode>0.0</c:formatCode>
                <c:ptCount val="20"/>
                <c:pt idx="0">
                  <c:v>3.4000000000000004</c:v>
                </c:pt>
                <c:pt idx="1">
                  <c:v>3.1</c:v>
                </c:pt>
                <c:pt idx="2">
                  <c:v>21.8</c:v>
                </c:pt>
                <c:pt idx="3">
                  <c:v>11.899999999999999</c:v>
                </c:pt>
                <c:pt idx="4">
                  <c:v>11.200000000000001</c:v>
                </c:pt>
                <c:pt idx="5">
                  <c:v>10.7</c:v>
                </c:pt>
                <c:pt idx="6">
                  <c:v>2.8000000000000003</c:v>
                </c:pt>
                <c:pt idx="7">
                  <c:v>13.900000000000002</c:v>
                </c:pt>
                <c:pt idx="8">
                  <c:v>11</c:v>
                </c:pt>
                <c:pt idx="9">
                  <c:v>3.4000000000000004</c:v>
                </c:pt>
                <c:pt idx="10">
                  <c:v>2.8000000000000003</c:v>
                </c:pt>
                <c:pt idx="11">
                  <c:v>2.6</c:v>
                </c:pt>
                <c:pt idx="12">
                  <c:v>3.2</c:v>
                </c:pt>
                <c:pt idx="13">
                  <c:v>5.4</c:v>
                </c:pt>
                <c:pt idx="14">
                  <c:v>6.7</c:v>
                </c:pt>
                <c:pt idx="15">
                  <c:v>6.9</c:v>
                </c:pt>
                <c:pt idx="16">
                  <c:v>6.9</c:v>
                </c:pt>
                <c:pt idx="17">
                  <c:v>2.9000000000000004</c:v>
                </c:pt>
                <c:pt idx="18">
                  <c:v>4.5</c:v>
                </c:pt>
                <c:pt idx="19">
                  <c:v>4.5</c:v>
                </c:pt>
              </c:numCache>
            </c:numRef>
          </c:val>
          <c:extLst>
            <c:ext xmlns:c16="http://schemas.microsoft.com/office/drawing/2014/chart" uri="{C3380CC4-5D6E-409C-BE32-E72D297353CC}">
              <c16:uniqueId val="{00000004-5504-47BA-A7AD-1FDA1D5A58C2}"/>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(a) Fabrication de matériels</a:t>
            </a:r>
            <a:r>
              <a:rPr lang="fr-FR" sz="1600" baseline="0"/>
              <a:t> de transport</a:t>
            </a:r>
            <a:endParaRPr lang="fr-FR"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392049565806832E-2"/>
          <c:y val="0.11276762038997858"/>
          <c:w val="0.89586133953228297"/>
          <c:h val="0.65546355970163495"/>
        </c:manualLayout>
      </c:layout>
      <c:areaChart>
        <c:grouping val="stacked"/>
        <c:varyColors val="0"/>
        <c:ser>
          <c:idx val="0"/>
          <c:order val="0"/>
          <c:tx>
            <c:strRef>
              <c:f>'Graphique 2'!$A$5</c:f>
              <c:strCache>
                <c:ptCount val="1"/>
                <c:pt idx="0">
                  <c:v>Elle a été arrêtée</c:v>
                </c:pt>
              </c:strCache>
            </c:strRef>
          </c:tx>
          <c:spPr>
            <a:solidFill>
              <a:srgbClr val="C00000"/>
            </a:solidFill>
            <a:ln w="25400">
              <a:noFill/>
            </a:ln>
            <a:effectLst/>
          </c:spPr>
          <c:cat>
            <c:numRef>
              <c:f>'Graphique 2'!$B$4:$U$4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2'!$B$5:$U$5</c:f>
              <c:numCache>
                <c:formatCode>0.0</c:formatCode>
                <c:ptCount val="20"/>
                <c:pt idx="0">
                  <c:v>28.000000000000004</c:v>
                </c:pt>
                <c:pt idx="1">
                  <c:v>18.3</c:v>
                </c:pt>
                <c:pt idx="2">
                  <c:v>3.4000000000000004</c:v>
                </c:pt>
                <c:pt idx="3">
                  <c:v>0.1</c:v>
                </c:pt>
                <c:pt idx="4">
                  <c:v>0.4</c:v>
                </c:pt>
                <c:pt idx="5">
                  <c:v>0.2</c:v>
                </c:pt>
                <c:pt idx="6">
                  <c:v>0.2</c:v>
                </c:pt>
                <c:pt idx="7">
                  <c:v>0</c:v>
                </c:pt>
                <c:pt idx="8">
                  <c:v>0.2</c:v>
                </c:pt>
                <c:pt idx="9">
                  <c:v>0</c:v>
                </c:pt>
                <c:pt idx="10">
                  <c:v>0.2</c:v>
                </c:pt>
                <c:pt idx="11">
                  <c:v>0.2</c:v>
                </c:pt>
                <c:pt idx="12">
                  <c:v>0.2</c:v>
                </c:pt>
                <c:pt idx="13">
                  <c:v>0</c:v>
                </c:pt>
                <c:pt idx="14">
                  <c:v>0.2</c:v>
                </c:pt>
                <c:pt idx="15">
                  <c:v>0.1</c:v>
                </c:pt>
                <c:pt idx="16">
                  <c:v>0.2</c:v>
                </c:pt>
                <c:pt idx="17">
                  <c:v>0.89999999999999991</c:v>
                </c:pt>
                <c:pt idx="18">
                  <c:v>0.6</c:v>
                </c:pt>
                <c:pt idx="19">
                  <c:v>0.5</c:v>
                </c:pt>
              </c:numCache>
            </c:numRef>
          </c:val>
          <c:extLst>
            <c:ext xmlns:c16="http://schemas.microsoft.com/office/drawing/2014/chart" uri="{C3380CC4-5D6E-409C-BE32-E72D297353CC}">
              <c16:uniqueId val="{00000000-1D02-499F-AA11-2AAEF35CAAA2}"/>
            </c:ext>
          </c:extLst>
        </c:ser>
        <c:ser>
          <c:idx val="1"/>
          <c:order val="1"/>
          <c:tx>
            <c:strRef>
              <c:f>'Graphique 2'!$A$6</c:f>
              <c:strCache>
                <c:ptCount val="1"/>
                <c:pt idx="0">
                  <c:v>Elle a diminué très fortement (de 50 % ou plus)</c:v>
                </c:pt>
              </c:strCache>
            </c:strRef>
          </c:tx>
          <c:spPr>
            <a:solidFill>
              <a:srgbClr val="FF0000"/>
            </a:solidFill>
            <a:ln w="25400">
              <a:noFill/>
            </a:ln>
            <a:effectLst/>
          </c:spPr>
          <c:cat>
            <c:numRef>
              <c:f>'Graphique 2'!$B$4:$U$4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2'!$B$6:$U$6</c:f>
              <c:numCache>
                <c:formatCode>0.0</c:formatCode>
                <c:ptCount val="20"/>
                <c:pt idx="0">
                  <c:v>65.100000000000009</c:v>
                </c:pt>
                <c:pt idx="1">
                  <c:v>52.7</c:v>
                </c:pt>
                <c:pt idx="2">
                  <c:v>44.5</c:v>
                </c:pt>
                <c:pt idx="3">
                  <c:v>23</c:v>
                </c:pt>
                <c:pt idx="4">
                  <c:v>10.299999999999999</c:v>
                </c:pt>
                <c:pt idx="5">
                  <c:v>6</c:v>
                </c:pt>
                <c:pt idx="6">
                  <c:v>2.8000000000000003</c:v>
                </c:pt>
                <c:pt idx="7">
                  <c:v>2.9000000000000004</c:v>
                </c:pt>
                <c:pt idx="8">
                  <c:v>1.7000000000000002</c:v>
                </c:pt>
                <c:pt idx="9">
                  <c:v>3.5999999999999996</c:v>
                </c:pt>
                <c:pt idx="10">
                  <c:v>2.5</c:v>
                </c:pt>
                <c:pt idx="11">
                  <c:v>2.8000000000000003</c:v>
                </c:pt>
                <c:pt idx="12">
                  <c:v>2.1999999999999997</c:v>
                </c:pt>
                <c:pt idx="13">
                  <c:v>3</c:v>
                </c:pt>
                <c:pt idx="14">
                  <c:v>12.8</c:v>
                </c:pt>
                <c:pt idx="15">
                  <c:v>12.4</c:v>
                </c:pt>
                <c:pt idx="16">
                  <c:v>12.5</c:v>
                </c:pt>
                <c:pt idx="17">
                  <c:v>4.3</c:v>
                </c:pt>
                <c:pt idx="18">
                  <c:v>3.9</c:v>
                </c:pt>
                <c:pt idx="19">
                  <c:v>2.1999999999999997</c:v>
                </c:pt>
              </c:numCache>
            </c:numRef>
          </c:val>
          <c:extLst>
            <c:ext xmlns:c16="http://schemas.microsoft.com/office/drawing/2014/chart" uri="{C3380CC4-5D6E-409C-BE32-E72D297353CC}">
              <c16:uniqueId val="{00000001-1D02-499F-AA11-2AAEF35CAAA2}"/>
            </c:ext>
          </c:extLst>
        </c:ser>
        <c:ser>
          <c:idx val="2"/>
          <c:order val="2"/>
          <c:tx>
            <c:strRef>
              <c:f>'Graphique 2'!$A$7</c:f>
              <c:strCache>
                <c:ptCount val="1"/>
                <c:pt idx="0">
                  <c:v>Elle a diminué fortement (de moins de 50 %)</c:v>
                </c:pt>
              </c:strCache>
            </c:strRef>
          </c:tx>
          <c:spPr>
            <a:solidFill>
              <a:srgbClr val="FFC000"/>
            </a:solidFill>
            <a:ln w="25400">
              <a:noFill/>
            </a:ln>
            <a:effectLst/>
          </c:spPr>
          <c:cat>
            <c:numRef>
              <c:f>'Graphique 2'!$B$4:$U$4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2'!$B$7:$U$7</c:f>
              <c:numCache>
                <c:formatCode>0.0</c:formatCode>
                <c:ptCount val="20"/>
                <c:pt idx="0">
                  <c:v>6.1</c:v>
                </c:pt>
                <c:pt idx="1">
                  <c:v>27.900000000000002</c:v>
                </c:pt>
                <c:pt idx="2">
                  <c:v>47.3</c:v>
                </c:pt>
                <c:pt idx="3">
                  <c:v>60.699999999999996</c:v>
                </c:pt>
                <c:pt idx="4">
                  <c:v>38.299999999999997</c:v>
                </c:pt>
                <c:pt idx="5">
                  <c:v>36.6</c:v>
                </c:pt>
                <c:pt idx="6">
                  <c:v>36.700000000000003</c:v>
                </c:pt>
                <c:pt idx="7">
                  <c:v>36.799999999999997</c:v>
                </c:pt>
                <c:pt idx="8">
                  <c:v>38.9</c:v>
                </c:pt>
                <c:pt idx="9">
                  <c:v>32.700000000000003</c:v>
                </c:pt>
                <c:pt idx="10">
                  <c:v>31.5</c:v>
                </c:pt>
                <c:pt idx="11">
                  <c:v>34.200000000000003</c:v>
                </c:pt>
                <c:pt idx="12">
                  <c:v>50.1</c:v>
                </c:pt>
                <c:pt idx="13">
                  <c:v>53.300000000000004</c:v>
                </c:pt>
                <c:pt idx="14">
                  <c:v>38.9</c:v>
                </c:pt>
                <c:pt idx="15">
                  <c:v>38.200000000000003</c:v>
                </c:pt>
                <c:pt idx="16">
                  <c:v>39.300000000000004</c:v>
                </c:pt>
                <c:pt idx="17">
                  <c:v>44.7</c:v>
                </c:pt>
                <c:pt idx="18">
                  <c:v>47.4</c:v>
                </c:pt>
                <c:pt idx="19">
                  <c:v>50.5</c:v>
                </c:pt>
              </c:numCache>
            </c:numRef>
          </c:val>
          <c:extLst>
            <c:ext xmlns:c16="http://schemas.microsoft.com/office/drawing/2014/chart" uri="{C3380CC4-5D6E-409C-BE32-E72D297353CC}">
              <c16:uniqueId val="{00000002-1D02-499F-AA11-2AAEF35CAAA2}"/>
            </c:ext>
          </c:extLst>
        </c:ser>
        <c:ser>
          <c:idx val="3"/>
          <c:order val="3"/>
          <c:tx>
            <c:strRef>
              <c:f>'Graphique 2'!$A$8</c:f>
              <c:strCache>
                <c:ptCount val="1"/>
                <c:pt idx="0">
                  <c:v>Elle est restée inchangée</c:v>
                </c:pt>
              </c:strCache>
            </c:strRef>
          </c:tx>
          <c:spPr>
            <a:solidFill>
              <a:srgbClr val="92D050"/>
            </a:solidFill>
            <a:ln w="25400">
              <a:noFill/>
            </a:ln>
            <a:effectLst/>
          </c:spPr>
          <c:cat>
            <c:numRef>
              <c:f>'Graphique 2'!$B$4:$U$4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2'!$B$8:$U$8</c:f>
              <c:numCache>
                <c:formatCode>0.0</c:formatCode>
                <c:ptCount val="20"/>
                <c:pt idx="0">
                  <c:v>0.89999999999999991</c:v>
                </c:pt>
                <c:pt idx="1">
                  <c:v>0.8</c:v>
                </c:pt>
                <c:pt idx="2">
                  <c:v>4.2</c:v>
                </c:pt>
                <c:pt idx="3">
                  <c:v>14.399999999999999</c:v>
                </c:pt>
                <c:pt idx="4">
                  <c:v>43.2</c:v>
                </c:pt>
                <c:pt idx="5">
                  <c:v>48.199999999999996</c:v>
                </c:pt>
                <c:pt idx="6">
                  <c:v>50.6</c:v>
                </c:pt>
                <c:pt idx="7">
                  <c:v>54.1</c:v>
                </c:pt>
                <c:pt idx="8">
                  <c:v>52.6</c:v>
                </c:pt>
                <c:pt idx="9">
                  <c:v>60.6</c:v>
                </c:pt>
                <c:pt idx="10">
                  <c:v>62.2</c:v>
                </c:pt>
                <c:pt idx="11">
                  <c:v>56.999999999999993</c:v>
                </c:pt>
                <c:pt idx="12">
                  <c:v>40.200000000000003</c:v>
                </c:pt>
                <c:pt idx="13">
                  <c:v>37</c:v>
                </c:pt>
                <c:pt idx="14">
                  <c:v>42.6</c:v>
                </c:pt>
                <c:pt idx="15">
                  <c:v>43.9</c:v>
                </c:pt>
                <c:pt idx="16">
                  <c:v>43.3</c:v>
                </c:pt>
                <c:pt idx="17">
                  <c:v>47.4</c:v>
                </c:pt>
                <c:pt idx="18">
                  <c:v>44.1</c:v>
                </c:pt>
                <c:pt idx="19">
                  <c:v>42.1</c:v>
                </c:pt>
              </c:numCache>
            </c:numRef>
          </c:val>
          <c:extLst>
            <c:ext xmlns:c16="http://schemas.microsoft.com/office/drawing/2014/chart" uri="{C3380CC4-5D6E-409C-BE32-E72D297353CC}">
              <c16:uniqueId val="{00000003-1D02-499F-AA11-2AAEF35CAAA2}"/>
            </c:ext>
          </c:extLst>
        </c:ser>
        <c:ser>
          <c:idx val="4"/>
          <c:order val="4"/>
          <c:tx>
            <c:strRef>
              <c:f>'Graphique 2'!$A$9</c:f>
              <c:strCache>
                <c:ptCount val="1"/>
                <c:pt idx="0">
                  <c:v>Elle a augmenté</c:v>
                </c:pt>
              </c:strCache>
            </c:strRef>
          </c:tx>
          <c:spPr>
            <a:solidFill>
              <a:srgbClr val="00B050"/>
            </a:solidFill>
            <a:ln w="25400">
              <a:noFill/>
            </a:ln>
            <a:effectLst/>
          </c:spPr>
          <c:cat>
            <c:numRef>
              <c:f>'Graphique 2'!$B$4:$U$4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2'!$B$9:$U$9</c:f>
              <c:numCache>
                <c:formatCode>0.0</c:formatCode>
                <c:ptCount val="20"/>
                <c:pt idx="0">
                  <c:v>0</c:v>
                </c:pt>
                <c:pt idx="1">
                  <c:v>0.2</c:v>
                </c:pt>
                <c:pt idx="2">
                  <c:v>0.5</c:v>
                </c:pt>
                <c:pt idx="3">
                  <c:v>1.7999999999999998</c:v>
                </c:pt>
                <c:pt idx="4">
                  <c:v>7.9</c:v>
                </c:pt>
                <c:pt idx="5">
                  <c:v>8.9</c:v>
                </c:pt>
                <c:pt idx="6">
                  <c:v>9.7000000000000011</c:v>
                </c:pt>
                <c:pt idx="7">
                  <c:v>6.3</c:v>
                </c:pt>
                <c:pt idx="8">
                  <c:v>6.5</c:v>
                </c:pt>
                <c:pt idx="9">
                  <c:v>3.1</c:v>
                </c:pt>
                <c:pt idx="10">
                  <c:v>3.5000000000000004</c:v>
                </c:pt>
                <c:pt idx="11">
                  <c:v>5.8000000000000007</c:v>
                </c:pt>
                <c:pt idx="12">
                  <c:v>7.3999999999999995</c:v>
                </c:pt>
                <c:pt idx="13">
                  <c:v>6.7</c:v>
                </c:pt>
                <c:pt idx="14">
                  <c:v>5.4</c:v>
                </c:pt>
                <c:pt idx="15">
                  <c:v>5.4</c:v>
                </c:pt>
                <c:pt idx="16">
                  <c:v>4.8</c:v>
                </c:pt>
                <c:pt idx="17">
                  <c:v>2.8000000000000003</c:v>
                </c:pt>
                <c:pt idx="18">
                  <c:v>4</c:v>
                </c:pt>
                <c:pt idx="19">
                  <c:v>4.7</c:v>
                </c:pt>
              </c:numCache>
            </c:numRef>
          </c:val>
          <c:extLst>
            <c:ext xmlns:c16="http://schemas.microsoft.com/office/drawing/2014/chart" uri="{C3380CC4-5D6E-409C-BE32-E72D297353CC}">
              <c16:uniqueId val="{00000004-1D02-499F-AA11-2AAEF35CAAA2}"/>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(c) Hébergement restauration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392049565806832E-2"/>
          <c:y val="0.11276762038997858"/>
          <c:w val="0.89586133953228297"/>
          <c:h val="0.65546355970163495"/>
        </c:manualLayout>
      </c:layout>
      <c:areaChart>
        <c:grouping val="stacked"/>
        <c:varyColors val="0"/>
        <c:ser>
          <c:idx val="0"/>
          <c:order val="0"/>
          <c:tx>
            <c:strRef>
              <c:f>'Graphique 2'!$A$11</c:f>
              <c:strCache>
                <c:ptCount val="1"/>
                <c:pt idx="0">
                  <c:v>Elle a été arrêtée</c:v>
                </c:pt>
              </c:strCache>
            </c:strRef>
          </c:tx>
          <c:spPr>
            <a:solidFill>
              <a:srgbClr val="C0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2'!$B$11:$U$11</c:f>
              <c:numCache>
                <c:formatCode>0.0</c:formatCode>
                <c:ptCount val="20"/>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32.9</c:v>
                </c:pt>
                <c:pt idx="14">
                  <c:v>18.399999999999999</c:v>
                </c:pt>
                <c:pt idx="15">
                  <c:v>3.6999999999999997</c:v>
                </c:pt>
                <c:pt idx="16">
                  <c:v>3.2</c:v>
                </c:pt>
                <c:pt idx="17">
                  <c:v>2.8000000000000003</c:v>
                </c:pt>
                <c:pt idx="18">
                  <c:v>1.6</c:v>
                </c:pt>
                <c:pt idx="19">
                  <c:v>1.0999999999999999</c:v>
                </c:pt>
              </c:numCache>
            </c:numRef>
          </c:val>
          <c:extLst>
            <c:ext xmlns:c16="http://schemas.microsoft.com/office/drawing/2014/chart" uri="{C3380CC4-5D6E-409C-BE32-E72D297353CC}">
              <c16:uniqueId val="{00000000-921A-4071-A0B9-0F5BAF226CC6}"/>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2'!$B$12:$U$12</c:f>
              <c:numCache>
                <c:formatCode>0.0</c:formatCode>
                <c:ptCount val="20"/>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31</c:v>
                </c:pt>
                <c:pt idx="14">
                  <c:v>31.5</c:v>
                </c:pt>
                <c:pt idx="15">
                  <c:v>13.600000000000001</c:v>
                </c:pt>
                <c:pt idx="16">
                  <c:v>10.5</c:v>
                </c:pt>
                <c:pt idx="17">
                  <c:v>7.9</c:v>
                </c:pt>
                <c:pt idx="18">
                  <c:v>5.0999999999999996</c:v>
                </c:pt>
                <c:pt idx="19">
                  <c:v>3.1</c:v>
                </c:pt>
              </c:numCache>
            </c:numRef>
          </c:val>
          <c:extLst>
            <c:ext xmlns:c16="http://schemas.microsoft.com/office/drawing/2014/chart" uri="{C3380CC4-5D6E-409C-BE32-E72D297353CC}">
              <c16:uniqueId val="{00000001-921A-4071-A0B9-0F5BAF226CC6}"/>
            </c:ext>
          </c:extLst>
        </c:ser>
        <c:ser>
          <c:idx val="2"/>
          <c:order val="2"/>
          <c:tx>
            <c:strRef>
              <c:f>'Graphique 2'!$A$13</c:f>
              <c:strCache>
                <c:ptCount val="1"/>
                <c:pt idx="0">
                  <c:v>Elle a diminué fortement (de moins de 50 %)</c:v>
                </c:pt>
              </c:strCache>
            </c:strRef>
          </c:tx>
          <c:spPr>
            <a:solidFill>
              <a:srgbClr val="FFC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2'!$B$13:$U$13</c:f>
              <c:numCache>
                <c:formatCode>0.0</c:formatCode>
                <c:ptCount val="20"/>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27.200000000000003</c:v>
                </c:pt>
                <c:pt idx="14">
                  <c:v>34.200000000000003</c:v>
                </c:pt>
                <c:pt idx="15">
                  <c:v>50.8</c:v>
                </c:pt>
                <c:pt idx="16">
                  <c:v>32</c:v>
                </c:pt>
                <c:pt idx="17">
                  <c:v>32.700000000000003</c:v>
                </c:pt>
                <c:pt idx="18">
                  <c:v>30.2</c:v>
                </c:pt>
                <c:pt idx="19">
                  <c:v>25.8</c:v>
                </c:pt>
              </c:numCache>
            </c:numRef>
          </c:val>
          <c:extLst>
            <c:ext xmlns:c16="http://schemas.microsoft.com/office/drawing/2014/chart" uri="{C3380CC4-5D6E-409C-BE32-E72D297353CC}">
              <c16:uniqueId val="{00000002-921A-4071-A0B9-0F5BAF226CC6}"/>
            </c:ext>
          </c:extLst>
        </c:ser>
        <c:ser>
          <c:idx val="3"/>
          <c:order val="3"/>
          <c:tx>
            <c:strRef>
              <c:f>'Graphique 2'!$A$14</c:f>
              <c:strCache>
                <c:ptCount val="1"/>
                <c:pt idx="0">
                  <c:v>Elle est restée inchangée</c:v>
                </c:pt>
              </c:strCache>
            </c:strRef>
          </c:tx>
          <c:spPr>
            <a:solidFill>
              <a:srgbClr val="92D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2'!$B$14:$U$14</c:f>
              <c:numCache>
                <c:formatCode>0.0</c:formatCode>
                <c:ptCount val="20"/>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8.5</c:v>
                </c:pt>
                <c:pt idx="14">
                  <c:v>11.799999999999999</c:v>
                </c:pt>
                <c:pt idx="15">
                  <c:v>19</c:v>
                </c:pt>
                <c:pt idx="16">
                  <c:v>36.299999999999997</c:v>
                </c:pt>
                <c:pt idx="17">
                  <c:v>39.4</c:v>
                </c:pt>
                <c:pt idx="18">
                  <c:v>48.699999999999996</c:v>
                </c:pt>
                <c:pt idx="19">
                  <c:v>58.5</c:v>
                </c:pt>
              </c:numCache>
            </c:numRef>
          </c:val>
          <c:extLst>
            <c:ext xmlns:c16="http://schemas.microsoft.com/office/drawing/2014/chart" uri="{C3380CC4-5D6E-409C-BE32-E72D297353CC}">
              <c16:uniqueId val="{00000003-921A-4071-A0B9-0F5BAF226CC6}"/>
            </c:ext>
          </c:extLst>
        </c:ser>
        <c:ser>
          <c:idx val="4"/>
          <c:order val="4"/>
          <c:tx>
            <c:strRef>
              <c:f>'Graphique 2'!$A$15</c:f>
              <c:strCache>
                <c:ptCount val="1"/>
                <c:pt idx="0">
                  <c:v>Elle a augmenté</c:v>
                </c:pt>
              </c:strCache>
            </c:strRef>
          </c:tx>
          <c:spPr>
            <a:solidFill>
              <a:srgbClr val="00B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2'!$B$15:$U$15</c:f>
              <c:numCache>
                <c:formatCode>0.0</c:formatCode>
                <c:ptCount val="20"/>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0.3</c:v>
                </c:pt>
                <c:pt idx="14">
                  <c:v>4</c:v>
                </c:pt>
                <c:pt idx="15">
                  <c:v>12.9</c:v>
                </c:pt>
                <c:pt idx="16">
                  <c:v>18</c:v>
                </c:pt>
                <c:pt idx="17">
                  <c:v>17.299999999999997</c:v>
                </c:pt>
                <c:pt idx="18">
                  <c:v>14.399999999999999</c:v>
                </c:pt>
                <c:pt idx="19">
                  <c:v>11.5</c:v>
                </c:pt>
              </c:numCache>
            </c:numRef>
          </c:val>
          <c:extLst>
            <c:ext xmlns:c16="http://schemas.microsoft.com/office/drawing/2014/chart" uri="{C3380CC4-5D6E-409C-BE32-E72D297353CC}">
              <c16:uniqueId val="{00000004-921A-4071-A0B9-0F5BAF226CC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(d) Arts, spectacles et activités récréatives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5989208830431434E-2"/>
          <c:y val="0.10972570828966435"/>
          <c:w val="0.89231622907696762"/>
          <c:h val="0.6601638435682714"/>
        </c:manualLayout>
      </c:layout>
      <c:areaChart>
        <c:grouping val="stacked"/>
        <c:varyColors val="0"/>
        <c:ser>
          <c:idx val="0"/>
          <c:order val="0"/>
          <c:tx>
            <c:strRef>
              <c:f>'Graphique 2'!$A$17</c:f>
              <c:strCache>
                <c:ptCount val="1"/>
                <c:pt idx="0">
                  <c:v>Elle a été arrêtée</c:v>
                </c:pt>
              </c:strCache>
            </c:strRef>
          </c:tx>
          <c:spPr>
            <a:solidFill>
              <a:srgbClr val="C0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2'!$B$17:$U$17</c:f>
              <c:numCache>
                <c:formatCode>0.0</c:formatCode>
                <c:ptCount val="20"/>
                <c:pt idx="0">
                  <c:v>20.200000000000003</c:v>
                </c:pt>
                <c:pt idx="1">
                  <c:v>12.9</c:v>
                </c:pt>
                <c:pt idx="2">
                  <c:v>3.3000000000000003</c:v>
                </c:pt>
                <c:pt idx="3">
                  <c:v>0.4</c:v>
                </c:pt>
                <c:pt idx="4">
                  <c:v>0.6</c:v>
                </c:pt>
                <c:pt idx="5">
                  <c:v>0.3</c:v>
                </c:pt>
                <c:pt idx="6">
                  <c:v>0.3</c:v>
                </c:pt>
                <c:pt idx="7">
                  <c:v>0.3</c:v>
                </c:pt>
                <c:pt idx="8">
                  <c:v>4.7</c:v>
                </c:pt>
                <c:pt idx="9">
                  <c:v>0.3</c:v>
                </c:pt>
                <c:pt idx="10">
                  <c:v>35.299999999999997</c:v>
                </c:pt>
                <c:pt idx="11">
                  <c:v>34.599999999999994</c:v>
                </c:pt>
                <c:pt idx="12">
                  <c:v>32.5</c:v>
                </c:pt>
                <c:pt idx="13">
                  <c:v>38.9</c:v>
                </c:pt>
                <c:pt idx="14">
                  <c:v>20.100000000000001</c:v>
                </c:pt>
                <c:pt idx="15">
                  <c:v>2.1</c:v>
                </c:pt>
                <c:pt idx="16">
                  <c:v>2</c:v>
                </c:pt>
                <c:pt idx="17">
                  <c:v>1.5</c:v>
                </c:pt>
                <c:pt idx="18">
                  <c:v>0.89999999999999991</c:v>
                </c:pt>
                <c:pt idx="19">
                  <c:v>0.8</c:v>
                </c:pt>
              </c:numCache>
            </c:numRef>
          </c:val>
          <c:extLst>
            <c:ext xmlns:c16="http://schemas.microsoft.com/office/drawing/2014/chart" uri="{C3380CC4-5D6E-409C-BE32-E72D297353CC}">
              <c16:uniqueId val="{00000000-AA4E-4914-8905-DCBBAD012CC7}"/>
            </c:ext>
          </c:extLst>
        </c:ser>
        <c:ser>
          <c:idx val="1"/>
          <c:order val="1"/>
          <c:tx>
            <c:strRef>
              <c:f>'Graphique 2'!$A$18</c:f>
              <c:strCache>
                <c:ptCount val="1"/>
                <c:pt idx="0">
                  <c:v>Elle a diminué très fortement (de 50 % ou plus)</c:v>
                </c:pt>
              </c:strCache>
            </c:strRef>
          </c:tx>
          <c:spPr>
            <a:solidFill>
              <a:srgbClr val="FF0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2'!$B$18:$U$18</c:f>
              <c:numCache>
                <c:formatCode>0.0</c:formatCode>
                <c:ptCount val="20"/>
                <c:pt idx="0">
                  <c:v>29.5</c:v>
                </c:pt>
                <c:pt idx="1">
                  <c:v>34.200000000000003</c:v>
                </c:pt>
                <c:pt idx="2">
                  <c:v>15.5</c:v>
                </c:pt>
                <c:pt idx="3">
                  <c:v>4.1000000000000005</c:v>
                </c:pt>
                <c:pt idx="4">
                  <c:v>2.7</c:v>
                </c:pt>
                <c:pt idx="5">
                  <c:v>2.6</c:v>
                </c:pt>
                <c:pt idx="6">
                  <c:v>1.9</c:v>
                </c:pt>
                <c:pt idx="7">
                  <c:v>3.3000000000000003</c:v>
                </c:pt>
                <c:pt idx="8">
                  <c:v>9.9</c:v>
                </c:pt>
                <c:pt idx="9">
                  <c:v>2.9000000000000004</c:v>
                </c:pt>
                <c:pt idx="10">
                  <c:v>29.599999999999998</c:v>
                </c:pt>
                <c:pt idx="11">
                  <c:v>27.900000000000002</c:v>
                </c:pt>
                <c:pt idx="12">
                  <c:v>30.7</c:v>
                </c:pt>
                <c:pt idx="13">
                  <c:v>32.6</c:v>
                </c:pt>
                <c:pt idx="14">
                  <c:v>35.9</c:v>
                </c:pt>
                <c:pt idx="15">
                  <c:v>28.799999999999997</c:v>
                </c:pt>
                <c:pt idx="16">
                  <c:v>13.4</c:v>
                </c:pt>
                <c:pt idx="17">
                  <c:v>8.3000000000000007</c:v>
                </c:pt>
                <c:pt idx="18">
                  <c:v>3.8</c:v>
                </c:pt>
                <c:pt idx="19">
                  <c:v>3.3000000000000003</c:v>
                </c:pt>
              </c:numCache>
            </c:numRef>
          </c:val>
          <c:extLst>
            <c:ext xmlns:c16="http://schemas.microsoft.com/office/drawing/2014/chart" uri="{C3380CC4-5D6E-409C-BE32-E72D297353CC}">
              <c16:uniqueId val="{00000001-AA4E-4914-8905-DCBBAD012CC7}"/>
            </c:ext>
          </c:extLst>
        </c:ser>
        <c:ser>
          <c:idx val="2"/>
          <c:order val="2"/>
          <c:tx>
            <c:strRef>
              <c:f>'Graphique 2'!$A$19</c:f>
              <c:strCache>
                <c:ptCount val="1"/>
                <c:pt idx="0">
                  <c:v>Elle a diminué fortement (de moins de 50 %)</c:v>
                </c:pt>
              </c:strCache>
            </c:strRef>
          </c:tx>
          <c:spPr>
            <a:solidFill>
              <a:srgbClr val="FFC00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2'!$B$19:$U$19</c:f>
              <c:numCache>
                <c:formatCode>0.0</c:formatCode>
                <c:ptCount val="20"/>
                <c:pt idx="0">
                  <c:v>26.900000000000002</c:v>
                </c:pt>
                <c:pt idx="1">
                  <c:v>25.4</c:v>
                </c:pt>
                <c:pt idx="2">
                  <c:v>42.9</c:v>
                </c:pt>
                <c:pt idx="3">
                  <c:v>33.900000000000006</c:v>
                </c:pt>
                <c:pt idx="4">
                  <c:v>24.5</c:v>
                </c:pt>
                <c:pt idx="5">
                  <c:v>22.1</c:v>
                </c:pt>
                <c:pt idx="6">
                  <c:v>22.8</c:v>
                </c:pt>
                <c:pt idx="7">
                  <c:v>26.5</c:v>
                </c:pt>
                <c:pt idx="8">
                  <c:v>30.5</c:v>
                </c:pt>
                <c:pt idx="9">
                  <c:v>30.9</c:v>
                </c:pt>
                <c:pt idx="10">
                  <c:v>16.3</c:v>
                </c:pt>
                <c:pt idx="11">
                  <c:v>18.399999999999999</c:v>
                </c:pt>
                <c:pt idx="12">
                  <c:v>17.599999999999998</c:v>
                </c:pt>
                <c:pt idx="13">
                  <c:v>14.899999999999999</c:v>
                </c:pt>
                <c:pt idx="14">
                  <c:v>21.4</c:v>
                </c:pt>
                <c:pt idx="15">
                  <c:v>30.8</c:v>
                </c:pt>
                <c:pt idx="16">
                  <c:v>34.799999999999997</c:v>
                </c:pt>
                <c:pt idx="17">
                  <c:v>31.4</c:v>
                </c:pt>
                <c:pt idx="18">
                  <c:v>31.4</c:v>
                </c:pt>
                <c:pt idx="19">
                  <c:v>27.700000000000003</c:v>
                </c:pt>
              </c:numCache>
            </c:numRef>
          </c:val>
          <c:extLst>
            <c:ext xmlns:c16="http://schemas.microsoft.com/office/drawing/2014/chart" uri="{C3380CC4-5D6E-409C-BE32-E72D297353CC}">
              <c16:uniqueId val="{00000002-AA4E-4914-8905-DCBBAD012CC7}"/>
            </c:ext>
          </c:extLst>
        </c:ser>
        <c:ser>
          <c:idx val="3"/>
          <c:order val="3"/>
          <c:tx>
            <c:strRef>
              <c:f>'Graphique 2'!$A$20</c:f>
              <c:strCache>
                <c:ptCount val="1"/>
                <c:pt idx="0">
                  <c:v>Elle est restée inchangée</c:v>
                </c:pt>
              </c:strCache>
            </c:strRef>
          </c:tx>
          <c:spPr>
            <a:solidFill>
              <a:srgbClr val="92D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2'!$B$20:$U$20</c:f>
              <c:numCache>
                <c:formatCode>0.0</c:formatCode>
                <c:ptCount val="20"/>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18.8</c:v>
                </c:pt>
                <c:pt idx="11">
                  <c:v>18.8</c:v>
                </c:pt>
                <c:pt idx="12">
                  <c:v>18.399999999999999</c:v>
                </c:pt>
                <c:pt idx="13">
                  <c:v>12.6</c:v>
                </c:pt>
                <c:pt idx="14">
                  <c:v>19.5</c:v>
                </c:pt>
                <c:pt idx="15">
                  <c:v>28.7</c:v>
                </c:pt>
                <c:pt idx="16">
                  <c:v>42.3</c:v>
                </c:pt>
                <c:pt idx="17">
                  <c:v>53.7</c:v>
                </c:pt>
                <c:pt idx="18">
                  <c:v>52.300000000000004</c:v>
                </c:pt>
                <c:pt idx="19">
                  <c:v>61</c:v>
                </c:pt>
              </c:numCache>
            </c:numRef>
          </c:val>
          <c:extLst>
            <c:ext xmlns:c16="http://schemas.microsoft.com/office/drawing/2014/chart" uri="{C3380CC4-5D6E-409C-BE32-E72D297353CC}">
              <c16:uniqueId val="{00000003-AA4E-4914-8905-DCBBAD012CC7}"/>
            </c:ext>
          </c:extLst>
        </c:ser>
        <c:ser>
          <c:idx val="4"/>
          <c:order val="4"/>
          <c:tx>
            <c:strRef>
              <c:f>'Graphique 2'!$A$21</c:f>
              <c:strCache>
                <c:ptCount val="1"/>
                <c:pt idx="0">
                  <c:v>Elle a augmenté</c:v>
                </c:pt>
              </c:strCache>
            </c:strRef>
          </c:tx>
          <c:spPr>
            <a:solidFill>
              <a:srgbClr val="00B050"/>
            </a:solidFill>
            <a:ln w="25400">
              <a:noFill/>
            </a:ln>
            <a:effectLst/>
          </c:spPr>
          <c:cat>
            <c:numRef>
              <c:f>'Graphique 2'!$B$10:$U$10</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2'!$B$21:$U$21</c:f>
              <c:numCache>
                <c:formatCode>0.0</c:formatCode>
                <c:ptCount val="20"/>
                <c:pt idx="0">
                  <c:v>12.1</c:v>
                </c:pt>
                <c:pt idx="1">
                  <c:v>12.2</c:v>
                </c:pt>
                <c:pt idx="2">
                  <c:v>15.4</c:v>
                </c:pt>
                <c:pt idx="3">
                  <c:v>19.8</c:v>
                </c:pt>
                <c:pt idx="4">
                  <c:v>15.7</c:v>
                </c:pt>
                <c:pt idx="5">
                  <c:v>11.700000000000001</c:v>
                </c:pt>
                <c:pt idx="6">
                  <c:v>12.7</c:v>
                </c:pt>
                <c:pt idx="7">
                  <c:v>12.2</c:v>
                </c:pt>
                <c:pt idx="8">
                  <c:v>10.7</c:v>
                </c:pt>
                <c:pt idx="9">
                  <c:v>13.700000000000001</c:v>
                </c:pt>
                <c:pt idx="10">
                  <c:v>0</c:v>
                </c:pt>
                <c:pt idx="11">
                  <c:v>0.3</c:v>
                </c:pt>
                <c:pt idx="12">
                  <c:v>0.8</c:v>
                </c:pt>
                <c:pt idx="13">
                  <c:v>1</c:v>
                </c:pt>
                <c:pt idx="14">
                  <c:v>3</c:v>
                </c:pt>
                <c:pt idx="15">
                  <c:v>9.6</c:v>
                </c:pt>
                <c:pt idx="16">
                  <c:v>7.3999999999999995</c:v>
                </c:pt>
                <c:pt idx="17">
                  <c:v>5.0999999999999996</c:v>
                </c:pt>
                <c:pt idx="18">
                  <c:v>11.5</c:v>
                </c:pt>
                <c:pt idx="19">
                  <c:v>7.1</c:v>
                </c:pt>
              </c:numCache>
            </c:numRef>
          </c:val>
          <c:extLst>
            <c:ext xmlns:c16="http://schemas.microsoft.com/office/drawing/2014/chart" uri="{C3380CC4-5D6E-409C-BE32-E72D297353CC}">
              <c16:uniqueId val="{00000004-AA4E-4914-8905-DCBBAD012CC7}"/>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numRef>
              <c:extLst>
                <c:ext xmlns:c15="http://schemas.microsoft.com/office/drawing/2012/chart" uri="{02D57815-91ED-43cb-92C2-25804820EDAC}">
                  <c15:fullRef>
                    <c15:sqref>'Graphique 3'!$B$4:$U$4</c15:sqref>
                  </c15:fullRef>
                </c:ext>
              </c:extLst>
              <c:f>'Graphique 3'!$C$4:$U$4</c:f>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xmlns:c15="http://schemas.microsoft.com/office/drawing/2012/chart" uri="{02D57815-91ED-43cb-92C2-25804820EDAC}">
                  <c15:fullRef>
                    <c15:sqref>'Graphique 3'!$B$7:$U$7</c15:sqref>
                  </c15:fullRef>
                </c:ext>
              </c:extLst>
              <c:f>'Graphique 3'!$C$7:$U$7</c:f>
              <c:numCache>
                <c:formatCode>0.0</c:formatCode>
                <c:ptCount val="19"/>
                <c:pt idx="0">
                  <c:v>38.546192298998754</c:v>
                </c:pt>
                <c:pt idx="1">
                  <c:v>36.707811092074934</c:v>
                </c:pt>
                <c:pt idx="2">
                  <c:v>33.624356435643563</c:v>
                </c:pt>
                <c:pt idx="3">
                  <c:v>28.422554347826082</c:v>
                </c:pt>
                <c:pt idx="4">
                  <c:v>25.381651376146799</c:v>
                </c:pt>
                <c:pt idx="5">
                  <c:v>24.394888178913732</c:v>
                </c:pt>
                <c:pt idx="6">
                  <c:v>21.034267912772588</c:v>
                </c:pt>
                <c:pt idx="7">
                  <c:v>21.455584415584411</c:v>
                </c:pt>
                <c:pt idx="8">
                  <c:v>20.3408695652174</c:v>
                </c:pt>
                <c:pt idx="9">
                  <c:v>19.143362831858404</c:v>
                </c:pt>
                <c:pt idx="10">
                  <c:v>19.043823529411767</c:v>
                </c:pt>
                <c:pt idx="11">
                  <c:v>17.547305389221556</c:v>
                </c:pt>
                <c:pt idx="12">
                  <c:v>15.700000000000001</c:v>
                </c:pt>
                <c:pt idx="13">
                  <c:v>14.199999999999998</c:v>
                </c:pt>
                <c:pt idx="14">
                  <c:v>12.344642857142855</c:v>
                </c:pt>
                <c:pt idx="15">
                  <c:v>12.864321608040205</c:v>
                </c:pt>
                <c:pt idx="16">
                  <c:v>9.9000000000000021</c:v>
                </c:pt>
                <c:pt idx="17">
                  <c:v>9.8431034482758619</c:v>
                </c:pt>
                <c:pt idx="18">
                  <c:v>9.2462427745664755</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numRef>
              <c:extLst>
                <c:ext xmlns:c15="http://schemas.microsoft.com/office/drawing/2012/chart" uri="{02D57815-91ED-43cb-92C2-25804820EDAC}">
                  <c15:fullRef>
                    <c15:sqref>'Graphique 3'!$B$4:$U$4</c15:sqref>
                  </c15:fullRef>
                </c:ext>
              </c:extLst>
              <c:f>'Graphique 3'!$C$4:$U$4</c:f>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xmlns:c15="http://schemas.microsoft.com/office/drawing/2012/chart" uri="{02D57815-91ED-43cb-92C2-25804820EDAC}">
                  <c15:fullRef>
                    <c15:sqref>'Graphique 3'!$B$8:$U$8</c15:sqref>
                  </c15:fullRef>
                </c:ext>
              </c:extLst>
              <c:f>'Graphique 3'!$C$8:$U$8</c:f>
              <c:numCache>
                <c:formatCode>0.0</c:formatCode>
                <c:ptCount val="19"/>
                <c:pt idx="0">
                  <c:v>22.609782046182726</c:v>
                </c:pt>
                <c:pt idx="1">
                  <c:v>20.143283524063406</c:v>
                </c:pt>
                <c:pt idx="2">
                  <c:v>9.6504950495049506</c:v>
                </c:pt>
                <c:pt idx="3">
                  <c:v>4.2883152173913039</c:v>
                </c:pt>
                <c:pt idx="4">
                  <c:v>3.0146788990825697</c:v>
                </c:pt>
                <c:pt idx="5">
                  <c:v>2.8073482428115013</c:v>
                </c:pt>
                <c:pt idx="6">
                  <c:v>7.6760124610591918</c:v>
                </c:pt>
                <c:pt idx="7">
                  <c:v>15.139220779220777</c:v>
                </c:pt>
                <c:pt idx="8">
                  <c:v>11.366956521739136</c:v>
                </c:pt>
                <c:pt idx="9">
                  <c:v>11.964601769911503</c:v>
                </c:pt>
                <c:pt idx="10">
                  <c:v>11.865</c:v>
                </c:pt>
                <c:pt idx="11">
                  <c:v>12.462574850299401</c:v>
                </c:pt>
                <c:pt idx="12">
                  <c:v>14.600000000000003</c:v>
                </c:pt>
                <c:pt idx="13">
                  <c:v>11.200000000000001</c:v>
                </c:pt>
                <c:pt idx="14">
                  <c:v>6.6700892857142851</c:v>
                </c:pt>
                <c:pt idx="15">
                  <c:v>3.4170854271356803</c:v>
                </c:pt>
                <c:pt idx="16">
                  <c:v>3.8000000000000007</c:v>
                </c:pt>
                <c:pt idx="17">
                  <c:v>2.9827586206896548</c:v>
                </c:pt>
                <c:pt idx="18">
                  <c:v>2.5</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numRef>
              <c:extLst>
                <c:ext xmlns:c15="http://schemas.microsoft.com/office/drawing/2012/chart" uri="{02D57815-91ED-43cb-92C2-25804820EDAC}">
                  <c15:fullRef>
                    <c15:sqref>'Graphique 3'!$B$4:$U$4</c15:sqref>
                  </c15:fullRef>
                </c:ext>
              </c:extLst>
              <c:f>'Graphique 3'!$C$4:$U$4</c:f>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xmlns:c15="http://schemas.microsoft.com/office/drawing/2012/chart" uri="{02D57815-91ED-43cb-92C2-25804820EDAC}">
                  <c15:fullRef>
                    <c15:sqref>'Graphique 3'!$B$9:$U$9</c15:sqref>
                  </c15:fullRef>
                </c:ext>
              </c:extLst>
              <c:f>'Graphique 3'!$C$9:$U$9</c:f>
              <c:numCache>
                <c:formatCode>0.0</c:formatCode>
                <c:ptCount val="19"/>
                <c:pt idx="0">
                  <c:v>7.1713846137672084</c:v>
                </c:pt>
                <c:pt idx="1">
                  <c:v>5.2147586788184448</c:v>
                </c:pt>
                <c:pt idx="2">
                  <c:v>3.4538613861386143</c:v>
                </c:pt>
                <c:pt idx="3">
                  <c:v>1.5956521739130436</c:v>
                </c:pt>
                <c:pt idx="4">
                  <c:v>1.3614678899082573</c:v>
                </c:pt>
                <c:pt idx="5">
                  <c:v>1.0648562300319484</c:v>
                </c:pt>
                <c:pt idx="6">
                  <c:v>0.89719626168224309</c:v>
                </c:pt>
                <c:pt idx="7">
                  <c:v>0.80207792207792195</c:v>
                </c:pt>
                <c:pt idx="8">
                  <c:v>0.89739130434782632</c:v>
                </c:pt>
                <c:pt idx="9">
                  <c:v>0.89734513274336269</c:v>
                </c:pt>
                <c:pt idx="10">
                  <c:v>1.1964705882352944</c:v>
                </c:pt>
                <c:pt idx="11">
                  <c:v>1.2961077844311377</c:v>
                </c:pt>
                <c:pt idx="12">
                  <c:v>1.4000000000000004</c:v>
                </c:pt>
                <c:pt idx="13">
                  <c:v>1.4999999999999998</c:v>
                </c:pt>
                <c:pt idx="14">
                  <c:v>1.4933035714285712</c:v>
                </c:pt>
                <c:pt idx="15">
                  <c:v>1.6080402010050256</c:v>
                </c:pt>
                <c:pt idx="16">
                  <c:v>1.8000000000000003</c:v>
                </c:pt>
                <c:pt idx="17">
                  <c:v>2.485632183908046</c:v>
                </c:pt>
                <c:pt idx="18">
                  <c:v>2.7838150289017345</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numRef>
              <c:extLst>
                <c:ext xmlns:c15="http://schemas.microsoft.com/office/drawing/2012/chart" uri="{02D57815-91ED-43cb-92C2-25804820EDAC}">
                  <c15:fullRef>
                    <c15:sqref>'Graphique 3'!$B$4:$U$4</c15:sqref>
                  </c15:fullRef>
                </c:ext>
              </c:extLst>
              <c:f>'Graphique 3'!$C$4:$U$4</c:f>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xmlns:c15="http://schemas.microsoft.com/office/drawing/2012/chart" uri="{02D57815-91ED-43cb-92C2-25804820EDAC}">
                  <c15:fullRef>
                    <c15:sqref>'Graphique 3'!$B$10:$U$10</c15:sqref>
                  </c15:fullRef>
                </c:ext>
              </c:extLst>
              <c:f>'Graphique 3'!$C$10:$U$10</c:f>
              <c:numCache>
                <c:formatCode>0.0</c:formatCode>
                <c:ptCount val="19"/>
                <c:pt idx="0">
                  <c:v>11.255089741051314</c:v>
                </c:pt>
                <c:pt idx="1">
                  <c:v>8.8957648050432301</c:v>
                </c:pt>
                <c:pt idx="2">
                  <c:v>4.5712871287128714</c:v>
                </c:pt>
                <c:pt idx="3">
                  <c:v>2.3934782608695651</c:v>
                </c:pt>
                <c:pt idx="4">
                  <c:v>2.0422018348623863</c:v>
                </c:pt>
                <c:pt idx="5">
                  <c:v>2.0329073482428113</c:v>
                </c:pt>
                <c:pt idx="6">
                  <c:v>2.3925233644859816</c:v>
                </c:pt>
                <c:pt idx="7">
                  <c:v>1.203116883116883</c:v>
                </c:pt>
                <c:pt idx="8">
                  <c:v>1.7947826086956526</c:v>
                </c:pt>
                <c:pt idx="9">
                  <c:v>1.7946902654867254</c:v>
                </c:pt>
                <c:pt idx="10">
                  <c:v>1.7947058823529414</c:v>
                </c:pt>
                <c:pt idx="11">
                  <c:v>1.994011976047904</c:v>
                </c:pt>
                <c:pt idx="12">
                  <c:v>2.3000000000000003</c:v>
                </c:pt>
                <c:pt idx="13">
                  <c:v>1.7</c:v>
                </c:pt>
                <c:pt idx="14">
                  <c:v>1.7919642857142852</c:v>
                </c:pt>
                <c:pt idx="15">
                  <c:v>2.1105527638190962</c:v>
                </c:pt>
                <c:pt idx="16">
                  <c:v>2.7000000000000006</c:v>
                </c:pt>
                <c:pt idx="17">
                  <c:v>1.9885057471264367</c:v>
                </c:pt>
                <c:pt idx="18">
                  <c:v>2.6843930635838156</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numRef>
              <c:extLst>
                <c:ext xmlns:c15="http://schemas.microsoft.com/office/drawing/2012/chart" uri="{02D57815-91ED-43cb-92C2-25804820EDAC}">
                  <c15:fullRef>
                    <c15:sqref>'Graphique 3'!$B$4:$U$4</c15:sqref>
                  </c15:fullRef>
                </c:ext>
              </c:extLst>
              <c:f>'Graphique 3'!$C$4:$U$4</c:f>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xmlns:c15="http://schemas.microsoft.com/office/drawing/2012/chart" uri="{02D57815-91ED-43cb-92C2-25804820EDAC}">
                  <c15:fullRef>
                    <c15:sqref>'Graphique 3'!$B$5:$U$5</c15:sqref>
                  </c15:fullRef>
                </c:ext>
              </c:extLst>
              <c:f>'Graphique 3'!$C$5:$U$5</c:f>
              <c:numCache>
                <c:formatCode>0.0</c:formatCode>
                <c:ptCount val="19"/>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71.400000000000006</c:v>
                </c:pt>
                <c:pt idx="14">
                  <c:v>77.7</c:v>
                </c:pt>
                <c:pt idx="15">
                  <c:v>79.999999999999986</c:v>
                </c:pt>
                <c:pt idx="16">
                  <c:v>81.8</c:v>
                </c:pt>
                <c:pt idx="17">
                  <c:v>82.7</c:v>
                </c:pt>
                <c:pt idx="18">
                  <c:v>82.8</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numRef>
                    <c:extLst>
                      <c:ext uri="{02D57815-91ED-43cb-92C2-25804820EDAC}">
                        <c15:fullRef>
                          <c15:sqref>'Graphique 3'!$B$4:$U$4</c15:sqref>
                        </c15:fullRef>
                        <c15:formulaRef>
                          <c15:sqref>'Graphique 3'!$C$4:$U$4</c15:sqref>
                        </c15:formulaRef>
                      </c:ext>
                    </c:extLst>
                    <c:numCache>
                      <c:formatCode>mmm\-yy</c:formatCode>
                      <c:ptCount val="1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numCache>
                  </c:numRef>
                </c:cat>
                <c:val>
                  <c:numRef>
                    <c:extLst>
                      <c:ext uri="{02D57815-91ED-43cb-92C2-25804820EDAC}">
                        <c15:fullRef>
                          <c15:sqref>'Graphique 3'!$B$6:$U$6</c15:sqref>
                        </c15:fullRef>
                        <c15:formulaRef>
                          <c15:sqref>'Graphique 3'!$C$6:$U$6</c15:sqref>
                        </c15:formulaRef>
                      </c:ext>
                    </c:extLst>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3F77-48CC-8665-C42B9F2DEF1A}"/>
                  </c:ext>
                </c:extLst>
              </c15:ser>
            </c15:filteredAreaSeries>
          </c:ext>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0"/>
          <c:tx>
            <c:strRef>
              <c:f>'Graphique 4'!$A$14</c:f>
              <c:strCache>
                <c:ptCount val="1"/>
                <c:pt idx="0">
                  <c:v>pas d'effet des mesures sanitaires sur la productivité du travail et/ou les coûts</c:v>
                </c:pt>
              </c:strCache>
            </c:strRef>
          </c:tx>
          <c:spPr>
            <a:solidFill>
              <a:srgbClr val="92D050"/>
            </a:solidFill>
            <a:ln w="25400">
              <a:noFill/>
            </a:ln>
            <a:effectLst/>
          </c:spPr>
          <c:cat>
            <c:numRef>
              <c:f>'Graphique 4'!$B$13:$R$13</c:f>
              <c:numCache>
                <c:formatCode>mmm\-yy</c:formatCode>
                <c:ptCount val="17"/>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numCache>
            </c:numRef>
          </c:cat>
          <c:val>
            <c:numRef>
              <c:f>'Graphique 4'!$B$14:$R$14</c:f>
              <c:numCache>
                <c:formatCode>0.0</c:formatCode>
                <c:ptCount val="17"/>
                <c:pt idx="0">
                  <c:v>29.797191887675513</c:v>
                </c:pt>
                <c:pt idx="1">
                  <c:v>36.651583710407245</c:v>
                </c:pt>
                <c:pt idx="2">
                  <c:v>34.389140271493211</c:v>
                </c:pt>
                <c:pt idx="3">
                  <c:v>38.919667590027707</c:v>
                </c:pt>
                <c:pt idx="4">
                  <c:v>36.118980169971671</c:v>
                </c:pt>
                <c:pt idx="5">
                  <c:v>33.521923620933521</c:v>
                </c:pt>
                <c:pt idx="6">
                  <c:v>32.638888888888886</c:v>
                </c:pt>
                <c:pt idx="7">
                  <c:v>34.691011235955052</c:v>
                </c:pt>
                <c:pt idx="8">
                  <c:v>33.607681755829901</c:v>
                </c:pt>
                <c:pt idx="9">
                  <c:v>33.559782608695656</c:v>
                </c:pt>
                <c:pt idx="10">
                  <c:v>34.29752066115703</c:v>
                </c:pt>
                <c:pt idx="11">
                  <c:v>37.325905292479099</c:v>
                </c:pt>
                <c:pt idx="12">
                  <c:v>42.302158273381295</c:v>
                </c:pt>
                <c:pt idx="13">
                  <c:v>43.409742120343843</c:v>
                </c:pt>
                <c:pt idx="14">
                  <c:v>45.389048991354464</c:v>
                </c:pt>
                <c:pt idx="15">
                  <c:v>48.023426061493417</c:v>
                </c:pt>
                <c:pt idx="16">
                  <c:v>50.074074074074083</c:v>
                </c:pt>
              </c:numCache>
            </c:numRef>
          </c:val>
          <c:extLst>
            <c:ext xmlns:c16="http://schemas.microsoft.com/office/drawing/2014/chart" uri="{C3380CC4-5D6E-409C-BE32-E72D297353CC}">
              <c16:uniqueId val="{00000000-42C8-4057-8DA2-7D254FBC17C4}"/>
            </c:ext>
          </c:extLst>
        </c:ser>
        <c:ser>
          <c:idx val="3"/>
          <c:order val="1"/>
          <c:tx>
            <c:strRef>
              <c:f>'Graphique 4'!$A$15</c:f>
              <c:strCache>
                <c:ptCount val="1"/>
                <c:pt idx="0">
                  <c:v>réduit la productivité horaire / augmente les coûts horaires modérément (moins de 10 %)</c:v>
                </c:pt>
              </c:strCache>
            </c:strRef>
          </c:tx>
          <c:spPr>
            <a:solidFill>
              <a:srgbClr val="FFC000"/>
            </a:solidFill>
            <a:ln w="25400">
              <a:noFill/>
            </a:ln>
            <a:effectLst/>
          </c:spPr>
          <c:cat>
            <c:numRef>
              <c:f>'Graphique 4'!$B$13:$R$13</c:f>
              <c:numCache>
                <c:formatCode>mmm\-yy</c:formatCode>
                <c:ptCount val="17"/>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numCache>
            </c:numRef>
          </c:cat>
          <c:val>
            <c:numRef>
              <c:f>'Graphique 4'!$B$15:$R$15</c:f>
              <c:numCache>
                <c:formatCode>0.0</c:formatCode>
                <c:ptCount val="17"/>
                <c:pt idx="0">
                  <c:v>46.17784711388456</c:v>
                </c:pt>
                <c:pt idx="1">
                  <c:v>43.137254901960787</c:v>
                </c:pt>
                <c:pt idx="2">
                  <c:v>46.304675716440421</c:v>
                </c:pt>
                <c:pt idx="3">
                  <c:v>47.506925207756247</c:v>
                </c:pt>
                <c:pt idx="4">
                  <c:v>48.866855524079327</c:v>
                </c:pt>
                <c:pt idx="5">
                  <c:v>50.495049504950487</c:v>
                </c:pt>
                <c:pt idx="6">
                  <c:v>50</c:v>
                </c:pt>
                <c:pt idx="7">
                  <c:v>48.31460674157303</c:v>
                </c:pt>
                <c:pt idx="8">
                  <c:v>49.657064471879274</c:v>
                </c:pt>
                <c:pt idx="9">
                  <c:v>49.184782608695649</c:v>
                </c:pt>
                <c:pt idx="10">
                  <c:v>47.658402203856745</c:v>
                </c:pt>
                <c:pt idx="11">
                  <c:v>46.100278551532028</c:v>
                </c:pt>
                <c:pt idx="12">
                  <c:v>44.60431654676259</c:v>
                </c:pt>
                <c:pt idx="13">
                  <c:v>44.269340974212035</c:v>
                </c:pt>
                <c:pt idx="14">
                  <c:v>42.939481268011519</c:v>
                </c:pt>
                <c:pt idx="15">
                  <c:v>40.556368960468532</c:v>
                </c:pt>
                <c:pt idx="16">
                  <c:v>39.111111111111114</c:v>
                </c:pt>
              </c:numCache>
            </c:numRef>
          </c:val>
          <c:extLst>
            <c:ext xmlns:c16="http://schemas.microsoft.com/office/drawing/2014/chart" uri="{C3380CC4-5D6E-409C-BE32-E72D297353CC}">
              <c16:uniqueId val="{00000001-42C8-4057-8DA2-7D254FBC17C4}"/>
            </c:ext>
          </c:extLst>
        </c:ser>
        <c:ser>
          <c:idx val="4"/>
          <c:order val="2"/>
          <c:tx>
            <c:strRef>
              <c:f>'Graphique 4'!$A$16</c:f>
              <c:strCache>
                <c:ptCount val="1"/>
                <c:pt idx="0">
                  <c:v>réduit la productivité horaire / augmente les coûts horaires significativement (10 % ou plus)</c:v>
                </c:pt>
              </c:strCache>
            </c:strRef>
          </c:tx>
          <c:spPr>
            <a:solidFill>
              <a:srgbClr val="C00000"/>
            </a:solidFill>
            <a:ln w="25400">
              <a:noFill/>
            </a:ln>
            <a:effectLst/>
          </c:spPr>
          <c:cat>
            <c:numRef>
              <c:f>'Graphique 4'!$B$13:$R$13</c:f>
              <c:numCache>
                <c:formatCode>mmm\-yy</c:formatCode>
                <c:ptCount val="17"/>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numCache>
            </c:numRef>
          </c:cat>
          <c:val>
            <c:numRef>
              <c:f>'Graphique 4'!$B$16:$R$16</c:f>
              <c:numCache>
                <c:formatCode>0.0</c:formatCode>
                <c:ptCount val="17"/>
                <c:pt idx="0">
                  <c:v>24.180967238689551</c:v>
                </c:pt>
                <c:pt idx="1">
                  <c:v>20.361990950226247</c:v>
                </c:pt>
                <c:pt idx="2">
                  <c:v>19.306184012066367</c:v>
                </c:pt>
                <c:pt idx="3">
                  <c:v>13.573407202216071</c:v>
                </c:pt>
                <c:pt idx="4">
                  <c:v>15.014164305949009</c:v>
                </c:pt>
                <c:pt idx="5">
                  <c:v>15.841584158415841</c:v>
                </c:pt>
                <c:pt idx="6">
                  <c:v>17.361111111111111</c:v>
                </c:pt>
                <c:pt idx="7">
                  <c:v>17.134831460674157</c:v>
                </c:pt>
                <c:pt idx="8">
                  <c:v>16.735253772290807</c:v>
                </c:pt>
                <c:pt idx="9">
                  <c:v>17.255434782608695</c:v>
                </c:pt>
                <c:pt idx="10">
                  <c:v>17.906336088154273</c:v>
                </c:pt>
                <c:pt idx="11">
                  <c:v>16.573816155988851</c:v>
                </c:pt>
                <c:pt idx="12">
                  <c:v>13.237410071942444</c:v>
                </c:pt>
                <c:pt idx="13">
                  <c:v>12.320916905444127</c:v>
                </c:pt>
                <c:pt idx="14">
                  <c:v>11.671469740634004</c:v>
                </c:pt>
                <c:pt idx="15">
                  <c:v>11.127379209370424</c:v>
                </c:pt>
                <c:pt idx="16">
                  <c:v>10.814814814814815</c:v>
                </c:pt>
              </c:numCache>
            </c:numRef>
          </c:val>
          <c:extLst>
            <c:ext xmlns:c16="http://schemas.microsoft.com/office/drawing/2014/chart" uri="{C3380CC4-5D6E-409C-BE32-E72D297353CC}">
              <c16:uniqueId val="{00000002-42C8-4057-8DA2-7D254FBC17C4}"/>
            </c:ext>
          </c:extLst>
        </c:ser>
        <c:dLbls>
          <c:showLegendKey val="0"/>
          <c:showVal val="0"/>
          <c:showCatName val="0"/>
          <c:showSerName val="0"/>
          <c:showPercent val="0"/>
          <c:showBubbleSize val="0"/>
        </c:dLbls>
        <c:axId val="656651944"/>
        <c:axId val="656652272"/>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601399832249471"/>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5'!$A$15</c:f>
              <c:strCache>
                <c:ptCount val="1"/>
                <c:pt idx="0">
                  <c:v>Travail sur site ou sur chantiers</c:v>
                </c:pt>
              </c:strCache>
            </c:strRef>
          </c:tx>
          <c:spPr>
            <a:solidFill>
              <a:schemeClr val="tx2">
                <a:lumMod val="20000"/>
                <a:lumOff val="80000"/>
              </a:schemeClr>
            </a:solidFill>
            <a:ln w="25400">
              <a:noFill/>
            </a:ln>
            <a:effectLst/>
          </c:spPr>
          <c:cat>
            <c:numRef>
              <c:f>'Graphique 5'!$B$4:$U$4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5'!$B$15:$U$15</c:f>
              <c:numCache>
                <c:formatCode>0.0</c:formatCode>
                <c:ptCount val="20"/>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73.655913978494624</c:v>
                </c:pt>
                <c:pt idx="18">
                  <c:v>75.297941495124604</c:v>
                </c:pt>
                <c:pt idx="19">
                  <c:v>75.858250276854932</c:v>
                </c:pt>
              </c:numCache>
            </c:numRef>
          </c:val>
          <c:extLst>
            <c:ext xmlns:c16="http://schemas.microsoft.com/office/drawing/2014/chart" uri="{C3380CC4-5D6E-409C-BE32-E72D297353CC}">
              <c16:uniqueId val="{00000000-C76D-4045-B229-FFEE80402ECF}"/>
            </c:ext>
          </c:extLst>
        </c:ser>
        <c:ser>
          <c:idx val="2"/>
          <c:order val="1"/>
          <c:tx>
            <c:strRef>
              <c:f>'Graphique 5'!$A$16</c:f>
              <c:strCache>
                <c:ptCount val="1"/>
                <c:pt idx="0">
                  <c:v>Télétravail ou travail à distance</c:v>
                </c:pt>
              </c:strCache>
            </c:strRef>
          </c:tx>
          <c:spPr>
            <a:solidFill>
              <a:srgbClr val="00B050"/>
            </a:solidFill>
            <a:ln w="25400">
              <a:noFill/>
            </a:ln>
            <a:effectLst/>
          </c:spPr>
          <c:cat>
            <c:numRef>
              <c:f>'Graphique 5'!$B$4:$U$4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5'!$B$16:$U$16</c:f>
              <c:numCache>
                <c:formatCode>0.0</c:formatCode>
                <c:ptCount val="20"/>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16.93548387096774</c:v>
                </c:pt>
                <c:pt idx="18">
                  <c:v>15.492957746478876</c:v>
                </c:pt>
                <c:pt idx="19">
                  <c:v>15.0609080841639</c:v>
                </c:pt>
              </c:numCache>
            </c:numRef>
          </c:val>
          <c:extLst>
            <c:ext xmlns:c16="http://schemas.microsoft.com/office/drawing/2014/chart" uri="{C3380CC4-5D6E-409C-BE32-E72D297353CC}">
              <c16:uniqueId val="{00000001-C76D-4045-B229-FFEE80402ECF}"/>
            </c:ext>
          </c:extLst>
        </c:ser>
        <c:ser>
          <c:idx val="3"/>
          <c:order val="2"/>
          <c:tx>
            <c:strRef>
              <c:f>'Graphique 5'!$A$17</c:f>
              <c:strCache>
                <c:ptCount val="1"/>
                <c:pt idx="0">
                  <c:v>Chômage partiel complet</c:v>
                </c:pt>
              </c:strCache>
            </c:strRef>
          </c:tx>
          <c:spPr>
            <a:solidFill>
              <a:srgbClr val="F5F14D"/>
            </a:solidFill>
            <a:ln w="25400">
              <a:noFill/>
            </a:ln>
            <a:effectLst/>
          </c:spPr>
          <c:cat>
            <c:numRef>
              <c:f>'Graphique 5'!$B$4:$U$4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5'!$B$17:$U$17</c:f>
              <c:numCache>
                <c:formatCode>0.0</c:formatCode>
                <c:ptCount val="20"/>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1.4784946236559138</c:v>
                </c:pt>
                <c:pt idx="18">
                  <c:v>1.1917659804983749</c:v>
                </c:pt>
                <c:pt idx="19">
                  <c:v>0.99667774086378724</c:v>
                </c:pt>
              </c:numCache>
            </c:numRef>
          </c:val>
          <c:extLst>
            <c:ext xmlns:c16="http://schemas.microsoft.com/office/drawing/2014/chart" uri="{C3380CC4-5D6E-409C-BE32-E72D297353CC}">
              <c16:uniqueId val="{00000002-C76D-4045-B229-FFEE80402ECF}"/>
            </c:ext>
          </c:extLst>
        </c:ser>
        <c:ser>
          <c:idx val="4"/>
          <c:order val="3"/>
          <c:tx>
            <c:strRef>
              <c:f>'Graphique 5'!$A$18</c:f>
              <c:strCache>
                <c:ptCount val="1"/>
                <c:pt idx="0">
                  <c:v>Arrêt maladie</c:v>
                </c:pt>
              </c:strCache>
            </c:strRef>
          </c:tx>
          <c:spPr>
            <a:solidFill>
              <a:schemeClr val="tx1"/>
            </a:solidFill>
            <a:ln w="25400">
              <a:noFill/>
            </a:ln>
            <a:effectLst/>
          </c:spPr>
          <c:cat>
            <c:numRef>
              <c:f>'Graphique 5'!$B$4:$U$4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5'!$B$18:$U$18</c:f>
              <c:numCache>
                <c:formatCode>0.0</c:formatCode>
                <c:ptCount val="20"/>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7.661290322580645</c:v>
                </c:pt>
                <c:pt idx="18">
                  <c:v>7.9089924160346712</c:v>
                </c:pt>
                <c:pt idx="19">
                  <c:v>7.9734219269102979</c:v>
                </c:pt>
              </c:numCache>
            </c:numRef>
          </c:val>
          <c:extLst>
            <c:ext xmlns:c16="http://schemas.microsoft.com/office/drawing/2014/chart" uri="{C3380CC4-5D6E-409C-BE32-E72D297353CC}">
              <c16:uniqueId val="{00000003-C76D-4045-B229-FFEE80402ECF}"/>
            </c:ext>
          </c:extLst>
        </c:ser>
        <c:ser>
          <c:idx val="5"/>
          <c:order val="4"/>
          <c:tx>
            <c:strRef>
              <c:f>'Graphique 5'!$A$19</c:f>
              <c:strCache>
                <c:ptCount val="1"/>
                <c:pt idx="0">
                  <c:v>Exercice du droit de retrait</c:v>
                </c:pt>
              </c:strCache>
            </c:strRef>
          </c:tx>
          <c:spPr>
            <a:solidFill>
              <a:schemeClr val="accent2"/>
            </a:solidFill>
            <a:ln w="25400">
              <a:noFill/>
            </a:ln>
            <a:effectLst/>
          </c:spPr>
          <c:cat>
            <c:numRef>
              <c:f>'Graphique 5'!$B$4:$U$4</c:f>
              <c:numCache>
                <c:formatCode>mmm\-yy</c:formatCode>
                <c:ptCount val="20"/>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numCache>
            </c:numRef>
          </c:cat>
          <c:val>
            <c:numRef>
              <c:f>'Graphique 5'!$B$19:$U$19</c:f>
              <c:numCache>
                <c:formatCode>0.0</c:formatCode>
                <c:ptCount val="20"/>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0.26881720430107525</c:v>
                </c:pt>
                <c:pt idx="18">
                  <c:v>0.10834236186348864</c:v>
                </c:pt>
                <c:pt idx="19">
                  <c:v>0.11074197120708749</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59382193643279"/>
          <c:h val="0.63853708107923468"/>
        </c:manualLayout>
      </c:layout>
      <c:areaChart>
        <c:grouping val="stacked"/>
        <c:varyColors val="0"/>
        <c:ser>
          <c:idx val="1"/>
          <c:order val="0"/>
          <c:tx>
            <c:strRef>
              <c:f>'Graphique 6'!$A$5</c:f>
              <c:strCache>
                <c:ptCount val="1"/>
                <c:pt idx="0">
                  <c:v>N'a pas été affectée, est déjà revenue ou reviendra très vite à la normale</c:v>
                </c:pt>
              </c:strCache>
            </c:strRef>
          </c:tx>
          <c:spPr>
            <a:solidFill>
              <a:srgbClr val="00B050"/>
            </a:solidFill>
            <a:ln>
              <a:noFill/>
            </a:ln>
            <a:effectLst/>
          </c:spPr>
          <c:cat>
            <c:numRef>
              <c:f>'Graphique 6'!$B$4:$T$4</c:f>
              <c:numCache>
                <c:formatCode>mmm\-yy</c:formatCode>
                <c:ptCount val="1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numCache>
            </c:numRef>
          </c:cat>
          <c:val>
            <c:numRef>
              <c:f>'Graphique 6'!$B$5:$T$5</c:f>
              <c:numCache>
                <c:formatCode>0.0</c:formatCode>
                <c:ptCount val="19"/>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31.900000000000002</c:v>
                </c:pt>
                <c:pt idx="14">
                  <c:v>34.799999999999997</c:v>
                </c:pt>
                <c:pt idx="15">
                  <c:v>35.799999999999997</c:v>
                </c:pt>
                <c:pt idx="16">
                  <c:v>37.299999999999997</c:v>
                </c:pt>
                <c:pt idx="17">
                  <c:v>38.800000000000004</c:v>
                </c:pt>
                <c:pt idx="18">
                  <c:v>40</c:v>
                </c:pt>
              </c:numCache>
            </c:numRef>
          </c:val>
          <c:extLst>
            <c:ext xmlns:c16="http://schemas.microsoft.com/office/drawing/2014/chart" uri="{C3380CC4-5D6E-409C-BE32-E72D297353CC}">
              <c16:uniqueId val="{00000000-5032-44B6-8E64-1533B5A88DE9}"/>
            </c:ext>
          </c:extLst>
        </c:ser>
        <c:ser>
          <c:idx val="2"/>
          <c:order val="1"/>
          <c:tx>
            <c:strRef>
              <c:f>'Graphique 6'!$A$6</c:f>
              <c:strCache>
                <c:ptCount val="1"/>
                <c:pt idx="0">
                  <c:v>Reviendra à la normale d'ici un à trois mois</c:v>
                </c:pt>
              </c:strCache>
            </c:strRef>
          </c:tx>
          <c:spPr>
            <a:solidFill>
              <a:srgbClr val="92D050"/>
            </a:solidFill>
            <a:ln w="25400">
              <a:noFill/>
            </a:ln>
            <a:effectLst/>
          </c:spPr>
          <c:cat>
            <c:numRef>
              <c:f>'Graphique 6'!$B$4:$T$4</c:f>
              <c:numCache>
                <c:formatCode>mmm\-yy</c:formatCode>
                <c:ptCount val="1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numCache>
            </c:numRef>
          </c:cat>
          <c:val>
            <c:numRef>
              <c:f>'Graphique 6'!$B$6:$T$6</c:f>
              <c:numCache>
                <c:formatCode>0.0</c:formatCode>
                <c:ptCount val="19"/>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9.1999999999999993</c:v>
                </c:pt>
                <c:pt idx="14">
                  <c:v>9</c:v>
                </c:pt>
                <c:pt idx="15">
                  <c:v>5.8999999999999995</c:v>
                </c:pt>
                <c:pt idx="16">
                  <c:v>5.7</c:v>
                </c:pt>
                <c:pt idx="17">
                  <c:v>5.8999999999999995</c:v>
                </c:pt>
                <c:pt idx="18">
                  <c:v>5.8999999999999995</c:v>
                </c:pt>
              </c:numCache>
            </c:numRef>
          </c:val>
          <c:extLst>
            <c:ext xmlns:c16="http://schemas.microsoft.com/office/drawing/2014/chart" uri="{C3380CC4-5D6E-409C-BE32-E72D297353CC}">
              <c16:uniqueId val="{00000001-5032-44B6-8E64-1533B5A88DE9}"/>
            </c:ext>
          </c:extLst>
        </c:ser>
        <c:ser>
          <c:idx val="3"/>
          <c:order val="2"/>
          <c:tx>
            <c:strRef>
              <c:f>'Graphique 6'!$A$7</c:f>
              <c:strCache>
                <c:ptCount val="1"/>
                <c:pt idx="0">
                  <c:v>Reviendra à la normale d'ici trois mois à un an</c:v>
                </c:pt>
              </c:strCache>
            </c:strRef>
          </c:tx>
          <c:spPr>
            <a:solidFill>
              <a:srgbClr val="FFC000"/>
            </a:solidFill>
            <a:ln>
              <a:noFill/>
            </a:ln>
            <a:effectLst/>
          </c:spPr>
          <c:cat>
            <c:numRef>
              <c:f>'Graphique 6'!$B$4:$T$4</c:f>
              <c:numCache>
                <c:formatCode>mmm\-yy</c:formatCode>
                <c:ptCount val="1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numCache>
            </c:numRef>
          </c:cat>
          <c:val>
            <c:numRef>
              <c:f>'Graphique 6'!$B$7:$T$7</c:f>
              <c:numCache>
                <c:formatCode>0.0</c:formatCode>
                <c:ptCount val="19"/>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c:v>
                </c:pt>
                <c:pt idx="14">
                  <c:v>14.600000000000001</c:v>
                </c:pt>
                <c:pt idx="15">
                  <c:v>14.8</c:v>
                </c:pt>
                <c:pt idx="16">
                  <c:v>14.799999999999999</c:v>
                </c:pt>
                <c:pt idx="17">
                  <c:v>12.700000000000001</c:v>
                </c:pt>
                <c:pt idx="18">
                  <c:v>11.5</c:v>
                </c:pt>
              </c:numCache>
            </c:numRef>
          </c:val>
          <c:extLst>
            <c:ext xmlns:c16="http://schemas.microsoft.com/office/drawing/2014/chart" uri="{C3380CC4-5D6E-409C-BE32-E72D297353CC}">
              <c16:uniqueId val="{00000002-5032-44B6-8E64-1533B5A88DE9}"/>
            </c:ext>
          </c:extLst>
        </c:ser>
        <c:ser>
          <c:idx val="4"/>
          <c:order val="3"/>
          <c:tx>
            <c:strRef>
              <c:f>'Graphique 6'!$A$8</c:f>
              <c:strCache>
                <c:ptCount val="1"/>
                <c:pt idx="0">
                  <c:v>A été affectée de manière durable et mettra plus d’un an à revenir à la normale</c:v>
                </c:pt>
              </c:strCache>
            </c:strRef>
          </c:tx>
          <c:spPr>
            <a:solidFill>
              <a:srgbClr val="C00000"/>
            </a:solidFill>
            <a:ln>
              <a:noFill/>
            </a:ln>
            <a:effectLst/>
          </c:spPr>
          <c:cat>
            <c:numRef>
              <c:f>'Graphique 6'!$B$4:$T$4</c:f>
              <c:numCache>
                <c:formatCode>mmm\-yy</c:formatCode>
                <c:ptCount val="1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numCache>
            </c:numRef>
          </c:cat>
          <c:val>
            <c:numRef>
              <c:f>'Graphique 6'!$B$8:$T$8</c:f>
              <c:numCache>
                <c:formatCode>0.0</c:formatCode>
                <c:ptCount val="19"/>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pt idx="14">
                  <c:v>10</c:v>
                </c:pt>
                <c:pt idx="15">
                  <c:v>10.199999999999999</c:v>
                </c:pt>
                <c:pt idx="16">
                  <c:v>9.4</c:v>
                </c:pt>
                <c:pt idx="17">
                  <c:v>9.9</c:v>
                </c:pt>
                <c:pt idx="18">
                  <c:v>9.7000000000000011</c:v>
                </c:pt>
              </c:numCache>
            </c:numRef>
          </c:val>
          <c:extLst>
            <c:ext xmlns:c16="http://schemas.microsoft.com/office/drawing/2014/chart" uri="{C3380CC4-5D6E-409C-BE32-E72D297353CC}">
              <c16:uniqueId val="{00000003-5032-44B6-8E64-1533B5A88DE9}"/>
            </c:ext>
          </c:extLst>
        </c:ser>
        <c:ser>
          <c:idx val="5"/>
          <c:order val="4"/>
          <c:tx>
            <c:strRef>
              <c:f>'Graphique 6'!$A$9</c:f>
              <c:strCache>
                <c:ptCount val="1"/>
                <c:pt idx="0">
                  <c:v>Ne sais pas </c:v>
                </c:pt>
              </c:strCache>
            </c:strRef>
          </c:tx>
          <c:spPr>
            <a:solidFill>
              <a:schemeClr val="bg1">
                <a:lumMod val="85000"/>
              </a:schemeClr>
            </a:solidFill>
            <a:ln>
              <a:noFill/>
            </a:ln>
            <a:effectLst/>
          </c:spPr>
          <c:cat>
            <c:numRef>
              <c:f>'Graphique 6'!$B$4:$T$4</c:f>
              <c:numCache>
                <c:formatCode>mmm\-yy</c:formatCode>
                <c:ptCount val="19"/>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numCache>
            </c:numRef>
          </c:cat>
          <c:val>
            <c:numRef>
              <c:f>'Graphique 6'!$B$9:$T$9</c:f>
              <c:numCache>
                <c:formatCode>0.0</c:formatCode>
                <c:ptCount val="19"/>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pt idx="14">
                  <c:v>31.6</c:v>
                </c:pt>
                <c:pt idx="15">
                  <c:v>33.300000000000004</c:v>
                </c:pt>
                <c:pt idx="16">
                  <c:v>32.700000000000003</c:v>
                </c:pt>
                <c:pt idx="17">
                  <c:v>32.700000000000003</c:v>
                </c:pt>
                <c:pt idx="18">
                  <c:v>32.9</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515470</xdr:colOff>
      <xdr:row>90</xdr:row>
      <xdr:rowOff>112057</xdr:rowOff>
    </xdr:from>
    <xdr:to>
      <xdr:col>7</xdr:col>
      <xdr:colOff>952498</xdr:colOff>
      <xdr:row>168</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156884</xdr:colOff>
      <xdr:row>90</xdr:row>
      <xdr:rowOff>89646</xdr:rowOff>
    </xdr:from>
    <xdr:to>
      <xdr:col>7</xdr:col>
      <xdr:colOff>593913</xdr:colOff>
      <xdr:row>158</xdr:row>
      <xdr:rowOff>32017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112059</xdr:colOff>
      <xdr:row>90</xdr:row>
      <xdr:rowOff>112057</xdr:rowOff>
    </xdr:from>
    <xdr:to>
      <xdr:col>7</xdr:col>
      <xdr:colOff>818030</xdr:colOff>
      <xdr:row>170</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100854</xdr:colOff>
      <xdr:row>90</xdr:row>
      <xdr:rowOff>112058</xdr:rowOff>
    </xdr:from>
    <xdr:to>
      <xdr:col>7</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91</xdr:row>
      <xdr:rowOff>67236</xdr:rowOff>
    </xdr:from>
    <xdr:to>
      <xdr:col>12</xdr:col>
      <xdr:colOff>236924</xdr:colOff>
      <xdr:row>174</xdr:row>
      <xdr:rowOff>61634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156881</xdr:colOff>
      <xdr:row>11</xdr:row>
      <xdr:rowOff>43703</xdr:rowOff>
    </xdr:from>
    <xdr:to>
      <xdr:col>16</xdr:col>
      <xdr:colOff>133349</xdr:colOff>
      <xdr:row>33</xdr:row>
      <xdr:rowOff>123264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315164</xdr:colOff>
      <xdr:row>22</xdr:row>
      <xdr:rowOff>217672</xdr:rowOff>
    </xdr:from>
    <xdr:to>
      <xdr:col>19</xdr:col>
      <xdr:colOff>493059</xdr:colOff>
      <xdr:row>71</xdr:row>
      <xdr:rowOff>69477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xdr:colOff>
      <xdr:row>30</xdr:row>
      <xdr:rowOff>11206</xdr:rowOff>
    </xdr:from>
    <xdr:to>
      <xdr:col>14</xdr:col>
      <xdr:colOff>750795</xdr:colOff>
      <xdr:row>51</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33618</xdr:colOff>
      <xdr:row>30</xdr:row>
      <xdr:rowOff>11205</xdr:rowOff>
    </xdr:from>
    <xdr:to>
      <xdr:col>6</xdr:col>
      <xdr:colOff>33618</xdr:colOff>
      <xdr:row>51</xdr:row>
      <xdr:rowOff>44824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44823</xdr:colOff>
      <xdr:row>51</xdr:row>
      <xdr:rowOff>44823</xdr:rowOff>
    </xdr:from>
    <xdr:to>
      <xdr:col>6</xdr:col>
      <xdr:colOff>44823</xdr:colOff>
      <xdr:row>72</xdr:row>
      <xdr:rowOff>78442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11206</xdr:colOff>
      <xdr:row>50</xdr:row>
      <xdr:rowOff>123265</xdr:rowOff>
    </xdr:from>
    <xdr:to>
      <xdr:col>14</xdr:col>
      <xdr:colOff>750795</xdr:colOff>
      <xdr:row>71</xdr:row>
      <xdr:rowOff>156884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100854</xdr:colOff>
      <xdr:row>16</xdr:row>
      <xdr:rowOff>56030</xdr:rowOff>
    </xdr:from>
    <xdr:to>
      <xdr:col>9</xdr:col>
      <xdr:colOff>493060</xdr:colOff>
      <xdr:row>38</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19</xdr:row>
      <xdr:rowOff>112060</xdr:rowOff>
    </xdr:from>
    <xdr:to>
      <xdr:col>7</xdr:col>
      <xdr:colOff>336177</xdr:colOff>
      <xdr:row>41</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5737417</xdr:colOff>
      <xdr:row>20</xdr:row>
      <xdr:rowOff>100852</xdr:rowOff>
    </xdr:from>
    <xdr:to>
      <xdr:col>9</xdr:col>
      <xdr:colOff>358587</xdr:colOff>
      <xdr:row>45</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314325</xdr:colOff>
      <xdr:row>3</xdr:row>
      <xdr:rowOff>409575</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152398</xdr:colOff>
      <xdr:row>20</xdr:row>
      <xdr:rowOff>128586</xdr:rowOff>
    </xdr:from>
    <xdr:to>
      <xdr:col>23</xdr:col>
      <xdr:colOff>9524</xdr:colOff>
      <xdr:row>77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2</xdr:row>
      <xdr:rowOff>0</xdr:rowOff>
    </xdr:from>
    <xdr:to>
      <xdr:col>14</xdr:col>
      <xdr:colOff>495300</xdr:colOff>
      <xdr:row>15</xdr:row>
      <xdr:rowOff>28576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0"/>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1.140625" customWidth="1"/>
  </cols>
  <sheetData>
    <row r="1" spans="1:12" ht="36.75" customHeight="1" x14ac:dyDescent="0.25">
      <c r="A1" s="363" t="s">
        <v>236</v>
      </c>
      <c r="B1" s="364"/>
      <c r="C1" s="364"/>
      <c r="D1" s="364"/>
      <c r="E1" s="364"/>
      <c r="F1" s="364"/>
      <c r="G1" s="364"/>
      <c r="H1" s="364"/>
      <c r="I1" s="364"/>
      <c r="J1" s="364"/>
      <c r="K1" s="364"/>
      <c r="L1" s="364"/>
    </row>
    <row r="2" spans="1:12" x14ac:dyDescent="0.25">
      <c r="A2" s="1" t="s">
        <v>28</v>
      </c>
      <c r="B2" s="1"/>
      <c r="C2" s="1"/>
      <c r="D2" s="1"/>
      <c r="E2" s="1"/>
      <c r="F2" s="1"/>
      <c r="G2" s="1"/>
      <c r="H2" s="1"/>
      <c r="I2" s="1"/>
      <c r="J2" s="1"/>
      <c r="K2" s="1"/>
      <c r="L2" s="1"/>
    </row>
    <row r="3" spans="1:12" ht="44.25" customHeight="1" x14ac:dyDescent="0.25">
      <c r="A3" s="365" t="s">
        <v>29</v>
      </c>
      <c r="B3" s="365"/>
      <c r="C3" s="365"/>
      <c r="D3" s="365"/>
      <c r="E3" s="365"/>
      <c r="F3" s="365"/>
      <c r="G3" s="365"/>
      <c r="H3" s="365"/>
      <c r="I3" s="365"/>
      <c r="J3" s="365"/>
      <c r="K3" s="365"/>
      <c r="L3" s="365"/>
    </row>
    <row r="4" spans="1:12" ht="27.75" customHeight="1" x14ac:dyDescent="0.25">
      <c r="A4" s="359" t="s">
        <v>30</v>
      </c>
      <c r="B4" s="359"/>
      <c r="C4" s="359"/>
      <c r="D4" s="359"/>
      <c r="E4" s="359"/>
      <c r="F4" s="359"/>
      <c r="G4" s="359"/>
      <c r="H4" s="359"/>
      <c r="I4" s="359"/>
      <c r="J4" s="359"/>
      <c r="K4" s="359"/>
      <c r="L4" s="359"/>
    </row>
    <row r="5" spans="1:12" x14ac:dyDescent="0.25">
      <c r="A5" s="1" t="s">
        <v>31</v>
      </c>
      <c r="B5" s="1"/>
      <c r="C5" s="1"/>
      <c r="D5" s="1"/>
      <c r="E5" s="1"/>
      <c r="F5" s="1"/>
      <c r="G5" s="1"/>
      <c r="H5" s="1"/>
      <c r="I5" s="1"/>
      <c r="J5" s="1"/>
      <c r="K5" s="1"/>
      <c r="L5" s="1"/>
    </row>
    <row r="6" spans="1:12" ht="92.25" customHeight="1" x14ac:dyDescent="0.25">
      <c r="A6" s="359" t="s">
        <v>32</v>
      </c>
      <c r="B6" s="359"/>
      <c r="C6" s="359"/>
      <c r="D6" s="359"/>
      <c r="E6" s="359"/>
      <c r="F6" s="359"/>
      <c r="G6" s="359"/>
      <c r="H6" s="359"/>
      <c r="I6" s="359"/>
      <c r="J6" s="359"/>
      <c r="K6" s="359"/>
      <c r="L6" s="359"/>
    </row>
    <row r="7" spans="1:12" x14ac:dyDescent="0.25">
      <c r="A7" s="366" t="s">
        <v>33</v>
      </c>
      <c r="B7" s="366"/>
      <c r="C7" s="366"/>
      <c r="D7" s="366"/>
      <c r="E7" s="366"/>
      <c r="F7" s="366"/>
      <c r="G7" s="366"/>
      <c r="H7" s="366"/>
      <c r="I7" s="366"/>
      <c r="J7" s="366"/>
      <c r="K7" s="366"/>
      <c r="L7" s="366"/>
    </row>
    <row r="8" spans="1:12" ht="78.75" customHeight="1" x14ac:dyDescent="0.25">
      <c r="A8" s="360" t="s">
        <v>55</v>
      </c>
      <c r="B8" s="360"/>
      <c r="C8" s="360"/>
      <c r="D8" s="360"/>
      <c r="E8" s="360"/>
      <c r="F8" s="360"/>
      <c r="G8" s="360"/>
      <c r="H8" s="360"/>
      <c r="I8" s="360"/>
      <c r="J8" s="360"/>
      <c r="K8" s="360"/>
      <c r="L8" s="360"/>
    </row>
    <row r="9" spans="1:12" x14ac:dyDescent="0.25">
      <c r="A9" s="361" t="s">
        <v>34</v>
      </c>
      <c r="B9" s="361"/>
      <c r="C9" s="361"/>
      <c r="D9" s="361"/>
      <c r="E9" s="361"/>
      <c r="F9" s="361"/>
      <c r="G9" s="361"/>
      <c r="H9" s="361"/>
      <c r="I9" s="361"/>
      <c r="J9" s="361"/>
      <c r="K9" s="361"/>
      <c r="L9" s="361"/>
    </row>
    <row r="10" spans="1:12" s="59" customFormat="1" ht="15" customHeight="1" x14ac:dyDescent="0.25">
      <c r="A10" s="362" t="s">
        <v>89</v>
      </c>
      <c r="B10" s="362"/>
      <c r="C10" s="362"/>
      <c r="D10" s="362"/>
      <c r="E10" s="362"/>
      <c r="F10" s="362"/>
      <c r="G10" s="362"/>
      <c r="H10" s="362"/>
      <c r="I10" s="362"/>
      <c r="J10" s="362"/>
      <c r="K10" s="362"/>
      <c r="L10" s="362"/>
    </row>
    <row r="11" spans="1:12" s="58" customFormat="1" ht="9" customHeight="1" x14ac:dyDescent="0.25">
      <c r="A11" s="357"/>
      <c r="B11" s="357"/>
      <c r="C11" s="357"/>
      <c r="D11" s="357"/>
      <c r="E11" s="357"/>
      <c r="F11" s="357"/>
      <c r="G11" s="357"/>
      <c r="H11" s="357"/>
      <c r="I11" s="357"/>
      <c r="J11" s="357"/>
      <c r="K11" s="357"/>
      <c r="L11" s="357"/>
    </row>
    <row r="12" spans="1:12" x14ac:dyDescent="0.25">
      <c r="A12" s="356" t="s">
        <v>65</v>
      </c>
      <c r="B12" s="356"/>
      <c r="C12" s="356"/>
      <c r="D12" s="356"/>
      <c r="E12" s="356"/>
      <c r="F12" s="356"/>
      <c r="G12" s="356"/>
      <c r="H12" s="356"/>
      <c r="I12" s="356"/>
      <c r="J12" s="356"/>
      <c r="K12" s="356"/>
      <c r="L12" s="356"/>
    </row>
    <row r="13" spans="1:12" ht="9" customHeight="1" x14ac:dyDescent="0.25">
      <c r="A13" s="357"/>
      <c r="B13" s="357"/>
      <c r="C13" s="357"/>
      <c r="D13" s="357"/>
      <c r="E13" s="357"/>
      <c r="F13" s="357"/>
      <c r="G13" s="357"/>
      <c r="H13" s="357"/>
      <c r="I13" s="357"/>
      <c r="J13" s="357"/>
      <c r="K13" s="357"/>
      <c r="L13" s="357"/>
    </row>
    <row r="14" spans="1:12" s="59" customFormat="1" ht="15" customHeight="1" x14ac:dyDescent="0.25">
      <c r="A14" s="356" t="s">
        <v>237</v>
      </c>
      <c r="B14" s="356"/>
      <c r="C14" s="356"/>
      <c r="D14" s="356"/>
      <c r="E14" s="356"/>
      <c r="F14" s="356"/>
      <c r="G14" s="356"/>
      <c r="H14" s="356"/>
      <c r="I14" s="356"/>
      <c r="J14" s="356"/>
      <c r="K14" s="356"/>
      <c r="L14" s="356"/>
    </row>
    <row r="15" spans="1:12" s="59" customFormat="1" ht="9" customHeight="1" x14ac:dyDescent="0.25">
      <c r="A15" s="357"/>
      <c r="B15" s="357"/>
      <c r="C15" s="357"/>
      <c r="D15" s="357"/>
      <c r="E15" s="357"/>
      <c r="F15" s="357"/>
      <c r="G15" s="357"/>
      <c r="H15" s="357"/>
      <c r="I15" s="357"/>
      <c r="J15" s="357"/>
      <c r="K15" s="357"/>
      <c r="L15" s="357"/>
    </row>
    <row r="16" spans="1:12" s="59" customFormat="1" ht="15" customHeight="1" x14ac:dyDescent="0.25">
      <c r="A16" s="356" t="s">
        <v>181</v>
      </c>
      <c r="B16" s="356"/>
      <c r="C16" s="356"/>
      <c r="D16" s="356"/>
      <c r="E16" s="356"/>
      <c r="F16" s="356"/>
      <c r="G16" s="356"/>
      <c r="H16" s="356"/>
      <c r="I16" s="356"/>
      <c r="J16" s="356"/>
      <c r="K16" s="356"/>
      <c r="L16" s="356"/>
    </row>
    <row r="17" spans="1:12" s="59" customFormat="1" ht="9" customHeight="1" x14ac:dyDescent="0.25">
      <c r="A17" s="357"/>
      <c r="B17" s="357"/>
      <c r="C17" s="357"/>
      <c r="D17" s="357"/>
      <c r="E17" s="357"/>
      <c r="F17" s="357"/>
      <c r="G17" s="357"/>
      <c r="H17" s="357"/>
      <c r="I17" s="357"/>
      <c r="J17" s="357"/>
      <c r="K17" s="357"/>
      <c r="L17" s="357"/>
    </row>
    <row r="18" spans="1:12" s="59" customFormat="1" x14ac:dyDescent="0.25">
      <c r="A18" s="356" t="s">
        <v>238</v>
      </c>
      <c r="B18" s="356"/>
      <c r="C18" s="356"/>
      <c r="D18" s="356"/>
      <c r="E18" s="356"/>
      <c r="F18" s="356"/>
      <c r="G18" s="356"/>
      <c r="H18" s="356"/>
      <c r="I18" s="356"/>
      <c r="J18" s="356"/>
      <c r="K18" s="356"/>
      <c r="L18" s="356"/>
    </row>
    <row r="19" spans="1:12" s="59" customFormat="1" ht="9" customHeight="1" x14ac:dyDescent="0.25">
      <c r="A19" s="357"/>
      <c r="B19" s="357"/>
      <c r="C19" s="357"/>
      <c r="D19" s="357"/>
      <c r="E19" s="357"/>
      <c r="F19" s="357"/>
      <c r="G19" s="357"/>
      <c r="H19" s="357"/>
      <c r="I19" s="357"/>
      <c r="J19" s="357"/>
      <c r="K19" s="357"/>
      <c r="L19" s="357"/>
    </row>
    <row r="20" spans="1:12" s="59" customFormat="1" x14ac:dyDescent="0.25">
      <c r="A20" s="356" t="s">
        <v>243</v>
      </c>
      <c r="B20" s="356"/>
      <c r="C20" s="356"/>
      <c r="D20" s="356"/>
      <c r="E20" s="356"/>
      <c r="F20" s="356"/>
      <c r="G20" s="356"/>
      <c r="H20" s="356"/>
      <c r="I20" s="356"/>
      <c r="J20" s="356"/>
      <c r="K20" s="356"/>
      <c r="L20" s="356"/>
    </row>
    <row r="21" spans="1:12" s="59" customFormat="1" ht="9" customHeight="1" x14ac:dyDescent="0.25">
      <c r="A21" s="357"/>
      <c r="B21" s="357"/>
      <c r="C21" s="357"/>
      <c r="D21" s="357"/>
      <c r="E21" s="357"/>
      <c r="F21" s="357"/>
      <c r="G21" s="357"/>
      <c r="H21" s="357"/>
      <c r="I21" s="357"/>
      <c r="J21" s="357"/>
      <c r="K21" s="357"/>
      <c r="L21" s="357"/>
    </row>
    <row r="22" spans="1:12" s="59" customFormat="1" x14ac:dyDescent="0.25">
      <c r="A22" s="356" t="s">
        <v>244</v>
      </c>
      <c r="B22" s="356"/>
      <c r="C22" s="356"/>
      <c r="D22" s="356"/>
      <c r="E22" s="356"/>
      <c r="F22" s="356"/>
      <c r="G22" s="356"/>
      <c r="H22" s="356"/>
      <c r="I22" s="356"/>
      <c r="J22" s="356"/>
      <c r="K22" s="356"/>
      <c r="L22" s="356"/>
    </row>
    <row r="23" spans="1:12" s="59" customFormat="1" ht="9" customHeight="1" x14ac:dyDescent="0.25">
      <c r="A23" s="357"/>
      <c r="B23" s="357"/>
      <c r="C23" s="357"/>
      <c r="D23" s="357"/>
      <c r="E23" s="357"/>
      <c r="F23" s="357"/>
      <c r="G23" s="357"/>
      <c r="H23" s="357"/>
      <c r="I23" s="357"/>
      <c r="J23" s="357"/>
      <c r="K23" s="357"/>
      <c r="L23" s="357"/>
    </row>
    <row r="24" spans="1:12" s="59" customFormat="1" ht="15" customHeight="1" x14ac:dyDescent="0.25">
      <c r="A24" s="362" t="s">
        <v>96</v>
      </c>
      <c r="B24" s="362"/>
      <c r="C24" s="362"/>
      <c r="D24" s="362"/>
      <c r="E24" s="362"/>
      <c r="F24" s="362"/>
      <c r="G24" s="362"/>
      <c r="H24" s="362"/>
      <c r="I24" s="362"/>
      <c r="J24" s="362"/>
      <c r="K24" s="362"/>
      <c r="L24" s="362"/>
    </row>
    <row r="25" spans="1:12" s="58" customFormat="1" ht="9" customHeight="1" x14ac:dyDescent="0.25">
      <c r="A25" s="357"/>
      <c r="B25" s="357"/>
      <c r="C25" s="357"/>
      <c r="D25" s="357"/>
      <c r="E25" s="357"/>
      <c r="F25" s="357"/>
      <c r="G25" s="357"/>
      <c r="H25" s="357"/>
      <c r="I25" s="357"/>
      <c r="J25" s="357"/>
      <c r="K25" s="357"/>
      <c r="L25" s="357"/>
    </row>
    <row r="26" spans="1:12" s="58" customFormat="1" x14ac:dyDescent="0.25">
      <c r="A26" s="354" t="s">
        <v>267</v>
      </c>
      <c r="B26" s="354"/>
      <c r="C26" s="354"/>
      <c r="D26" s="354"/>
      <c r="E26" s="354"/>
      <c r="F26" s="354"/>
      <c r="G26" s="354"/>
      <c r="H26" s="354"/>
      <c r="I26" s="354"/>
      <c r="J26" s="354"/>
      <c r="K26" s="354"/>
      <c r="L26" s="354"/>
    </row>
    <row r="27" spans="1:12" s="58" customFormat="1" ht="9" customHeight="1" x14ac:dyDescent="0.25">
      <c r="A27" s="355"/>
      <c r="B27" s="355"/>
      <c r="C27" s="355"/>
      <c r="D27" s="355"/>
      <c r="E27" s="355"/>
      <c r="F27" s="355"/>
      <c r="G27" s="355"/>
      <c r="H27" s="355"/>
      <c r="I27" s="355"/>
      <c r="J27" s="355"/>
      <c r="K27" s="355"/>
      <c r="L27" s="355"/>
    </row>
    <row r="28" spans="1:12" s="58" customFormat="1" x14ac:dyDescent="0.25">
      <c r="A28" s="354" t="s">
        <v>266</v>
      </c>
      <c r="B28" s="354"/>
      <c r="C28" s="354"/>
      <c r="D28" s="354"/>
      <c r="E28" s="354"/>
      <c r="F28" s="354"/>
      <c r="G28" s="354"/>
      <c r="H28" s="354"/>
      <c r="I28" s="354"/>
      <c r="J28" s="354"/>
      <c r="K28" s="354"/>
      <c r="L28" s="354"/>
    </row>
    <row r="29" spans="1:12" s="58" customFormat="1" ht="9" customHeight="1" x14ac:dyDescent="0.25">
      <c r="A29" s="355"/>
      <c r="B29" s="355"/>
      <c r="C29" s="355"/>
      <c r="D29" s="355"/>
      <c r="E29" s="355"/>
      <c r="F29" s="355"/>
      <c r="G29" s="355"/>
      <c r="H29" s="355"/>
      <c r="I29" s="355"/>
      <c r="J29" s="355"/>
      <c r="K29" s="355"/>
      <c r="L29" s="355"/>
    </row>
    <row r="30" spans="1:12" s="58" customFormat="1" x14ac:dyDescent="0.25">
      <c r="A30" s="354" t="s">
        <v>268</v>
      </c>
      <c r="B30" s="354"/>
      <c r="C30" s="354"/>
      <c r="D30" s="354"/>
      <c r="E30" s="354"/>
      <c r="F30" s="354"/>
      <c r="G30" s="354"/>
      <c r="H30" s="354"/>
      <c r="I30" s="354"/>
      <c r="J30" s="354"/>
      <c r="K30" s="354"/>
      <c r="L30" s="354"/>
    </row>
    <row r="31" spans="1:12" s="58" customFormat="1" ht="9" customHeight="1" x14ac:dyDescent="0.25">
      <c r="A31" s="355"/>
      <c r="B31" s="355"/>
      <c r="C31" s="355"/>
      <c r="D31" s="355"/>
      <c r="E31" s="355"/>
      <c r="F31" s="355"/>
      <c r="G31" s="355"/>
      <c r="H31" s="355"/>
      <c r="I31" s="355"/>
      <c r="J31" s="355"/>
      <c r="K31" s="355"/>
      <c r="L31" s="355"/>
    </row>
    <row r="32" spans="1:12" s="58" customFormat="1" x14ac:dyDescent="0.25">
      <c r="A32" s="354" t="s">
        <v>269</v>
      </c>
      <c r="B32" s="354"/>
      <c r="C32" s="354"/>
      <c r="D32" s="354"/>
      <c r="E32" s="354"/>
      <c r="F32" s="354"/>
      <c r="G32" s="354"/>
      <c r="H32" s="354"/>
      <c r="I32" s="354"/>
      <c r="J32" s="354"/>
      <c r="K32" s="354"/>
      <c r="L32" s="354"/>
    </row>
    <row r="33" spans="1:14" s="58" customFormat="1" ht="9" customHeight="1" x14ac:dyDescent="0.25">
      <c r="A33" s="355"/>
      <c r="B33" s="355"/>
      <c r="C33" s="355"/>
      <c r="D33" s="355"/>
      <c r="E33" s="355"/>
      <c r="F33" s="355"/>
      <c r="G33" s="355"/>
      <c r="H33" s="355"/>
      <c r="I33" s="355"/>
      <c r="J33" s="355"/>
      <c r="K33" s="355"/>
      <c r="L33" s="355"/>
    </row>
    <row r="34" spans="1:14" s="59" customFormat="1" ht="15" customHeight="1" x14ac:dyDescent="0.25">
      <c r="A34" s="362" t="s">
        <v>73</v>
      </c>
      <c r="B34" s="362"/>
      <c r="C34" s="362"/>
      <c r="D34" s="362"/>
      <c r="E34" s="362"/>
      <c r="F34" s="362"/>
      <c r="G34" s="362"/>
      <c r="H34" s="362"/>
      <c r="I34" s="362"/>
      <c r="J34" s="362"/>
      <c r="K34" s="362"/>
      <c r="L34" s="362"/>
    </row>
    <row r="35" spans="1:14" s="58" customFormat="1" ht="9" customHeight="1" x14ac:dyDescent="0.25">
      <c r="A35" s="357"/>
      <c r="B35" s="357"/>
      <c r="C35" s="357"/>
      <c r="D35" s="357"/>
      <c r="E35" s="357"/>
      <c r="F35" s="357"/>
      <c r="G35" s="357"/>
      <c r="H35" s="357"/>
      <c r="I35" s="357"/>
      <c r="J35" s="357"/>
      <c r="K35" s="357"/>
      <c r="L35" s="357"/>
    </row>
    <row r="36" spans="1:14" s="59" customFormat="1" x14ac:dyDescent="0.25">
      <c r="A36" s="354" t="s">
        <v>79</v>
      </c>
      <c r="B36" s="354"/>
      <c r="C36" s="354"/>
      <c r="D36" s="354"/>
      <c r="E36" s="354"/>
      <c r="F36" s="354"/>
      <c r="G36" s="354"/>
      <c r="H36" s="354"/>
      <c r="I36" s="354"/>
      <c r="J36" s="354"/>
      <c r="K36" s="354"/>
      <c r="L36" s="354"/>
      <c r="M36" s="58"/>
      <c r="N36" s="58"/>
    </row>
    <row r="37" spans="1:14" s="59" customFormat="1" ht="9" customHeight="1" x14ac:dyDescent="0.25">
      <c r="A37" s="355"/>
      <c r="B37" s="355"/>
      <c r="C37" s="355"/>
      <c r="D37" s="355"/>
      <c r="E37" s="355"/>
      <c r="F37" s="355"/>
      <c r="G37" s="355"/>
      <c r="H37" s="355"/>
      <c r="I37" s="355"/>
      <c r="J37" s="355"/>
      <c r="K37" s="355"/>
      <c r="L37" s="355"/>
      <c r="M37" s="58"/>
      <c r="N37" s="58"/>
    </row>
    <row r="38" spans="1:14" x14ac:dyDescent="0.25">
      <c r="A38" s="354" t="s">
        <v>80</v>
      </c>
      <c r="B38" s="354"/>
      <c r="C38" s="354"/>
      <c r="D38" s="354"/>
      <c r="E38" s="354"/>
      <c r="F38" s="354"/>
      <c r="G38" s="354"/>
      <c r="H38" s="354"/>
      <c r="I38" s="354"/>
      <c r="J38" s="354"/>
      <c r="K38" s="354"/>
      <c r="L38" s="354"/>
      <c r="M38" s="58"/>
      <c r="N38" s="58"/>
    </row>
    <row r="39" spans="1:14" ht="9" customHeight="1" x14ac:dyDescent="0.25">
      <c r="A39" s="355"/>
      <c r="B39" s="355"/>
      <c r="C39" s="355"/>
      <c r="D39" s="355"/>
      <c r="E39" s="355"/>
      <c r="F39" s="355"/>
      <c r="G39" s="355"/>
      <c r="H39" s="355"/>
      <c r="I39" s="355"/>
      <c r="J39" s="355"/>
      <c r="K39" s="355"/>
      <c r="L39" s="355"/>
      <c r="M39" s="58"/>
      <c r="N39" s="58"/>
    </row>
    <row r="40" spans="1:14" x14ac:dyDescent="0.25">
      <c r="A40" s="354" t="s">
        <v>77</v>
      </c>
      <c r="B40" s="354"/>
      <c r="C40" s="354"/>
      <c r="D40" s="354"/>
      <c r="E40" s="354"/>
      <c r="F40" s="354"/>
      <c r="G40" s="354"/>
      <c r="H40" s="354"/>
      <c r="I40" s="354"/>
      <c r="J40" s="354"/>
      <c r="K40" s="354"/>
      <c r="L40" s="354"/>
      <c r="M40" s="58"/>
      <c r="N40" s="58"/>
    </row>
    <row r="41" spans="1:14" ht="9" customHeight="1" x14ac:dyDescent="0.25">
      <c r="A41" s="355"/>
      <c r="B41" s="355"/>
      <c r="C41" s="355"/>
      <c r="D41" s="355"/>
      <c r="E41" s="355"/>
      <c r="F41" s="355"/>
      <c r="G41" s="355"/>
      <c r="H41" s="355"/>
      <c r="I41" s="355"/>
      <c r="J41" s="355"/>
      <c r="K41" s="355"/>
      <c r="L41" s="355"/>
      <c r="M41" s="58"/>
      <c r="N41" s="58"/>
    </row>
    <row r="42" spans="1:14" x14ac:dyDescent="0.25">
      <c r="A42" s="354" t="s">
        <v>230</v>
      </c>
      <c r="B42" s="354"/>
      <c r="C42" s="354"/>
      <c r="D42" s="354"/>
      <c r="E42" s="354"/>
      <c r="F42" s="354"/>
      <c r="G42" s="354"/>
      <c r="H42" s="354"/>
      <c r="I42" s="354"/>
      <c r="J42" s="354"/>
      <c r="K42" s="354"/>
      <c r="L42" s="354"/>
      <c r="M42" s="58"/>
      <c r="N42" s="58"/>
    </row>
    <row r="43" spans="1:14" ht="9" customHeight="1" x14ac:dyDescent="0.25">
      <c r="A43" s="355"/>
      <c r="B43" s="355"/>
      <c r="C43" s="355"/>
      <c r="D43" s="355"/>
      <c r="E43" s="355"/>
      <c r="F43" s="355"/>
      <c r="G43" s="355"/>
      <c r="H43" s="355"/>
      <c r="I43" s="355"/>
      <c r="J43" s="355"/>
      <c r="K43" s="355"/>
      <c r="L43" s="355"/>
      <c r="M43" s="58"/>
      <c r="N43" s="58"/>
    </row>
    <row r="44" spans="1:14" x14ac:dyDescent="0.25">
      <c r="A44" s="354" t="s">
        <v>231</v>
      </c>
      <c r="B44" s="354"/>
      <c r="C44" s="354"/>
      <c r="D44" s="354"/>
      <c r="E44" s="354"/>
      <c r="F44" s="354"/>
      <c r="G44" s="354"/>
      <c r="H44" s="354"/>
      <c r="I44" s="354"/>
      <c r="J44" s="354"/>
      <c r="K44" s="354"/>
      <c r="L44" s="354"/>
      <c r="M44" s="58"/>
      <c r="N44" s="58"/>
    </row>
    <row r="45" spans="1:14" ht="9" customHeight="1" x14ac:dyDescent="0.25">
      <c r="A45" s="355"/>
      <c r="B45" s="355"/>
      <c r="C45" s="355"/>
      <c r="D45" s="355"/>
      <c r="E45" s="355"/>
      <c r="F45" s="355"/>
      <c r="G45" s="355"/>
      <c r="H45" s="355"/>
      <c r="I45" s="355"/>
      <c r="J45" s="355"/>
      <c r="K45" s="355"/>
      <c r="L45" s="355"/>
      <c r="M45" s="58"/>
      <c r="N45" s="58"/>
    </row>
    <row r="46" spans="1:14" s="59" customFormat="1" x14ac:dyDescent="0.25">
      <c r="A46" s="354" t="s">
        <v>69</v>
      </c>
      <c r="B46" s="354"/>
      <c r="C46" s="354"/>
      <c r="D46" s="354"/>
      <c r="E46" s="354"/>
      <c r="F46" s="354"/>
      <c r="G46" s="354"/>
      <c r="H46" s="354"/>
      <c r="I46" s="354"/>
      <c r="J46" s="354"/>
      <c r="K46" s="354"/>
      <c r="L46" s="354"/>
      <c r="M46" s="58"/>
      <c r="N46" s="58"/>
    </row>
    <row r="47" spans="1:14" s="59" customFormat="1" ht="9" customHeight="1" x14ac:dyDescent="0.25">
      <c r="A47" s="355"/>
      <c r="B47" s="355"/>
      <c r="C47" s="355"/>
      <c r="D47" s="355"/>
      <c r="E47" s="355"/>
      <c r="F47" s="355"/>
      <c r="G47" s="355"/>
      <c r="H47" s="355"/>
      <c r="I47" s="355"/>
      <c r="J47" s="355"/>
      <c r="K47" s="355"/>
      <c r="L47" s="355"/>
      <c r="M47" s="58"/>
      <c r="N47" s="58"/>
    </row>
    <row r="48" spans="1:14" s="59" customFormat="1" x14ac:dyDescent="0.25">
      <c r="A48" s="354" t="s">
        <v>68</v>
      </c>
      <c r="B48" s="354"/>
      <c r="C48" s="354"/>
      <c r="D48" s="354"/>
      <c r="E48" s="354"/>
      <c r="F48" s="354"/>
      <c r="G48" s="354"/>
      <c r="H48" s="354"/>
      <c r="I48" s="354"/>
      <c r="J48" s="354"/>
      <c r="K48" s="354"/>
      <c r="L48" s="354"/>
      <c r="M48" s="58"/>
      <c r="N48" s="58"/>
    </row>
    <row r="49" spans="1:14" s="59" customFormat="1" ht="9" customHeight="1" x14ac:dyDescent="0.25">
      <c r="A49" s="355"/>
      <c r="B49" s="355"/>
      <c r="C49" s="355"/>
      <c r="D49" s="355"/>
      <c r="E49" s="355"/>
      <c r="F49" s="355"/>
      <c r="G49" s="355"/>
      <c r="H49" s="355"/>
      <c r="I49" s="355"/>
      <c r="J49" s="355"/>
      <c r="K49" s="355"/>
      <c r="L49" s="355"/>
      <c r="M49" s="58"/>
      <c r="N49" s="58"/>
    </row>
    <row r="50" spans="1:14" s="59" customFormat="1" x14ac:dyDescent="0.25">
      <c r="A50" s="354" t="s">
        <v>179</v>
      </c>
      <c r="B50" s="354"/>
      <c r="C50" s="354"/>
      <c r="D50" s="354"/>
      <c r="E50" s="354"/>
      <c r="F50" s="354"/>
      <c r="G50" s="354"/>
      <c r="H50" s="354"/>
      <c r="I50" s="354"/>
      <c r="J50" s="354"/>
      <c r="K50" s="354"/>
      <c r="L50" s="354"/>
      <c r="M50" s="58"/>
      <c r="N50" s="58"/>
    </row>
    <row r="51" spans="1:14" s="59" customFormat="1" ht="9" customHeight="1" x14ac:dyDescent="0.25">
      <c r="A51" s="355"/>
      <c r="B51" s="355"/>
      <c r="C51" s="355"/>
      <c r="D51" s="355"/>
      <c r="E51" s="355"/>
      <c r="F51" s="355"/>
      <c r="G51" s="355"/>
      <c r="H51" s="355"/>
      <c r="I51" s="355"/>
      <c r="J51" s="355"/>
      <c r="K51" s="355"/>
      <c r="L51" s="355"/>
      <c r="M51" s="58"/>
      <c r="N51" s="58"/>
    </row>
    <row r="52" spans="1:14" s="59" customFormat="1" x14ac:dyDescent="0.25">
      <c r="A52" s="354" t="s">
        <v>171</v>
      </c>
      <c r="B52" s="354"/>
      <c r="C52" s="354"/>
      <c r="D52" s="354"/>
      <c r="E52" s="354"/>
      <c r="F52" s="354"/>
      <c r="G52" s="354"/>
      <c r="H52" s="354"/>
      <c r="I52" s="354"/>
      <c r="J52" s="354"/>
      <c r="K52" s="354"/>
      <c r="L52" s="354"/>
      <c r="M52" s="58"/>
      <c r="N52" s="58"/>
    </row>
    <row r="53" spans="1:14" s="59" customFormat="1" ht="9" customHeight="1" x14ac:dyDescent="0.25">
      <c r="A53" s="355"/>
      <c r="B53" s="355"/>
      <c r="C53" s="355"/>
      <c r="D53" s="355"/>
      <c r="E53" s="355"/>
      <c r="F53" s="355"/>
      <c r="G53" s="355"/>
      <c r="H53" s="355"/>
      <c r="I53" s="355"/>
      <c r="J53" s="355"/>
      <c r="K53" s="355"/>
      <c r="L53" s="355"/>
      <c r="M53" s="58"/>
      <c r="N53" s="58"/>
    </row>
    <row r="54" spans="1:14" x14ac:dyDescent="0.25">
      <c r="A54" s="354" t="s">
        <v>166</v>
      </c>
      <c r="B54" s="354"/>
      <c r="C54" s="354"/>
      <c r="D54" s="354"/>
      <c r="E54" s="354"/>
      <c r="F54" s="354"/>
      <c r="G54" s="354"/>
      <c r="H54" s="354"/>
      <c r="I54" s="354"/>
      <c r="J54" s="354"/>
      <c r="K54" s="354"/>
      <c r="L54" s="354"/>
      <c r="M54" s="58"/>
      <c r="N54" s="58"/>
    </row>
    <row r="55" spans="1:14" ht="9" customHeight="1" x14ac:dyDescent="0.25">
      <c r="A55" s="355"/>
      <c r="B55" s="355"/>
      <c r="C55" s="355"/>
      <c r="D55" s="355"/>
      <c r="E55" s="355"/>
      <c r="F55" s="355"/>
      <c r="G55" s="355"/>
      <c r="H55" s="355"/>
      <c r="I55" s="355"/>
      <c r="J55" s="355"/>
      <c r="K55" s="355"/>
      <c r="L55" s="355"/>
      <c r="M55" s="58"/>
      <c r="N55" s="58"/>
    </row>
    <row r="56" spans="1:14" x14ac:dyDescent="0.25">
      <c r="A56" s="354" t="s">
        <v>167</v>
      </c>
      <c r="B56" s="354"/>
      <c r="C56" s="354"/>
      <c r="D56" s="354"/>
      <c r="E56" s="354"/>
      <c r="F56" s="354"/>
      <c r="G56" s="354"/>
      <c r="H56" s="354"/>
      <c r="I56" s="354"/>
      <c r="J56" s="354"/>
      <c r="K56" s="354"/>
      <c r="L56" s="354"/>
      <c r="M56" s="58"/>
      <c r="N56" s="58"/>
    </row>
    <row r="57" spans="1:14" s="59" customFormat="1" ht="9" customHeight="1" x14ac:dyDescent="0.25">
      <c r="A57" s="355"/>
      <c r="B57" s="355"/>
      <c r="C57" s="355"/>
      <c r="D57" s="355"/>
      <c r="E57" s="355"/>
      <c r="F57" s="355"/>
      <c r="G57" s="355"/>
      <c r="H57" s="355"/>
      <c r="I57" s="355"/>
      <c r="J57" s="355"/>
      <c r="K57" s="355"/>
      <c r="L57" s="355"/>
      <c r="M57" s="58"/>
      <c r="N57" s="58"/>
    </row>
    <row r="58" spans="1:14" x14ac:dyDescent="0.25">
      <c r="A58" s="49" t="s">
        <v>36</v>
      </c>
      <c r="B58" s="49"/>
      <c r="C58" s="49"/>
      <c r="D58" s="49"/>
      <c r="E58" s="49"/>
      <c r="F58" s="49"/>
      <c r="G58" s="49"/>
      <c r="H58" s="49"/>
      <c r="I58" s="49"/>
      <c r="J58" s="49"/>
      <c r="K58" s="49"/>
      <c r="L58" s="49"/>
    </row>
    <row r="59" spans="1:14" ht="15" customHeight="1" x14ac:dyDescent="0.25">
      <c r="A59" s="359" t="s">
        <v>37</v>
      </c>
      <c r="B59" s="359"/>
      <c r="C59" s="359"/>
      <c r="D59" s="359"/>
      <c r="E59" s="359"/>
      <c r="F59" s="359"/>
      <c r="G59" s="359"/>
      <c r="H59" s="359"/>
      <c r="I59" s="359"/>
      <c r="J59" s="359"/>
      <c r="K59" s="359"/>
      <c r="L59" s="359"/>
    </row>
    <row r="60" spans="1:14" x14ac:dyDescent="0.25">
      <c r="A60" s="358" t="s">
        <v>38</v>
      </c>
      <c r="B60" s="359"/>
      <c r="C60" s="359"/>
      <c r="D60" s="359"/>
      <c r="E60" s="359"/>
      <c r="F60" s="359"/>
      <c r="G60" s="359"/>
      <c r="H60" s="359"/>
      <c r="I60" s="359"/>
      <c r="J60" s="359"/>
      <c r="K60" s="359"/>
      <c r="L60" s="359"/>
    </row>
  </sheetData>
  <mergeCells count="57">
    <mergeCell ref="A1:L1"/>
    <mergeCell ref="A3:L3"/>
    <mergeCell ref="A4:L4"/>
    <mergeCell ref="A6:L6"/>
    <mergeCell ref="A7:L7"/>
    <mergeCell ref="A8:L8"/>
    <mergeCell ref="A9:L9"/>
    <mergeCell ref="A43:L43"/>
    <mergeCell ref="A45:L45"/>
    <mergeCell ref="A47:L47"/>
    <mergeCell ref="A44:L44"/>
    <mergeCell ref="A10:L10"/>
    <mergeCell ref="A24:L24"/>
    <mergeCell ref="A34:L34"/>
    <mergeCell ref="A11:L11"/>
    <mergeCell ref="A13:L13"/>
    <mergeCell ref="A23:L23"/>
    <mergeCell ref="A25:L25"/>
    <mergeCell ref="A21:L21"/>
    <mergeCell ref="A22:L22"/>
    <mergeCell ref="A27:L27"/>
    <mergeCell ref="A60:L60"/>
    <mergeCell ref="A59:L59"/>
    <mergeCell ref="A35:L35"/>
    <mergeCell ref="A55:L55"/>
    <mergeCell ref="A36:L36"/>
    <mergeCell ref="A38:L38"/>
    <mergeCell ref="A40:L40"/>
    <mergeCell ref="A42:L42"/>
    <mergeCell ref="A37:L37"/>
    <mergeCell ref="A39:L39"/>
    <mergeCell ref="A41:L41"/>
    <mergeCell ref="A46:L46"/>
    <mergeCell ref="A48:L48"/>
    <mergeCell ref="A54:L54"/>
    <mergeCell ref="A57:L57"/>
    <mergeCell ref="A53:L53"/>
    <mergeCell ref="A12:L12"/>
    <mergeCell ref="A14:L14"/>
    <mergeCell ref="A16:L16"/>
    <mergeCell ref="A20:L20"/>
    <mergeCell ref="A15:L15"/>
    <mergeCell ref="A17:L17"/>
    <mergeCell ref="A18:L18"/>
    <mergeCell ref="A19:L19"/>
    <mergeCell ref="A56:L56"/>
    <mergeCell ref="A33:L33"/>
    <mergeCell ref="A26:L26"/>
    <mergeCell ref="A50:L50"/>
    <mergeCell ref="A51:L51"/>
    <mergeCell ref="A52:L52"/>
    <mergeCell ref="A49:L49"/>
    <mergeCell ref="A28:L28"/>
    <mergeCell ref="A29:L29"/>
    <mergeCell ref="A32:L32"/>
    <mergeCell ref="A30:L30"/>
    <mergeCell ref="A31:L31"/>
  </mergeCells>
  <hyperlinks>
    <hyperlink ref="A60" r:id="rId1"/>
    <hyperlink ref="A12" location="'Graphique 1'!A1" display="Graphique 1 - Conséquence de la crise sanitaire sur l'activité par secteur (en % de salariés)"/>
    <hyperlink ref="A38" location="'Graphique 3'!A1" display="Graphique 3 - Causes de la diminution de l'activité, par secteur d’activité (en % de salariés)"/>
    <hyperlink ref="A40" location="'Graphique 4'!A1" display="Graphique 4 - Recours en chômage partiel, par secteur d’activité (en % de salariés)"/>
    <hyperlink ref="A42" location="'Graphique 6'!A1" display="Graphique 6 : Répartition des salariés au cours de la semaine du 20 juillet (en %)"/>
    <hyperlink ref="A44" location="'Graphique 7'!A1" display="Graphique 7 - Reprise de l'activité après le début du déconfinement par secteur d'activité (% de salariés)"/>
    <hyperlink ref="A54" location="'Tab1'!A1" display="Tableau 1 - Conséquence de la crise sanitaire sur l'activité par taille d'entreprise (en % de salariés)"/>
    <hyperlink ref="A56" location="'Tab3'!A1" display="Tableau 3 - Évolution des effectifs du fait de la crise par taille d'entreprise (en % de salariés)"/>
    <hyperlink ref="A42:J42" location="'Graphique E'!A1" display="Graphique E : Répartition des salariés au cours de la dernière semaine du mois précédent (en %)"/>
    <hyperlink ref="A38:J38" location="'Graphique B'!A1" display="Graphique B : Causes de la diminution de l'activité, par secteur d’activité (en % de salariés)"/>
    <hyperlink ref="A44:J44" location="'Graphique F'!A1" display="Graphique F : Reprise de l'activité par secteur d'activité (% de salariés)"/>
    <hyperlink ref="A12:J12" location="'Graphique 1'!A1" display="Graphique 1 : Evolution de l'activité depuis le premier confinement (en % de salariés)"/>
    <hyperlink ref="A40:J40" location="'Graphique C'!A1" display="Graphique C : Recours en chômage partiel, par secteur d’activité (en % de salariés)"/>
    <hyperlink ref="A56:J56" location="'Graphique  H'!A1" display="Graphique H : Estimation des nombres d’heures chômées entre mars 2020 et avril 2021, par secteur d’activité"/>
    <hyperlink ref="A36" location="'Graphique 1'!A1" display="Graphique 1 - Conséquence de la crise sanitaire sur l'activité par secteur (en % de salariés)"/>
    <hyperlink ref="A36:J36" location="'Graphique A'!A1" display="Graphique A : Conséquence de la crise sanitaire sur l'activité par secteur (en % de salariés)"/>
    <hyperlink ref="A54:J54"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20" location="'Graphique 1'!A1" display="Graphique 1 - Conséquence de la crise sanitaire sur l'activité par secteur (en % de salariés)"/>
    <hyperlink ref="A20:J20" location="'Graphique 5'!A1" display="Graphique 5 : Répartition des salariés au cours de la dernière semaine du mois (en %)"/>
    <hyperlink ref="A46" location="'Tab1'!A1" display="Tableau 1 - Conséquence de la crise sanitaire sur l'activité par taille d'entreprise (en % de salariés)"/>
    <hyperlink ref="A48" location="'Tab3'!A1" display="Tableau 3 - Évolution des effectifs du fait de la crise par taille d'entreprise (en % de salariés)"/>
    <hyperlink ref="A48:J48" location="'Tab2'!A1" display="Tableau 2 : Évolution des effectifs du fait de la crise par taille d'entreprise (en % de salariés)"/>
    <hyperlink ref="A46:J46" location="'Tab1'!A1" display="Tableau 1 : Conséquence de la crise sanitaire sur l'activité par taille d'entreprise (en % de salariés)"/>
    <hyperlink ref="A26:L26" location="'Encadré 1 Graphique 1A'!A1" display="Graphique 1A : Estimation des nombres de salariés en activité partielle entre mars 2020 et octobre 2021"/>
    <hyperlink ref="A54:L54" location="'Graphique G'!A1" display="Graphique G : Estimation des nombres de salariés effectivement en activité partielle, par taille d’entreprise"/>
    <hyperlink ref="A56:L56" location="'Graphique  H'!A1" display="Graphique H : Estimation des nombres d’heures chômées, par secteur d’activité"/>
    <hyperlink ref="A20:L20" location="'Graphique 5'!A1" display="Graphique 5 : Répartition des salariés au cours de la dernière semaine du mois depuis mars 2020 (en %)"/>
    <hyperlink ref="A50" location="'Graphique 1'!A1" display="Graphique 1 - Conséquence de la crise sanitaire sur l'activité par secteur (en % de salariés)"/>
    <hyperlink ref="A50:J50" location="'Encadré 1 Tab 1A récap.'!A1" display="Tab 1A : Récapitulatif des chiffres de l'encadré"/>
    <hyperlink ref="A52" location="'Graphique 1'!A1" display="Graphique 1 - Conséquence de la crise sanitaire sur l'activité par secteur (en % de salariés)"/>
    <hyperlink ref="A52:J52" location="'Encadré 1 Tab 1B révisions'!A1" display="Tab 1B : Tableau des révisions"/>
    <hyperlink ref="A50:L50" location="'Tab3'!A1" display="Tableau 3 : Tableau des révisions des chffres de l'activité partielle"/>
    <hyperlink ref="A52:L52" location="'Tab4'!A1" display="Tableau 4 : Récapitulatif des chiffres de l'encadré d'activité partielle"/>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Encadré 1 Graphique 1B '!A1" display="Graphique 1B : Estimation des nombres de salariés effectivement en activité partielle, par secteur d’activité"/>
    <hyperlink ref="A22" location="'Graphique 1'!A1" display="Graphique 1 - Conséquence de la crise sanitaire sur l'activité par secteur (en % de salariés)"/>
    <hyperlink ref="A22:J22" location="'Graphique 6'!A1" display="Graphique 6 : Reprise anticipée de l'activité (en % de salariés)"/>
    <hyperlink ref="A22:L22" location="'Graphique 6'!A1" display="Graphique 6 : Reprise anticipée de l'activité depuis avril 2020 (en % de salariés)"/>
    <hyperlink ref="A14:L14" location="'Graphique 2'!A1" display="Graphique 2 : Évolution de l’activité depuis mars 2020 dans les quatre secteurs les plus concernés par des pertes d’activité (en % de salariés)"/>
    <hyperlink ref="A16:L16" location="'Graphique 3'!A1" display="Graphique 3 : Causes de la diminution de l'activité depuis avril 2020 (en % de salariés)"/>
    <hyperlink ref="A32" location="'Graphique 1'!A1" display="Graphique 1 - Conséquence de la crise sanitaire sur l'activité par secteur (en % de salariés)"/>
    <hyperlink ref="A32:J32" location="'Encadré 1 Graph 1A '!A1" display="Graphique 1A : Estimation des nombres de salariés effectivement en activité partielle entre mars 2020 et février 2021, par secteur d’activité "/>
    <hyperlink ref="A32:L32" location="'Encadre 2 - Graphique 2A'!A1" display="Graphique 2A : Recours au dispositif Transitions collectives (en % de salariés)"/>
    <hyperlink ref="A42:L42" location="'Graphique D'!A1" display="Graphique D : Répartition des salariés au cours de la dernière semaine du mois précédent (en %)"/>
    <hyperlink ref="A44:L44" location="'Graphique E'!A1" display="Graphique E : Reprise de l'activité par secteur d'activité (% de salariés)"/>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30:L30" location="'Encadré 1 Graphique 1C'!A1" display="Graphique 1C : Salariés en activité partielle de longue durée (en milliers)"/>
    <hyperlink ref="A18" location="'Graphique 1'!A1" display="Graphique 1 - Conséquence de la crise sanitaire sur l'activité par secteur (en % de salariés)"/>
    <hyperlink ref="A18:J18" location="'Graphique 5'!A1" display="Graphique 5 : Répartition des salariés au cours de la dernière semaine du mois (en %)"/>
    <hyperlink ref="A18:L18" location="'Graphique 4'!A1" display="Graphique 4 : Effet des mesures de protection sanitaire sur la productivité du travail et/ou les coûts (en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8" zoomScaleNormal="100" workbookViewId="0">
      <selection activeCell="N1" sqref="N1"/>
    </sheetView>
  </sheetViews>
  <sheetFormatPr baseColWidth="10" defaultRowHeight="15" x14ac:dyDescent="0.25"/>
  <cols>
    <col min="1" max="1" width="8.42578125" style="58" customWidth="1"/>
    <col min="2" max="3" width="18.7109375" style="58" customWidth="1"/>
    <col min="4" max="5" width="17.28515625" style="58" customWidth="1"/>
    <col min="6" max="6" width="19.85546875" style="58" customWidth="1"/>
    <col min="7" max="16384" width="11.42578125" style="58"/>
  </cols>
  <sheetData>
    <row r="1" spans="1:14" x14ac:dyDescent="0.25">
      <c r="A1" s="263" t="s">
        <v>278</v>
      </c>
      <c r="B1" s="264"/>
      <c r="C1" s="264"/>
      <c r="D1" s="264"/>
      <c r="F1" s="264"/>
      <c r="G1" s="264"/>
      <c r="H1" s="264"/>
      <c r="M1" s="272"/>
      <c r="N1" s="273" t="s">
        <v>54</v>
      </c>
    </row>
    <row r="2" spans="1:14" x14ac:dyDescent="0.25">
      <c r="A2" s="264"/>
      <c r="B2" s="264"/>
      <c r="C2" s="264"/>
      <c r="D2" s="264"/>
      <c r="E2" s="264"/>
      <c r="F2" s="264"/>
      <c r="G2" s="264"/>
      <c r="H2" s="264"/>
    </row>
    <row r="3" spans="1:14" ht="51" x14ac:dyDescent="0.25">
      <c r="A3" s="265"/>
      <c r="B3" s="265" t="s">
        <v>184</v>
      </c>
      <c r="C3" s="265" t="s">
        <v>209</v>
      </c>
      <c r="D3" s="265" t="s">
        <v>185</v>
      </c>
      <c r="E3" s="265" t="s">
        <v>232</v>
      </c>
      <c r="F3" s="265" t="s">
        <v>186</v>
      </c>
      <c r="G3" s="264"/>
      <c r="H3" s="264"/>
    </row>
    <row r="4" spans="1:14" x14ac:dyDescent="0.25">
      <c r="A4" s="266">
        <v>44197</v>
      </c>
      <c r="B4" s="267">
        <v>197795</v>
      </c>
      <c r="C4" s="267">
        <v>57044.931298635172</v>
      </c>
      <c r="D4" s="267">
        <v>2020469.0520192385</v>
      </c>
      <c r="E4" s="267">
        <v>1038974.1584884013</v>
      </c>
      <c r="F4" s="268">
        <v>9.7895585088188053</v>
      </c>
      <c r="G4" s="264"/>
      <c r="H4" s="264"/>
    </row>
    <row r="5" spans="1:14" x14ac:dyDescent="0.25">
      <c r="A5" s="266">
        <v>44228</v>
      </c>
      <c r="B5" s="267">
        <v>222295</v>
      </c>
      <c r="C5" s="267">
        <v>60617.865332464848</v>
      </c>
      <c r="D5" s="267">
        <v>2113727.7330948408</v>
      </c>
      <c r="E5" s="267">
        <v>1091500.4216622573</v>
      </c>
      <c r="F5" s="268">
        <v>10.516728172673592</v>
      </c>
      <c r="G5" s="264"/>
      <c r="H5" s="264"/>
    </row>
    <row r="6" spans="1:14" x14ac:dyDescent="0.25">
      <c r="A6" s="266">
        <v>44256</v>
      </c>
      <c r="B6" s="267">
        <v>266613</v>
      </c>
      <c r="C6" s="267">
        <v>62214.16524569485</v>
      </c>
      <c r="D6" s="267">
        <v>2227645.2105921092</v>
      </c>
      <c r="E6" s="267">
        <v>1000703.4800585186</v>
      </c>
      <c r="F6" s="268">
        <v>11.968378031308411</v>
      </c>
      <c r="G6" s="264"/>
      <c r="H6" s="264"/>
    </row>
    <row r="7" spans="1:14" x14ac:dyDescent="0.25">
      <c r="A7" s="266">
        <v>44287</v>
      </c>
      <c r="B7" s="267">
        <v>273286</v>
      </c>
      <c r="C7" s="267">
        <v>83341.262166379311</v>
      </c>
      <c r="D7" s="267">
        <v>2955773.8172459318</v>
      </c>
      <c r="E7" s="267">
        <v>1479542.9103618546</v>
      </c>
      <c r="F7" s="268">
        <v>9.2458360110462259</v>
      </c>
      <c r="G7" s="264"/>
      <c r="H7" s="264"/>
    </row>
    <row r="8" spans="1:14" x14ac:dyDescent="0.25">
      <c r="A8" s="266">
        <v>44317</v>
      </c>
      <c r="B8" s="267">
        <v>236770</v>
      </c>
      <c r="C8" s="267">
        <v>60527.659729819534</v>
      </c>
      <c r="D8" s="267">
        <v>2232142.1351997699</v>
      </c>
      <c r="E8" s="267">
        <v>917824.29377078533</v>
      </c>
      <c r="F8" s="268">
        <v>10.607299430724192</v>
      </c>
      <c r="G8" s="264"/>
      <c r="H8" s="264"/>
    </row>
    <row r="9" spans="1:14" x14ac:dyDescent="0.25">
      <c r="A9" s="266">
        <v>44348</v>
      </c>
      <c r="B9" s="267">
        <v>223621</v>
      </c>
      <c r="C9" s="267">
        <v>47676.399972658262</v>
      </c>
      <c r="D9" s="267">
        <v>1311808.9980381178</v>
      </c>
      <c r="E9" s="267">
        <v>415801.80665604951</v>
      </c>
      <c r="F9" s="268">
        <v>17.046765217683173</v>
      </c>
      <c r="G9" s="264"/>
      <c r="H9" s="264"/>
    </row>
    <row r="10" spans="1:14" x14ac:dyDescent="0.25">
      <c r="A10" s="266">
        <v>44378</v>
      </c>
      <c r="B10" s="267">
        <v>184109</v>
      </c>
      <c r="C10" s="267">
        <v>38774.841947852328</v>
      </c>
      <c r="D10" s="267">
        <v>592806.63601786178</v>
      </c>
      <c r="E10" s="267">
        <v>211051.17807831144</v>
      </c>
      <c r="F10" s="268">
        <v>31.057175951460277</v>
      </c>
      <c r="G10" s="264"/>
      <c r="H10" s="264"/>
    </row>
    <row r="11" spans="1:14" x14ac:dyDescent="0.25">
      <c r="A11" s="266">
        <v>44409</v>
      </c>
      <c r="B11" s="267">
        <v>143110</v>
      </c>
      <c r="C11" s="267">
        <v>28394.226256727241</v>
      </c>
      <c r="D11" s="267">
        <v>509998.99646465154</v>
      </c>
      <c r="E11" s="267">
        <v>180067.10342486852</v>
      </c>
      <c r="F11" s="268">
        <v>28.060839529498775</v>
      </c>
      <c r="G11" s="264"/>
      <c r="H11" s="264"/>
    </row>
    <row r="12" spans="1:14" x14ac:dyDescent="0.25">
      <c r="A12" s="269"/>
      <c r="B12" s="269"/>
      <c r="C12" s="269"/>
      <c r="D12" s="269"/>
      <c r="E12" s="269"/>
      <c r="F12" s="269"/>
      <c r="G12" s="264"/>
      <c r="H12" s="264"/>
    </row>
    <row r="13" spans="1:14" x14ac:dyDescent="0.25">
      <c r="A13" s="271" t="s">
        <v>168</v>
      </c>
      <c r="B13" s="264"/>
      <c r="C13" s="264"/>
      <c r="D13" s="264"/>
      <c r="E13" s="264"/>
      <c r="F13" s="264"/>
      <c r="G13" s="264"/>
      <c r="H13" s="264"/>
    </row>
    <row r="14" spans="1:14" x14ac:dyDescent="0.25">
      <c r="A14" s="271" t="s">
        <v>142</v>
      </c>
      <c r="B14" s="264"/>
      <c r="C14" s="264"/>
      <c r="D14" s="264"/>
      <c r="E14" s="264"/>
      <c r="F14" s="264"/>
      <c r="G14" s="264"/>
      <c r="H14" s="264"/>
    </row>
    <row r="15" spans="1:14" x14ac:dyDescent="0.25">
      <c r="A15" s="264"/>
      <c r="B15" s="264"/>
      <c r="C15" s="264"/>
      <c r="D15" s="264"/>
      <c r="E15" s="264"/>
      <c r="F15" s="264"/>
    </row>
    <row r="17" spans="1:5" x14ac:dyDescent="0.25">
      <c r="A17" s="263" t="s">
        <v>233</v>
      </c>
      <c r="B17" s="264"/>
      <c r="C17" s="264"/>
      <c r="D17" s="264"/>
      <c r="E17" s="264"/>
    </row>
    <row r="18" spans="1:5" x14ac:dyDescent="0.25">
      <c r="A18" s="270"/>
      <c r="B18" s="381" t="s">
        <v>234</v>
      </c>
      <c r="C18" s="381"/>
      <c r="D18" s="381" t="s">
        <v>235</v>
      </c>
      <c r="E18" s="381"/>
    </row>
    <row r="19" spans="1:5" ht="25.5" x14ac:dyDescent="0.25">
      <c r="A19" s="274"/>
      <c r="B19" s="275" t="s">
        <v>277</v>
      </c>
      <c r="C19" s="275" t="s">
        <v>104</v>
      </c>
      <c r="D19" s="275" t="s">
        <v>277</v>
      </c>
      <c r="E19" s="275" t="s">
        <v>104</v>
      </c>
    </row>
    <row r="20" spans="1:5" x14ac:dyDescent="0.25">
      <c r="A20" s="266">
        <v>44197</v>
      </c>
      <c r="B20" s="267">
        <v>197538</v>
      </c>
      <c r="C20" s="267">
        <v>197795</v>
      </c>
      <c r="D20" s="267">
        <v>56984.868212802867</v>
      </c>
      <c r="E20" s="267">
        <v>57044.931298635172</v>
      </c>
    </row>
    <row r="21" spans="1:5" x14ac:dyDescent="0.25">
      <c r="A21" s="266">
        <v>44228</v>
      </c>
      <c r="B21" s="267">
        <v>221953</v>
      </c>
      <c r="C21" s="267">
        <v>222295</v>
      </c>
      <c r="D21" s="267">
        <v>60578.24733956789</v>
      </c>
      <c r="E21" s="267">
        <v>60617.865332464848</v>
      </c>
    </row>
    <row r="22" spans="1:5" x14ac:dyDescent="0.25">
      <c r="A22" s="266">
        <v>44256</v>
      </c>
      <c r="B22" s="267">
        <v>265889</v>
      </c>
      <c r="C22" s="267">
        <v>266613</v>
      </c>
      <c r="D22" s="267">
        <v>61794.100480109351</v>
      </c>
      <c r="E22" s="267">
        <v>62214.16524569485</v>
      </c>
    </row>
    <row r="23" spans="1:5" x14ac:dyDescent="0.25">
      <c r="A23" s="266">
        <v>44287</v>
      </c>
      <c r="B23" s="267">
        <v>274199</v>
      </c>
      <c r="C23" s="267">
        <v>273286</v>
      </c>
      <c r="D23" s="267">
        <v>83659.643585992424</v>
      </c>
      <c r="E23" s="267">
        <v>83341.262166379311</v>
      </c>
    </row>
    <row r="24" spans="1:5" x14ac:dyDescent="0.25">
      <c r="A24" s="266">
        <v>44317</v>
      </c>
      <c r="B24" s="267">
        <v>234842</v>
      </c>
      <c r="C24" s="267">
        <v>236770</v>
      </c>
      <c r="D24" s="267">
        <v>60463.850151804611</v>
      </c>
      <c r="E24" s="267">
        <v>60527.659729819534</v>
      </c>
    </row>
    <row r="25" spans="1:5" x14ac:dyDescent="0.25">
      <c r="A25" s="266">
        <v>44348</v>
      </c>
      <c r="B25" s="267">
        <v>222183</v>
      </c>
      <c r="C25" s="267">
        <v>223621</v>
      </c>
      <c r="D25" s="267">
        <v>47727.329567882116</v>
      </c>
      <c r="E25" s="267">
        <v>47676.399972658262</v>
      </c>
    </row>
    <row r="26" spans="1:5" x14ac:dyDescent="0.25">
      <c r="A26" s="266">
        <v>44378</v>
      </c>
      <c r="B26" s="267">
        <v>181760</v>
      </c>
      <c r="C26" s="267">
        <v>184109</v>
      </c>
      <c r="D26" s="267">
        <v>38724.251361038165</v>
      </c>
      <c r="E26" s="267">
        <v>38774.841947852328</v>
      </c>
    </row>
    <row r="27" spans="1:5" x14ac:dyDescent="0.25">
      <c r="A27" s="266">
        <v>44409</v>
      </c>
      <c r="B27" s="267"/>
      <c r="C27" s="267">
        <v>143110</v>
      </c>
      <c r="D27" s="267"/>
      <c r="E27" s="267">
        <v>28394.226256727241</v>
      </c>
    </row>
  </sheetData>
  <mergeCells count="2">
    <mergeCell ref="B18:C18"/>
    <mergeCell ref="D18:E18"/>
  </mergeCells>
  <hyperlinks>
    <hyperlink ref="N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J19" sqref="J19"/>
    </sheetView>
  </sheetViews>
  <sheetFormatPr baseColWidth="10" defaultRowHeight="14.25" x14ac:dyDescent="0.2"/>
  <cols>
    <col min="1" max="1" width="5" style="8" customWidth="1"/>
    <col min="2" max="2" width="54.42578125" style="8" customWidth="1"/>
    <col min="3" max="8" width="20.28515625" style="8" customWidth="1"/>
    <col min="9" max="16384" width="11.42578125" style="8"/>
  </cols>
  <sheetData>
    <row r="1" spans="1:9" ht="15" x14ac:dyDescent="0.25">
      <c r="A1" s="7" t="s">
        <v>79</v>
      </c>
      <c r="E1" s="162"/>
      <c r="I1" s="163" t="s">
        <v>54</v>
      </c>
    </row>
    <row r="2" spans="1:9" ht="15" x14ac:dyDescent="0.25">
      <c r="B2" s="14"/>
    </row>
    <row r="3" spans="1:9" ht="42.75" x14ac:dyDescent="0.2">
      <c r="B3" s="15"/>
      <c r="C3" s="46" t="s">
        <v>0</v>
      </c>
      <c r="D3" s="47" t="s">
        <v>1</v>
      </c>
      <c r="E3" s="47" t="s">
        <v>2</v>
      </c>
      <c r="F3" s="47" t="s">
        <v>3</v>
      </c>
      <c r="G3" s="47" t="s">
        <v>4</v>
      </c>
      <c r="H3" s="48" t="s">
        <v>5</v>
      </c>
    </row>
    <row r="4" spans="1:9" x14ac:dyDescent="0.2">
      <c r="A4" s="382">
        <v>2021</v>
      </c>
      <c r="B4" s="50" t="s">
        <v>213</v>
      </c>
      <c r="C4" s="19">
        <v>0.3</v>
      </c>
      <c r="D4" s="20">
        <v>1.2</v>
      </c>
      <c r="E4" s="20">
        <v>15.8</v>
      </c>
      <c r="F4" s="20">
        <v>75.099999999999994</v>
      </c>
      <c r="G4" s="20">
        <v>7.7</v>
      </c>
      <c r="H4" s="21"/>
    </row>
    <row r="5" spans="1:9" x14ac:dyDescent="0.2">
      <c r="A5" s="383"/>
      <c r="B5" s="51" t="s">
        <v>56</v>
      </c>
      <c r="C5" s="22">
        <v>0.3</v>
      </c>
      <c r="D5" s="23">
        <v>1.5</v>
      </c>
      <c r="E5" s="23">
        <v>15.5</v>
      </c>
      <c r="F5" s="23">
        <v>74.2</v>
      </c>
      <c r="G5" s="23">
        <v>8.5</v>
      </c>
      <c r="H5" s="24"/>
    </row>
    <row r="6" spans="1:9" x14ac:dyDescent="0.2">
      <c r="A6" s="383"/>
      <c r="B6" s="51" t="s">
        <v>52</v>
      </c>
      <c r="C6" s="22">
        <v>0.5</v>
      </c>
      <c r="D6" s="23">
        <v>2.1999999999999997</v>
      </c>
      <c r="E6" s="23">
        <v>15.5</v>
      </c>
      <c r="F6" s="23">
        <v>75.7</v>
      </c>
      <c r="G6" s="23">
        <v>6.1</v>
      </c>
      <c r="H6" s="24"/>
    </row>
    <row r="7" spans="1:9" x14ac:dyDescent="0.2">
      <c r="A7" s="383"/>
      <c r="B7" s="51" t="s">
        <v>50</v>
      </c>
      <c r="C7" s="22">
        <v>0.4</v>
      </c>
      <c r="D7" s="23">
        <v>3.1</v>
      </c>
      <c r="E7" s="23">
        <v>16.5</v>
      </c>
      <c r="F7" s="23">
        <v>72.399999999999991</v>
      </c>
      <c r="G7" s="23">
        <v>7.6</v>
      </c>
      <c r="H7" s="24"/>
    </row>
    <row r="8" spans="1:9" x14ac:dyDescent="0.2">
      <c r="A8" s="384"/>
      <c r="B8" s="52"/>
      <c r="C8" s="26"/>
      <c r="D8" s="27"/>
      <c r="E8" s="27"/>
      <c r="F8" s="27"/>
      <c r="G8" s="27"/>
      <c r="H8" s="28"/>
    </row>
    <row r="9" spans="1:9" x14ac:dyDescent="0.2">
      <c r="A9" s="382">
        <v>2021</v>
      </c>
      <c r="B9" s="53" t="s">
        <v>214</v>
      </c>
      <c r="C9" s="19">
        <v>0</v>
      </c>
      <c r="D9" s="20">
        <v>0.59999999999999432</v>
      </c>
      <c r="E9" s="20">
        <v>1.7000000000000002</v>
      </c>
      <c r="F9" s="20">
        <v>84.8</v>
      </c>
      <c r="G9" s="20">
        <v>12.9</v>
      </c>
      <c r="H9" s="24"/>
    </row>
    <row r="10" spans="1:9" x14ac:dyDescent="0.2">
      <c r="A10" s="383"/>
      <c r="B10" s="51" t="s">
        <v>56</v>
      </c>
      <c r="C10" s="22">
        <v>0</v>
      </c>
      <c r="D10" s="23">
        <v>0.70000000000000007</v>
      </c>
      <c r="E10" s="23">
        <v>21.6</v>
      </c>
      <c r="F10" s="23">
        <v>65.2</v>
      </c>
      <c r="G10" s="23">
        <v>12.5</v>
      </c>
      <c r="H10" s="24"/>
    </row>
    <row r="11" spans="1:9" x14ac:dyDescent="0.2">
      <c r="A11" s="383"/>
      <c r="B11" s="51" t="s">
        <v>52</v>
      </c>
      <c r="C11" s="22">
        <v>0</v>
      </c>
      <c r="D11" s="23">
        <v>0.70000000000000007</v>
      </c>
      <c r="E11" s="23">
        <v>21.6</v>
      </c>
      <c r="F11" s="23">
        <v>64.900000000000006</v>
      </c>
      <c r="G11" s="23">
        <v>12.8</v>
      </c>
      <c r="H11" s="24"/>
    </row>
    <row r="12" spans="1:9" x14ac:dyDescent="0.2">
      <c r="A12" s="383"/>
      <c r="B12" s="51" t="s">
        <v>50</v>
      </c>
      <c r="C12" s="22">
        <v>0</v>
      </c>
      <c r="D12" s="23">
        <v>0.40000000000000568</v>
      </c>
      <c r="E12" s="23">
        <v>22.900000000000002</v>
      </c>
      <c r="F12" s="23">
        <v>75.3</v>
      </c>
      <c r="G12" s="23">
        <v>1.5</v>
      </c>
      <c r="H12" s="24"/>
    </row>
    <row r="13" spans="1:9" x14ac:dyDescent="0.2">
      <c r="A13" s="384"/>
      <c r="B13" s="52"/>
      <c r="C13" s="26"/>
      <c r="D13" s="27"/>
      <c r="E13" s="27"/>
      <c r="F13" s="27"/>
      <c r="G13" s="27"/>
      <c r="H13" s="28"/>
    </row>
    <row r="14" spans="1:9" x14ac:dyDescent="0.2">
      <c r="A14" s="382">
        <v>2021</v>
      </c>
      <c r="B14" s="53" t="s">
        <v>215</v>
      </c>
      <c r="C14" s="19">
        <v>0</v>
      </c>
      <c r="D14" s="20">
        <v>0.2</v>
      </c>
      <c r="E14" s="20">
        <v>6.7</v>
      </c>
      <c r="F14" s="20">
        <v>82.199999999999989</v>
      </c>
      <c r="G14" s="20">
        <v>10.9</v>
      </c>
      <c r="H14" s="29"/>
    </row>
    <row r="15" spans="1:9" x14ac:dyDescent="0.2">
      <c r="A15" s="383"/>
      <c r="B15" s="51" t="s">
        <v>56</v>
      </c>
      <c r="C15" s="22">
        <v>0</v>
      </c>
      <c r="D15" s="23">
        <v>0.8</v>
      </c>
      <c r="E15" s="23">
        <v>7.1999999999999993</v>
      </c>
      <c r="F15" s="23">
        <v>80.600000000000009</v>
      </c>
      <c r="G15" s="23">
        <v>11.4</v>
      </c>
      <c r="H15" s="24"/>
    </row>
    <row r="16" spans="1:9" x14ac:dyDescent="0.2">
      <c r="A16" s="383"/>
      <c r="B16" s="51" t="s">
        <v>52</v>
      </c>
      <c r="C16" s="22">
        <v>0</v>
      </c>
      <c r="D16" s="23">
        <v>0.6</v>
      </c>
      <c r="E16" s="23">
        <v>9</v>
      </c>
      <c r="F16" s="23">
        <v>78.8</v>
      </c>
      <c r="G16" s="23">
        <v>11.600000000000001</v>
      </c>
      <c r="H16" s="24"/>
    </row>
    <row r="17" spans="1:8" x14ac:dyDescent="0.2">
      <c r="A17" s="383"/>
      <c r="B17" s="51" t="s">
        <v>50</v>
      </c>
      <c r="C17" s="22">
        <v>0</v>
      </c>
      <c r="D17" s="23">
        <v>0.8</v>
      </c>
      <c r="E17" s="23">
        <v>9.5</v>
      </c>
      <c r="F17" s="23">
        <v>79.3</v>
      </c>
      <c r="G17" s="23">
        <v>10.299999999999999</v>
      </c>
      <c r="H17" s="24"/>
    </row>
    <row r="18" spans="1:8" x14ac:dyDescent="0.2">
      <c r="A18" s="384"/>
      <c r="B18" s="52"/>
      <c r="C18" s="26"/>
      <c r="D18" s="27"/>
      <c r="E18" s="27"/>
      <c r="F18" s="27"/>
      <c r="G18" s="27"/>
      <c r="H18" s="28"/>
    </row>
    <row r="19" spans="1:8" x14ac:dyDescent="0.2">
      <c r="A19" s="382">
        <v>2021</v>
      </c>
      <c r="B19" s="53" t="s">
        <v>216</v>
      </c>
      <c r="C19" s="19">
        <v>0</v>
      </c>
      <c r="D19" s="23">
        <v>0</v>
      </c>
      <c r="E19" s="20">
        <v>0</v>
      </c>
      <c r="F19" s="20">
        <v>81.599999999999994</v>
      </c>
      <c r="G19" s="20">
        <v>18.400000000000006</v>
      </c>
      <c r="H19" s="29"/>
    </row>
    <row r="20" spans="1:8" x14ac:dyDescent="0.2">
      <c r="A20" s="383"/>
      <c r="B20" s="51" t="s">
        <v>56</v>
      </c>
      <c r="C20" s="22">
        <v>0</v>
      </c>
      <c r="D20" s="23">
        <v>0</v>
      </c>
      <c r="E20" s="23">
        <v>0</v>
      </c>
      <c r="F20" s="23">
        <v>81.599999999999994</v>
      </c>
      <c r="G20" s="23">
        <v>18.400000000000006</v>
      </c>
      <c r="H20" s="24"/>
    </row>
    <row r="21" spans="1:8" x14ac:dyDescent="0.2">
      <c r="A21" s="383"/>
      <c r="B21" s="51" t="s">
        <v>52</v>
      </c>
      <c r="C21" s="22">
        <v>0</v>
      </c>
      <c r="D21" s="23">
        <v>0</v>
      </c>
      <c r="E21" s="23">
        <v>6.7000000000000028</v>
      </c>
      <c r="F21" s="23">
        <v>73.099999999999994</v>
      </c>
      <c r="G21" s="23">
        <v>20.200000000000003</v>
      </c>
      <c r="H21" s="24"/>
    </row>
    <row r="22" spans="1:8" x14ac:dyDescent="0.2">
      <c r="A22" s="383"/>
      <c r="B22" s="51" t="s">
        <v>50</v>
      </c>
      <c r="C22" s="22">
        <v>0</v>
      </c>
      <c r="D22" s="23" t="s">
        <v>5</v>
      </c>
      <c r="E22" s="23" t="s">
        <v>5</v>
      </c>
      <c r="F22" s="23">
        <v>69.699999999999989</v>
      </c>
      <c r="G22" s="23">
        <v>24.099999999999998</v>
      </c>
      <c r="H22" s="24">
        <f t="shared" ref="H22" si="0">100-SUM(C22:G22)</f>
        <v>6.2000000000000171</v>
      </c>
    </row>
    <row r="23" spans="1:8" x14ac:dyDescent="0.2">
      <c r="A23" s="384"/>
      <c r="B23" s="52"/>
      <c r="C23" s="26"/>
      <c r="D23" s="27"/>
      <c r="E23" s="27"/>
      <c r="F23" s="27"/>
      <c r="G23" s="27"/>
      <c r="H23" s="28"/>
    </row>
    <row r="24" spans="1:8" x14ac:dyDescent="0.2">
      <c r="A24" s="382">
        <v>2021</v>
      </c>
      <c r="B24" s="53" t="s">
        <v>217</v>
      </c>
      <c r="C24" s="19">
        <v>0.3</v>
      </c>
      <c r="D24" s="20">
        <v>1.9</v>
      </c>
      <c r="E24" s="20">
        <v>18.8</v>
      </c>
      <c r="F24" s="20">
        <v>65</v>
      </c>
      <c r="G24" s="20">
        <v>14.000000000000002</v>
      </c>
      <c r="H24" s="29"/>
    </row>
    <row r="25" spans="1:8" x14ac:dyDescent="0.2">
      <c r="A25" s="383"/>
      <c r="B25" s="51" t="s">
        <v>56</v>
      </c>
      <c r="C25" s="22">
        <v>0.3</v>
      </c>
      <c r="D25" s="23">
        <v>1.6</v>
      </c>
      <c r="E25" s="23">
        <v>17.5</v>
      </c>
      <c r="F25" s="23">
        <v>65.100000000000009</v>
      </c>
      <c r="G25" s="23">
        <v>15.5</v>
      </c>
      <c r="H25" s="24"/>
    </row>
    <row r="26" spans="1:8" x14ac:dyDescent="0.2">
      <c r="A26" s="383"/>
      <c r="B26" s="51" t="s">
        <v>52</v>
      </c>
      <c r="C26" s="22">
        <v>0.20000000000001705</v>
      </c>
      <c r="D26" s="23">
        <v>1.6</v>
      </c>
      <c r="E26" s="23">
        <v>17.5</v>
      </c>
      <c r="F26" s="23">
        <v>65.100000000000009</v>
      </c>
      <c r="G26" s="23">
        <v>15.5</v>
      </c>
      <c r="H26" s="24"/>
    </row>
    <row r="27" spans="1:8" x14ac:dyDescent="0.2">
      <c r="A27" s="383"/>
      <c r="B27" s="51" t="s">
        <v>50</v>
      </c>
      <c r="C27" s="22">
        <v>0</v>
      </c>
      <c r="D27" s="23">
        <v>2.2999999999999998</v>
      </c>
      <c r="E27" s="23">
        <v>15.1</v>
      </c>
      <c r="F27" s="23">
        <v>67.2</v>
      </c>
      <c r="G27" s="23">
        <v>15.4</v>
      </c>
      <c r="H27" s="24"/>
    </row>
    <row r="28" spans="1:8" x14ac:dyDescent="0.2">
      <c r="A28" s="384"/>
      <c r="B28" s="52"/>
      <c r="C28" s="26"/>
      <c r="D28" s="27"/>
      <c r="E28" s="27"/>
      <c r="F28" s="27"/>
      <c r="G28" s="27"/>
      <c r="H28" s="28"/>
    </row>
    <row r="29" spans="1:8" x14ac:dyDescent="0.2">
      <c r="A29" s="382">
        <v>2021</v>
      </c>
      <c r="B29" s="53" t="s">
        <v>218</v>
      </c>
      <c r="C29" s="19">
        <v>0.49999999999998579</v>
      </c>
      <c r="D29" s="20">
        <v>2.1999999999999997</v>
      </c>
      <c r="E29" s="20">
        <v>50.5</v>
      </c>
      <c r="F29" s="20">
        <v>42.1</v>
      </c>
      <c r="G29" s="20">
        <v>4.7</v>
      </c>
      <c r="H29" s="29"/>
    </row>
    <row r="30" spans="1:8" x14ac:dyDescent="0.2">
      <c r="A30" s="383"/>
      <c r="B30" s="51" t="s">
        <v>56</v>
      </c>
      <c r="C30" s="22">
        <v>0.59999999999999432</v>
      </c>
      <c r="D30" s="23">
        <v>3.9</v>
      </c>
      <c r="E30" s="23">
        <v>47.4</v>
      </c>
      <c r="F30" s="23">
        <v>44.1</v>
      </c>
      <c r="G30" s="23">
        <v>4</v>
      </c>
      <c r="H30" s="24"/>
    </row>
    <row r="31" spans="1:8" x14ac:dyDescent="0.2">
      <c r="A31" s="383"/>
      <c r="B31" s="51" t="s">
        <v>52</v>
      </c>
      <c r="C31" s="22">
        <v>0.89999999999999991</v>
      </c>
      <c r="D31" s="23">
        <v>4.3</v>
      </c>
      <c r="E31" s="23">
        <v>45.9</v>
      </c>
      <c r="F31" s="23">
        <v>46.2</v>
      </c>
      <c r="G31" s="23">
        <v>2.8000000000000003</v>
      </c>
      <c r="H31" s="24"/>
    </row>
    <row r="32" spans="1:8" x14ac:dyDescent="0.2">
      <c r="A32" s="383"/>
      <c r="B32" s="51" t="s">
        <v>50</v>
      </c>
      <c r="C32" s="22">
        <v>0.10000000000000853</v>
      </c>
      <c r="D32" s="23">
        <v>12.5</v>
      </c>
      <c r="E32" s="23">
        <v>39.300000000000004</v>
      </c>
      <c r="F32" s="23">
        <v>43.3</v>
      </c>
      <c r="G32" s="23">
        <v>4.8</v>
      </c>
      <c r="H32" s="24"/>
    </row>
    <row r="33" spans="1:8" x14ac:dyDescent="0.2">
      <c r="A33" s="384"/>
      <c r="B33" s="52"/>
      <c r="C33" s="26"/>
      <c r="D33" s="27"/>
      <c r="E33" s="27"/>
      <c r="F33" s="27"/>
      <c r="G33" s="27"/>
      <c r="H33" s="28"/>
    </row>
    <row r="34" spans="1:8" x14ac:dyDescent="0.2">
      <c r="A34" s="382">
        <v>2021</v>
      </c>
      <c r="B34" s="53" t="s">
        <v>219</v>
      </c>
      <c r="C34" s="19">
        <v>0.1</v>
      </c>
      <c r="D34" s="20">
        <v>1.9</v>
      </c>
      <c r="E34" s="20">
        <v>16</v>
      </c>
      <c r="F34" s="20">
        <v>70.899999999999991</v>
      </c>
      <c r="G34" s="20">
        <v>11.200000000000001</v>
      </c>
      <c r="H34" s="21"/>
    </row>
    <row r="35" spans="1:8" x14ac:dyDescent="0.2">
      <c r="A35" s="383"/>
      <c r="B35" s="51" t="s">
        <v>56</v>
      </c>
      <c r="C35" s="22">
        <v>0.3</v>
      </c>
      <c r="D35" s="23">
        <v>1.6</v>
      </c>
      <c r="E35" s="23">
        <v>13.100000000000001</v>
      </c>
      <c r="F35" s="23">
        <v>72.5</v>
      </c>
      <c r="G35" s="23">
        <v>12.4</v>
      </c>
      <c r="H35" s="24"/>
    </row>
    <row r="36" spans="1:8" x14ac:dyDescent="0.2">
      <c r="A36" s="383"/>
      <c r="B36" s="51" t="s">
        <v>52</v>
      </c>
      <c r="C36" s="22">
        <v>0.8</v>
      </c>
      <c r="D36" s="23">
        <v>2.1999999999999997</v>
      </c>
      <c r="E36" s="23">
        <v>13.8</v>
      </c>
      <c r="F36" s="23">
        <v>76</v>
      </c>
      <c r="G36" s="23">
        <v>7.1</v>
      </c>
      <c r="H36" s="24"/>
    </row>
    <row r="37" spans="1:8" x14ac:dyDescent="0.2">
      <c r="A37" s="383"/>
      <c r="B37" s="51" t="s">
        <v>50</v>
      </c>
      <c r="C37" s="22">
        <v>9.9999999999994316E-2</v>
      </c>
      <c r="D37" s="23">
        <v>1.5</v>
      </c>
      <c r="E37" s="23">
        <v>16.100000000000001</v>
      </c>
      <c r="F37" s="23">
        <v>69.399999999999991</v>
      </c>
      <c r="G37" s="23">
        <v>12.9</v>
      </c>
      <c r="H37" s="24"/>
    </row>
    <row r="38" spans="1:8" x14ac:dyDescent="0.2">
      <c r="A38" s="384"/>
      <c r="B38" s="52"/>
      <c r="C38" s="26"/>
      <c r="D38" s="27"/>
      <c r="E38" s="27"/>
      <c r="F38" s="27"/>
      <c r="G38" s="27"/>
      <c r="H38" s="28"/>
    </row>
    <row r="39" spans="1:8" x14ac:dyDescent="0.2">
      <c r="A39" s="382">
        <v>2021</v>
      </c>
      <c r="B39" s="53" t="s">
        <v>220</v>
      </c>
      <c r="C39" s="19">
        <v>0.2</v>
      </c>
      <c r="D39" s="20">
        <v>1.2</v>
      </c>
      <c r="E39" s="20">
        <v>4.2</v>
      </c>
      <c r="F39" s="20">
        <v>89.600000000000009</v>
      </c>
      <c r="G39" s="20">
        <v>4.7</v>
      </c>
      <c r="H39" s="21"/>
    </row>
    <row r="40" spans="1:8" x14ac:dyDescent="0.2">
      <c r="A40" s="383"/>
      <c r="B40" s="51" t="s">
        <v>56</v>
      </c>
      <c r="C40" s="22">
        <v>0.1</v>
      </c>
      <c r="D40" s="23">
        <v>1</v>
      </c>
      <c r="E40" s="23">
        <v>4.8</v>
      </c>
      <c r="F40" s="23">
        <v>89.3</v>
      </c>
      <c r="G40" s="23">
        <v>4.8</v>
      </c>
      <c r="H40" s="24"/>
    </row>
    <row r="41" spans="1:8" x14ac:dyDescent="0.2">
      <c r="A41" s="383"/>
      <c r="B41" s="51" t="s">
        <v>52</v>
      </c>
      <c r="C41" s="22">
        <v>0.70000000000000007</v>
      </c>
      <c r="D41" s="23">
        <v>1.6</v>
      </c>
      <c r="E41" s="23">
        <v>4.3999999999999995</v>
      </c>
      <c r="F41" s="23">
        <v>92</v>
      </c>
      <c r="G41" s="23">
        <v>1.3</v>
      </c>
      <c r="H41" s="24"/>
    </row>
    <row r="42" spans="1:8" x14ac:dyDescent="0.2">
      <c r="A42" s="383"/>
      <c r="B42" s="51" t="s">
        <v>50</v>
      </c>
      <c r="C42" s="22">
        <v>0.10000000000000853</v>
      </c>
      <c r="D42" s="23">
        <v>0.6</v>
      </c>
      <c r="E42" s="23">
        <v>4.2</v>
      </c>
      <c r="F42" s="23">
        <v>90.3</v>
      </c>
      <c r="G42" s="23">
        <v>4.8</v>
      </c>
      <c r="H42" s="24"/>
    </row>
    <row r="43" spans="1:8" x14ac:dyDescent="0.2">
      <c r="A43" s="384"/>
      <c r="B43" s="52"/>
      <c r="C43" s="26"/>
      <c r="D43" s="27"/>
      <c r="E43" s="27"/>
      <c r="F43" s="27"/>
      <c r="G43" s="27"/>
      <c r="H43" s="28"/>
    </row>
    <row r="44" spans="1:8" x14ac:dyDescent="0.2">
      <c r="A44" s="382">
        <v>2021</v>
      </c>
      <c r="B44" s="53" t="s">
        <v>221</v>
      </c>
      <c r="C44" s="19">
        <v>0.2</v>
      </c>
      <c r="D44" s="20">
        <v>0.8</v>
      </c>
      <c r="E44" s="20">
        <v>17.5</v>
      </c>
      <c r="F44" s="20">
        <v>71.7</v>
      </c>
      <c r="G44" s="20">
        <v>9.8000000000000007</v>
      </c>
      <c r="H44" s="21"/>
    </row>
    <row r="45" spans="1:8" x14ac:dyDescent="0.2">
      <c r="A45" s="383"/>
      <c r="B45" s="51" t="s">
        <v>56</v>
      </c>
      <c r="C45" s="22">
        <v>0.2</v>
      </c>
      <c r="D45" s="23">
        <v>0.6</v>
      </c>
      <c r="E45" s="23">
        <v>14.000000000000002</v>
      </c>
      <c r="F45" s="23">
        <v>75.900000000000006</v>
      </c>
      <c r="G45" s="23">
        <v>9.4</v>
      </c>
      <c r="H45" s="24"/>
    </row>
    <row r="46" spans="1:8" x14ac:dyDescent="0.2">
      <c r="A46" s="383"/>
      <c r="B46" s="51" t="s">
        <v>52</v>
      </c>
      <c r="C46" s="22">
        <v>0.1</v>
      </c>
      <c r="D46" s="23">
        <v>1.0999999999999999</v>
      </c>
      <c r="E46" s="23">
        <v>19.600000000000001</v>
      </c>
      <c r="F46" s="23">
        <v>71</v>
      </c>
      <c r="G46" s="23">
        <v>8.2000000000000011</v>
      </c>
      <c r="H46" s="24"/>
    </row>
    <row r="47" spans="1:8" x14ac:dyDescent="0.2">
      <c r="A47" s="383"/>
      <c r="B47" s="51" t="s">
        <v>50</v>
      </c>
      <c r="C47" s="22">
        <v>0</v>
      </c>
      <c r="D47" s="23">
        <v>1.0999999999999999</v>
      </c>
      <c r="E47" s="23">
        <v>17.5</v>
      </c>
      <c r="F47" s="23">
        <v>71.399999999999991</v>
      </c>
      <c r="G47" s="23">
        <v>10</v>
      </c>
      <c r="H47" s="24"/>
    </row>
    <row r="48" spans="1:8" x14ac:dyDescent="0.2">
      <c r="A48" s="384"/>
      <c r="B48" s="52"/>
      <c r="C48" s="26"/>
      <c r="D48" s="27"/>
      <c r="E48" s="27"/>
      <c r="F48" s="27"/>
      <c r="G48" s="27"/>
      <c r="H48" s="28"/>
    </row>
    <row r="49" spans="1:8" x14ac:dyDescent="0.2">
      <c r="A49" s="382">
        <v>2021</v>
      </c>
      <c r="B49" s="53" t="s">
        <v>222</v>
      </c>
      <c r="C49" s="19">
        <v>0.70000000000000007</v>
      </c>
      <c r="D49" s="20">
        <v>0.89999999999999991</v>
      </c>
      <c r="E49" s="20">
        <v>34.699999999999996</v>
      </c>
      <c r="F49" s="20">
        <v>59.199999999999996</v>
      </c>
      <c r="G49" s="20">
        <v>4.5</v>
      </c>
      <c r="H49" s="21"/>
    </row>
    <row r="50" spans="1:8" x14ac:dyDescent="0.2">
      <c r="A50" s="383"/>
      <c r="B50" s="51" t="s">
        <v>56</v>
      </c>
      <c r="C50" s="22">
        <v>0.3</v>
      </c>
      <c r="D50" s="23">
        <v>1.0999999999999999</v>
      </c>
      <c r="E50" s="23">
        <v>36.700000000000003</v>
      </c>
      <c r="F50" s="23">
        <v>57.499999999999993</v>
      </c>
      <c r="G50" s="23">
        <v>4.5</v>
      </c>
      <c r="H50" s="24"/>
    </row>
    <row r="51" spans="1:8" x14ac:dyDescent="0.2">
      <c r="A51" s="383"/>
      <c r="B51" s="51" t="s">
        <v>52</v>
      </c>
      <c r="C51" s="22">
        <v>0.2</v>
      </c>
      <c r="D51" s="23">
        <v>1.5</v>
      </c>
      <c r="E51" s="23">
        <v>23.599999999999998</v>
      </c>
      <c r="F51" s="23">
        <v>71.7</v>
      </c>
      <c r="G51" s="23">
        <v>2.9000000000000004</v>
      </c>
      <c r="H51" s="24"/>
    </row>
    <row r="52" spans="1:8" x14ac:dyDescent="0.2">
      <c r="A52" s="383"/>
      <c r="B52" s="51" t="s">
        <v>50</v>
      </c>
      <c r="C52" s="22">
        <v>0.5</v>
      </c>
      <c r="D52" s="23">
        <v>10.299999999999999</v>
      </c>
      <c r="E52" s="23">
        <v>29.599999999999998</v>
      </c>
      <c r="F52" s="23">
        <v>52.800000000000004</v>
      </c>
      <c r="G52" s="23">
        <v>6.9</v>
      </c>
      <c r="H52" s="24"/>
    </row>
    <row r="53" spans="1:8" x14ac:dyDescent="0.2">
      <c r="A53" s="384"/>
      <c r="B53" s="52"/>
      <c r="C53" s="26"/>
      <c r="D53" s="27"/>
      <c r="E53" s="27"/>
      <c r="F53" s="27"/>
      <c r="G53" s="27"/>
      <c r="H53" s="28"/>
    </row>
    <row r="54" spans="1:8" x14ac:dyDescent="0.2">
      <c r="A54" s="382">
        <v>2021</v>
      </c>
      <c r="B54" s="53" t="s">
        <v>223</v>
      </c>
      <c r="C54" s="19">
        <v>1.0999999999999999</v>
      </c>
      <c r="D54" s="20">
        <v>3.1</v>
      </c>
      <c r="E54" s="20">
        <v>25.8</v>
      </c>
      <c r="F54" s="20">
        <v>58.5</v>
      </c>
      <c r="G54" s="20">
        <v>11.5</v>
      </c>
      <c r="H54" s="21"/>
    </row>
    <row r="55" spans="1:8" x14ac:dyDescent="0.2">
      <c r="A55" s="383"/>
      <c r="B55" s="51" t="s">
        <v>56</v>
      </c>
      <c r="C55" s="22">
        <v>1.6</v>
      </c>
      <c r="D55" s="23">
        <v>5.0999999999999996</v>
      </c>
      <c r="E55" s="23">
        <v>30.2</v>
      </c>
      <c r="F55" s="23">
        <v>48.699999999999996</v>
      </c>
      <c r="G55" s="23">
        <v>14.399999999999999</v>
      </c>
      <c r="H55" s="24"/>
    </row>
    <row r="56" spans="1:8" x14ac:dyDescent="0.2">
      <c r="A56" s="383"/>
      <c r="B56" s="51" t="s">
        <v>52</v>
      </c>
      <c r="C56" s="22">
        <v>2.8000000000000003</v>
      </c>
      <c r="D56" s="23">
        <v>7.9</v>
      </c>
      <c r="E56" s="23">
        <v>32.700000000000003</v>
      </c>
      <c r="F56" s="23">
        <v>39.4</v>
      </c>
      <c r="G56" s="23">
        <v>17.299999999999997</v>
      </c>
      <c r="H56" s="24"/>
    </row>
    <row r="57" spans="1:8" x14ac:dyDescent="0.2">
      <c r="A57" s="383"/>
      <c r="B57" s="51" t="s">
        <v>50</v>
      </c>
      <c r="C57" s="22">
        <v>3.2</v>
      </c>
      <c r="D57" s="23">
        <v>10.5</v>
      </c>
      <c r="E57" s="23">
        <v>32</v>
      </c>
      <c r="F57" s="23">
        <v>36.299999999999997</v>
      </c>
      <c r="G57" s="23">
        <v>18</v>
      </c>
      <c r="H57" s="24"/>
    </row>
    <row r="58" spans="1:8" x14ac:dyDescent="0.2">
      <c r="A58" s="384"/>
      <c r="B58" s="52"/>
      <c r="C58" s="26"/>
      <c r="D58" s="27"/>
      <c r="E58" s="27"/>
      <c r="F58" s="27"/>
      <c r="G58" s="27"/>
      <c r="H58" s="28"/>
    </row>
    <row r="59" spans="1:8" x14ac:dyDescent="0.2">
      <c r="A59" s="382">
        <v>2021</v>
      </c>
      <c r="B59" s="53" t="s">
        <v>224</v>
      </c>
      <c r="C59" s="19">
        <v>9.9999999999980105E-2</v>
      </c>
      <c r="D59" s="20">
        <v>1.6</v>
      </c>
      <c r="E59" s="20">
        <v>10.8</v>
      </c>
      <c r="F59" s="20">
        <v>79.800000000000011</v>
      </c>
      <c r="G59" s="20">
        <v>7.7</v>
      </c>
      <c r="H59" s="29"/>
    </row>
    <row r="60" spans="1:8" x14ac:dyDescent="0.2">
      <c r="A60" s="383"/>
      <c r="B60" s="51" t="s">
        <v>56</v>
      </c>
      <c r="C60" s="22">
        <v>0.4</v>
      </c>
      <c r="D60" s="23">
        <v>1.9</v>
      </c>
      <c r="E60" s="23">
        <v>9.6</v>
      </c>
      <c r="F60" s="23">
        <v>73.599999999999994</v>
      </c>
      <c r="G60" s="23">
        <v>14.499999999999998</v>
      </c>
      <c r="H60" s="24"/>
    </row>
    <row r="61" spans="1:8" x14ac:dyDescent="0.2">
      <c r="A61" s="383"/>
      <c r="B61" s="51" t="s">
        <v>52</v>
      </c>
      <c r="C61" s="22">
        <v>0.5</v>
      </c>
      <c r="D61" s="23">
        <v>2.6</v>
      </c>
      <c r="E61" s="23">
        <v>11.200000000000001</v>
      </c>
      <c r="F61" s="23">
        <v>83.2</v>
      </c>
      <c r="G61" s="23">
        <v>2.6</v>
      </c>
      <c r="H61" s="24"/>
    </row>
    <row r="62" spans="1:8" x14ac:dyDescent="0.2">
      <c r="A62" s="383"/>
      <c r="B62" s="51" t="s">
        <v>50</v>
      </c>
      <c r="C62" s="22">
        <v>0.4</v>
      </c>
      <c r="D62" s="23">
        <v>2.9000000000000004</v>
      </c>
      <c r="E62" s="23">
        <v>12.9</v>
      </c>
      <c r="F62" s="23">
        <v>76.2</v>
      </c>
      <c r="G62" s="23">
        <v>7.6</v>
      </c>
      <c r="H62" s="24"/>
    </row>
    <row r="63" spans="1:8" x14ac:dyDescent="0.2">
      <c r="A63" s="384"/>
      <c r="B63" s="52"/>
      <c r="C63" s="26"/>
      <c r="D63" s="27"/>
      <c r="E63" s="27"/>
      <c r="F63" s="27"/>
      <c r="G63" s="27"/>
      <c r="H63" s="28"/>
    </row>
    <row r="64" spans="1:8" x14ac:dyDescent="0.2">
      <c r="A64" s="382">
        <v>2021</v>
      </c>
      <c r="B64" s="53" t="s">
        <v>225</v>
      </c>
      <c r="C64" s="19">
        <v>0.10000000000000853</v>
      </c>
      <c r="D64" s="20">
        <v>1.0999999999999999</v>
      </c>
      <c r="E64" s="20">
        <v>3.5000000000000004</v>
      </c>
      <c r="F64" s="20">
        <v>85.6</v>
      </c>
      <c r="G64" s="20">
        <v>9.7000000000000011</v>
      </c>
      <c r="H64" s="29"/>
    </row>
    <row r="65" spans="1:8" x14ac:dyDescent="0.2">
      <c r="A65" s="383"/>
      <c r="B65" s="51" t="s">
        <v>56</v>
      </c>
      <c r="C65" s="22">
        <v>0</v>
      </c>
      <c r="D65" s="23">
        <v>2.1999999999999997</v>
      </c>
      <c r="E65" s="23">
        <v>4.1000000000000005</v>
      </c>
      <c r="F65" s="23">
        <v>83.899999999999991</v>
      </c>
      <c r="G65" s="23">
        <v>9.8000000000000007</v>
      </c>
      <c r="H65" s="24"/>
    </row>
    <row r="66" spans="1:8" x14ac:dyDescent="0.2">
      <c r="A66" s="383"/>
      <c r="B66" s="51" t="s">
        <v>52</v>
      </c>
      <c r="C66" s="22">
        <v>0.1</v>
      </c>
      <c r="D66" s="23">
        <v>1.5</v>
      </c>
      <c r="E66" s="23">
        <v>3.9</v>
      </c>
      <c r="F66" s="23">
        <v>87.1</v>
      </c>
      <c r="G66" s="23">
        <v>7.3999999999999995</v>
      </c>
      <c r="H66" s="24"/>
    </row>
    <row r="67" spans="1:8" x14ac:dyDescent="0.2">
      <c r="A67" s="383"/>
      <c r="B67" s="51" t="s">
        <v>50</v>
      </c>
      <c r="C67" s="22">
        <v>0</v>
      </c>
      <c r="D67" s="23">
        <v>1.4000000000000001</v>
      </c>
      <c r="E67" s="23">
        <v>13.4</v>
      </c>
      <c r="F67" s="23">
        <v>82.199999999999989</v>
      </c>
      <c r="G67" s="23">
        <v>3</v>
      </c>
      <c r="H67" s="24"/>
    </row>
    <row r="68" spans="1:8" x14ac:dyDescent="0.2">
      <c r="A68" s="384"/>
      <c r="B68" s="52"/>
      <c r="C68" s="26"/>
      <c r="D68" s="27"/>
      <c r="E68" s="27"/>
      <c r="F68" s="27"/>
      <c r="G68" s="27"/>
      <c r="H68" s="28"/>
    </row>
    <row r="69" spans="1:8" x14ac:dyDescent="0.2">
      <c r="A69" s="382">
        <v>2021</v>
      </c>
      <c r="B69" s="53" t="s">
        <v>226</v>
      </c>
      <c r="C69" s="19">
        <v>0</v>
      </c>
      <c r="D69" s="20">
        <v>1.3999999999999915</v>
      </c>
      <c r="E69" s="20">
        <v>6.9</v>
      </c>
      <c r="F69" s="20">
        <v>90.5</v>
      </c>
      <c r="G69" s="20">
        <v>1.2</v>
      </c>
      <c r="H69" s="29"/>
    </row>
    <row r="70" spans="1:8" x14ac:dyDescent="0.2">
      <c r="A70" s="383"/>
      <c r="B70" s="51" t="s">
        <v>56</v>
      </c>
      <c r="C70" s="22">
        <v>0.79999999999999716</v>
      </c>
      <c r="D70" s="23">
        <v>1.5</v>
      </c>
      <c r="E70" s="23">
        <v>5.5</v>
      </c>
      <c r="F70" s="23">
        <v>89.8</v>
      </c>
      <c r="G70" s="23">
        <v>2.4</v>
      </c>
      <c r="H70" s="29"/>
    </row>
    <row r="71" spans="1:8" x14ac:dyDescent="0.2">
      <c r="A71" s="383"/>
      <c r="B71" s="51" t="s">
        <v>52</v>
      </c>
      <c r="C71" s="22">
        <v>1</v>
      </c>
      <c r="D71" s="23">
        <v>2.6</v>
      </c>
      <c r="E71" s="23">
        <v>5.8999999999999995</v>
      </c>
      <c r="F71" s="23">
        <v>87.7</v>
      </c>
      <c r="G71" s="23">
        <v>3.2</v>
      </c>
      <c r="H71" s="24"/>
    </row>
    <row r="72" spans="1:8" x14ac:dyDescent="0.2">
      <c r="A72" s="383"/>
      <c r="B72" s="51" t="s">
        <v>50</v>
      </c>
      <c r="C72" s="22">
        <v>0.39999999999999147</v>
      </c>
      <c r="D72" s="23">
        <v>0</v>
      </c>
      <c r="E72" s="23">
        <v>6.4</v>
      </c>
      <c r="F72" s="23">
        <v>88.8</v>
      </c>
      <c r="G72" s="23">
        <v>4.3999999999999995</v>
      </c>
      <c r="H72" s="24"/>
    </row>
    <row r="73" spans="1:8" x14ac:dyDescent="0.2">
      <c r="A73" s="384"/>
      <c r="B73" s="52"/>
      <c r="C73" s="26"/>
      <c r="D73" s="27"/>
      <c r="E73" s="27"/>
      <c r="F73" s="27"/>
      <c r="G73" s="27"/>
      <c r="H73" s="28"/>
    </row>
    <row r="74" spans="1:8" x14ac:dyDescent="0.2">
      <c r="A74" s="382">
        <v>2021</v>
      </c>
      <c r="B74" s="53" t="s">
        <v>227</v>
      </c>
      <c r="C74" s="19">
        <v>0.4</v>
      </c>
      <c r="D74" s="20">
        <v>1.4000000000000001</v>
      </c>
      <c r="E74" s="20">
        <v>13.200000000000001</v>
      </c>
      <c r="F74" s="20">
        <v>78.600000000000009</v>
      </c>
      <c r="G74" s="20">
        <v>6.5</v>
      </c>
      <c r="H74" s="21"/>
    </row>
    <row r="75" spans="1:8" x14ac:dyDescent="0.2">
      <c r="A75" s="383"/>
      <c r="B75" s="51" t="s">
        <v>56</v>
      </c>
      <c r="C75" s="22">
        <v>0.2</v>
      </c>
      <c r="D75" s="23">
        <v>1.5</v>
      </c>
      <c r="E75" s="23">
        <v>11.4</v>
      </c>
      <c r="F75" s="23">
        <v>79.2</v>
      </c>
      <c r="G75" s="23">
        <v>7.6</v>
      </c>
      <c r="H75" s="24"/>
    </row>
    <row r="76" spans="1:8" x14ac:dyDescent="0.2">
      <c r="A76" s="383"/>
      <c r="B76" s="51" t="s">
        <v>52</v>
      </c>
      <c r="C76" s="22">
        <v>0.4</v>
      </c>
      <c r="D76" s="23">
        <v>2.8000000000000003</v>
      </c>
      <c r="E76" s="23">
        <v>12.5</v>
      </c>
      <c r="F76" s="23">
        <v>80.900000000000006</v>
      </c>
      <c r="G76" s="23">
        <v>3.4000000000000004</v>
      </c>
      <c r="H76" s="24"/>
    </row>
    <row r="77" spans="1:8" x14ac:dyDescent="0.2">
      <c r="A77" s="383"/>
      <c r="B77" s="51" t="s">
        <v>50</v>
      </c>
      <c r="C77" s="22">
        <v>0.2</v>
      </c>
      <c r="D77" s="23">
        <v>2.8000000000000003</v>
      </c>
      <c r="E77" s="23">
        <v>12.9</v>
      </c>
      <c r="F77" s="23">
        <v>78.5</v>
      </c>
      <c r="G77" s="23">
        <v>5.6000000000000005</v>
      </c>
      <c r="H77" s="24"/>
    </row>
    <row r="78" spans="1:8" x14ac:dyDescent="0.2">
      <c r="A78" s="384"/>
      <c r="B78" s="52"/>
      <c r="C78" s="26"/>
      <c r="D78" s="27"/>
      <c r="E78" s="27"/>
      <c r="F78" s="27"/>
      <c r="G78" s="27"/>
      <c r="H78" s="28"/>
    </row>
    <row r="79" spans="1:8" x14ac:dyDescent="0.2">
      <c r="A79" s="382">
        <v>2021</v>
      </c>
      <c r="B79" s="53" t="s">
        <v>228</v>
      </c>
      <c r="C79" s="19">
        <v>0</v>
      </c>
      <c r="D79" s="20">
        <v>0.70000000000000007</v>
      </c>
      <c r="E79" s="20">
        <v>11.4</v>
      </c>
      <c r="F79" s="20">
        <v>82.8</v>
      </c>
      <c r="G79" s="20">
        <v>5.0999999999999996</v>
      </c>
      <c r="H79" s="21"/>
    </row>
    <row r="80" spans="1:8" x14ac:dyDescent="0.2">
      <c r="A80" s="383"/>
      <c r="B80" s="51" t="s">
        <v>56</v>
      </c>
      <c r="C80" s="22">
        <v>0.20000000000000284</v>
      </c>
      <c r="D80" s="23">
        <v>0.89999999999999991</v>
      </c>
      <c r="E80" s="23">
        <v>11.799999999999999</v>
      </c>
      <c r="F80" s="23">
        <v>81.899999999999991</v>
      </c>
      <c r="G80" s="23">
        <v>5.2</v>
      </c>
      <c r="H80" s="24"/>
    </row>
    <row r="81" spans="1:8" x14ac:dyDescent="0.2">
      <c r="A81" s="383"/>
      <c r="B81" s="51" t="s">
        <v>52</v>
      </c>
      <c r="C81" s="22">
        <v>0.5</v>
      </c>
      <c r="D81" s="23">
        <v>1.4000000000000001</v>
      </c>
      <c r="E81" s="23">
        <v>11.899999999999999</v>
      </c>
      <c r="F81" s="23">
        <v>81.2</v>
      </c>
      <c r="G81" s="23">
        <v>5</v>
      </c>
      <c r="H81" s="24"/>
    </row>
    <row r="82" spans="1:8" x14ac:dyDescent="0.2">
      <c r="A82" s="383"/>
      <c r="B82" s="51" t="s">
        <v>50</v>
      </c>
      <c r="C82" s="22">
        <v>0.2</v>
      </c>
      <c r="D82" s="23">
        <v>1</v>
      </c>
      <c r="E82" s="23">
        <v>11.600000000000001</v>
      </c>
      <c r="F82" s="23">
        <v>82.5</v>
      </c>
      <c r="G82" s="23">
        <v>4.7</v>
      </c>
      <c r="H82" s="24"/>
    </row>
    <row r="83" spans="1:8" x14ac:dyDescent="0.2">
      <c r="A83" s="384"/>
      <c r="B83" s="52"/>
      <c r="C83" s="26"/>
      <c r="D83" s="27"/>
      <c r="E83" s="27"/>
      <c r="F83" s="27"/>
      <c r="G83" s="27"/>
      <c r="H83" s="28"/>
    </row>
    <row r="84" spans="1:8" x14ac:dyDescent="0.2">
      <c r="A84" s="382">
        <v>2021</v>
      </c>
      <c r="B84" s="53" t="s">
        <v>229</v>
      </c>
      <c r="C84" s="19">
        <v>0.5</v>
      </c>
      <c r="D84" s="20">
        <v>1.7000000000000002</v>
      </c>
      <c r="E84" s="20">
        <v>17.8</v>
      </c>
      <c r="F84" s="20">
        <v>74.2</v>
      </c>
      <c r="G84" s="20">
        <v>5.8000000000000007</v>
      </c>
      <c r="H84" s="21"/>
    </row>
    <row r="85" spans="1:8" x14ac:dyDescent="0.2">
      <c r="A85" s="383"/>
      <c r="B85" s="51" t="s">
        <v>56</v>
      </c>
      <c r="C85" s="22">
        <v>0.8</v>
      </c>
      <c r="D85" s="23">
        <v>2.8000000000000003</v>
      </c>
      <c r="E85" s="23">
        <v>18.5</v>
      </c>
      <c r="F85" s="23">
        <v>69.8</v>
      </c>
      <c r="G85" s="23">
        <v>8.1</v>
      </c>
      <c r="H85" s="24"/>
    </row>
    <row r="86" spans="1:8" x14ac:dyDescent="0.2">
      <c r="A86" s="383"/>
      <c r="B86" s="51" t="s">
        <v>52</v>
      </c>
      <c r="C86" s="22">
        <v>0.89999999999999991</v>
      </c>
      <c r="D86" s="23">
        <v>4.8</v>
      </c>
      <c r="E86" s="23">
        <v>16.8</v>
      </c>
      <c r="F86" s="23">
        <v>73.099999999999994</v>
      </c>
      <c r="G86" s="23">
        <v>4.5</v>
      </c>
      <c r="H86" s="24"/>
    </row>
    <row r="87" spans="1:8" x14ac:dyDescent="0.2">
      <c r="A87" s="383"/>
      <c r="B87" s="51" t="s">
        <v>50</v>
      </c>
      <c r="C87" s="22">
        <v>1</v>
      </c>
      <c r="D87" s="23">
        <v>6.9</v>
      </c>
      <c r="E87" s="23">
        <v>19.8</v>
      </c>
      <c r="F87" s="23">
        <v>66.100000000000009</v>
      </c>
      <c r="G87" s="23">
        <v>6.1</v>
      </c>
      <c r="H87" s="24"/>
    </row>
    <row r="88" spans="1:8" x14ac:dyDescent="0.2">
      <c r="A88" s="384"/>
      <c r="B88" s="25"/>
      <c r="C88" s="30"/>
      <c r="D88" s="31"/>
      <c r="E88" s="31"/>
      <c r="F88" s="31"/>
      <c r="G88" s="31"/>
      <c r="H88" s="32"/>
    </row>
    <row r="89" spans="1:8" x14ac:dyDescent="0.2">
      <c r="A89" s="33" t="s">
        <v>164</v>
      </c>
    </row>
    <row r="90" spans="1:8"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I12" sqref="I12"/>
    </sheetView>
  </sheetViews>
  <sheetFormatPr baseColWidth="10" defaultRowHeight="14.25" x14ac:dyDescent="0.2"/>
  <cols>
    <col min="1" max="1" width="3.85546875" style="8" customWidth="1"/>
    <col min="2" max="2" width="55.7109375" style="8" customWidth="1"/>
    <col min="3" max="4" width="20.28515625" style="8" customWidth="1"/>
    <col min="5" max="5" width="23" style="8" customWidth="1"/>
    <col min="6" max="8" width="20.28515625" style="8" customWidth="1"/>
    <col min="9" max="16384" width="11.42578125" style="8"/>
  </cols>
  <sheetData>
    <row r="1" spans="1:9" ht="15" x14ac:dyDescent="0.25">
      <c r="A1" s="65" t="s">
        <v>78</v>
      </c>
      <c r="E1" s="162"/>
      <c r="I1" s="163" t="s">
        <v>54</v>
      </c>
    </row>
    <row r="2" spans="1:9" ht="15" x14ac:dyDescent="0.25">
      <c r="B2" s="14"/>
    </row>
    <row r="3" spans="1:9" ht="85.5" x14ac:dyDescent="0.2">
      <c r="B3" s="15"/>
      <c r="C3" s="37" t="s">
        <v>22</v>
      </c>
      <c r="D3" s="38" t="s">
        <v>23</v>
      </c>
      <c r="E3" s="38" t="s">
        <v>24</v>
      </c>
      <c r="F3" s="38" t="s">
        <v>25</v>
      </c>
      <c r="G3" s="39" t="s">
        <v>5</v>
      </c>
    </row>
    <row r="4" spans="1:9" x14ac:dyDescent="0.2">
      <c r="A4" s="382">
        <v>2021</v>
      </c>
      <c r="B4" s="50" t="s">
        <v>213</v>
      </c>
      <c r="C4" s="19">
        <v>53.900000000000006</v>
      </c>
      <c r="D4" s="20">
        <v>14.499999999999998</v>
      </c>
      <c r="E4" s="20">
        <v>16</v>
      </c>
      <c r="F4" s="20">
        <v>15.7</v>
      </c>
      <c r="G4" s="21"/>
    </row>
    <row r="5" spans="1:9" x14ac:dyDescent="0.2">
      <c r="A5" s="383"/>
      <c r="B5" s="51" t="s">
        <v>56</v>
      </c>
      <c r="C5" s="22">
        <v>57.099999999999994</v>
      </c>
      <c r="D5" s="23">
        <v>17.299999999999997</v>
      </c>
      <c r="E5" s="23">
        <v>14.2</v>
      </c>
      <c r="F5" s="23">
        <v>11.4</v>
      </c>
      <c r="G5" s="24"/>
    </row>
    <row r="6" spans="1:9" x14ac:dyDescent="0.2">
      <c r="A6" s="383"/>
      <c r="B6" s="51" t="s">
        <v>52</v>
      </c>
      <c r="C6" s="22">
        <v>54.500000000000007</v>
      </c>
      <c r="D6" s="23">
        <v>20.7</v>
      </c>
      <c r="E6" s="23">
        <v>10.199999999999999</v>
      </c>
      <c r="F6" s="23">
        <v>14.6</v>
      </c>
      <c r="G6" s="24"/>
    </row>
    <row r="7" spans="1:9" x14ac:dyDescent="0.2">
      <c r="A7" s="383"/>
      <c r="B7" s="51" t="s">
        <v>50</v>
      </c>
      <c r="C7" s="22">
        <v>64.099999999999994</v>
      </c>
      <c r="D7" s="23">
        <v>17.2</v>
      </c>
      <c r="E7" s="23">
        <v>8.1</v>
      </c>
      <c r="F7" s="23">
        <v>10.6</v>
      </c>
      <c r="G7" s="24"/>
    </row>
    <row r="8" spans="1:9" x14ac:dyDescent="0.2">
      <c r="A8" s="384"/>
      <c r="B8" s="52"/>
      <c r="C8" s="26"/>
      <c r="D8" s="27"/>
      <c r="E8" s="27"/>
      <c r="F8" s="27"/>
      <c r="G8" s="28"/>
    </row>
    <row r="9" spans="1:9" x14ac:dyDescent="0.2">
      <c r="A9" s="382">
        <v>2021</v>
      </c>
      <c r="B9" s="53" t="s">
        <v>214</v>
      </c>
      <c r="C9" s="19">
        <v>42.5</v>
      </c>
      <c r="D9" s="20">
        <v>0</v>
      </c>
      <c r="E9" s="20">
        <v>35.9</v>
      </c>
      <c r="F9" s="20">
        <v>21.6</v>
      </c>
      <c r="G9" s="21"/>
    </row>
    <row r="10" spans="1:9" x14ac:dyDescent="0.2">
      <c r="A10" s="383"/>
      <c r="B10" s="51" t="s">
        <v>56</v>
      </c>
      <c r="C10" s="10">
        <v>95.8</v>
      </c>
      <c r="D10" s="23">
        <v>0</v>
      </c>
      <c r="E10" s="23" t="s">
        <v>5</v>
      </c>
      <c r="F10" s="23" t="s">
        <v>5</v>
      </c>
      <c r="G10" s="24">
        <f>100-SUM(B10:F10)</f>
        <v>4.2000000000000028</v>
      </c>
    </row>
    <row r="11" spans="1:9" x14ac:dyDescent="0.2">
      <c r="A11" s="383"/>
      <c r="B11" s="51" t="s">
        <v>52</v>
      </c>
      <c r="C11" s="22">
        <v>95.199999999999989</v>
      </c>
      <c r="D11" s="23" t="s">
        <v>5</v>
      </c>
      <c r="E11" s="23" t="s">
        <v>5</v>
      </c>
      <c r="F11" s="23" t="s">
        <v>5</v>
      </c>
      <c r="G11" s="24">
        <f>100-SUM(B11:F11)</f>
        <v>4.8000000000000114</v>
      </c>
    </row>
    <row r="12" spans="1:9" x14ac:dyDescent="0.2">
      <c r="A12" s="383"/>
      <c r="B12" s="51" t="s">
        <v>50</v>
      </c>
      <c r="C12" s="22">
        <v>92.4</v>
      </c>
      <c r="D12" s="23" t="s">
        <v>5</v>
      </c>
      <c r="E12" s="23" t="s">
        <v>5</v>
      </c>
      <c r="F12" s="23" t="s">
        <v>5</v>
      </c>
      <c r="G12" s="24">
        <f>100-SUM(B12:F12)</f>
        <v>7.5999999999999943</v>
      </c>
    </row>
    <row r="13" spans="1:9" x14ac:dyDescent="0.2">
      <c r="A13" s="384"/>
      <c r="B13" s="52"/>
      <c r="C13" s="26"/>
      <c r="D13" s="27"/>
      <c r="E13" s="27"/>
      <c r="F13" s="27"/>
      <c r="G13" s="28"/>
    </row>
    <row r="14" spans="1:9" x14ac:dyDescent="0.2">
      <c r="A14" s="382">
        <v>2021</v>
      </c>
      <c r="B14" s="53" t="s">
        <v>215</v>
      </c>
      <c r="C14" s="19">
        <v>80.900000000000006</v>
      </c>
      <c r="D14" s="20">
        <v>4.7000000000000028</v>
      </c>
      <c r="E14" s="20">
        <v>7.3</v>
      </c>
      <c r="F14" s="20">
        <v>7.1</v>
      </c>
      <c r="G14" s="21"/>
    </row>
    <row r="15" spans="1:9" x14ac:dyDescent="0.2">
      <c r="A15" s="383"/>
      <c r="B15" s="51" t="s">
        <v>56</v>
      </c>
      <c r="C15" s="10">
        <v>64.3</v>
      </c>
      <c r="D15" s="11">
        <v>9.1</v>
      </c>
      <c r="E15" s="23">
        <v>17</v>
      </c>
      <c r="F15" s="23">
        <v>9.6</v>
      </c>
      <c r="G15" s="24"/>
    </row>
    <row r="16" spans="1:9" x14ac:dyDescent="0.2">
      <c r="A16" s="383"/>
      <c r="B16" s="51" t="s">
        <v>52</v>
      </c>
      <c r="C16" s="22">
        <v>73.2</v>
      </c>
      <c r="D16" s="23">
        <v>11.4</v>
      </c>
      <c r="E16" s="23">
        <v>4.7</v>
      </c>
      <c r="F16" s="23">
        <v>10.6</v>
      </c>
      <c r="G16" s="24"/>
    </row>
    <row r="17" spans="1:7" x14ac:dyDescent="0.2">
      <c r="A17" s="383"/>
      <c r="B17" s="51" t="s">
        <v>50</v>
      </c>
      <c r="C17" s="22">
        <v>79.5</v>
      </c>
      <c r="D17" s="23">
        <v>8</v>
      </c>
      <c r="E17" s="23">
        <v>3.4000000000000004</v>
      </c>
      <c r="F17" s="23">
        <v>9.1</v>
      </c>
      <c r="G17" s="24"/>
    </row>
    <row r="18" spans="1:7" x14ac:dyDescent="0.2">
      <c r="A18" s="384"/>
      <c r="B18" s="52"/>
      <c r="C18" s="26"/>
      <c r="D18" s="27"/>
      <c r="E18" s="27"/>
      <c r="F18" s="27"/>
      <c r="G18" s="28"/>
    </row>
    <row r="19" spans="1:7" x14ac:dyDescent="0.2">
      <c r="A19" s="382">
        <v>2021</v>
      </c>
      <c r="B19" s="53" t="s">
        <v>216</v>
      </c>
      <c r="C19" s="22" t="s">
        <v>5</v>
      </c>
      <c r="D19" s="23" t="s">
        <v>5</v>
      </c>
      <c r="E19" s="23" t="s">
        <v>5</v>
      </c>
      <c r="F19" s="23" t="s">
        <v>5</v>
      </c>
      <c r="G19" s="29">
        <f>100-SUM(B19:F19)</f>
        <v>100</v>
      </c>
    </row>
    <row r="20" spans="1:7" x14ac:dyDescent="0.2">
      <c r="A20" s="383"/>
      <c r="B20" s="51" t="s">
        <v>56</v>
      </c>
      <c r="C20" s="22" t="s">
        <v>5</v>
      </c>
      <c r="D20" s="23" t="s">
        <v>5</v>
      </c>
      <c r="E20" s="23" t="s">
        <v>5</v>
      </c>
      <c r="F20" s="23" t="s">
        <v>5</v>
      </c>
      <c r="G20" s="24">
        <f>100-SUM(B20:F20)</f>
        <v>100</v>
      </c>
    </row>
    <row r="21" spans="1:7" x14ac:dyDescent="0.2">
      <c r="A21" s="383"/>
      <c r="B21" s="51" t="s">
        <v>52</v>
      </c>
      <c r="C21" s="22" t="s">
        <v>5</v>
      </c>
      <c r="D21" s="23">
        <v>0</v>
      </c>
      <c r="E21" s="23" t="s">
        <v>5</v>
      </c>
      <c r="F21" s="23">
        <v>0</v>
      </c>
      <c r="G21" s="24">
        <f>100-SUM(B21:F21)</f>
        <v>100</v>
      </c>
    </row>
    <row r="22" spans="1:7" x14ac:dyDescent="0.2">
      <c r="A22" s="383"/>
      <c r="B22" s="51" t="s">
        <v>50</v>
      </c>
      <c r="C22" s="22" t="s">
        <v>5</v>
      </c>
      <c r="D22" s="23">
        <v>0</v>
      </c>
      <c r="E22" s="23" t="s">
        <v>5</v>
      </c>
      <c r="F22" s="23">
        <v>0</v>
      </c>
      <c r="G22" s="24">
        <f>100-SUM(B22:F22)</f>
        <v>100</v>
      </c>
    </row>
    <row r="23" spans="1:7" x14ac:dyDescent="0.2">
      <c r="A23" s="384"/>
      <c r="B23" s="52"/>
      <c r="C23" s="26"/>
      <c r="D23" s="27"/>
      <c r="E23" s="27"/>
      <c r="F23" s="27"/>
      <c r="G23" s="28"/>
    </row>
    <row r="24" spans="1:7" x14ac:dyDescent="0.2">
      <c r="A24" s="382">
        <v>2021</v>
      </c>
      <c r="B24" s="53" t="s">
        <v>217</v>
      </c>
      <c r="C24" s="19">
        <v>48.6</v>
      </c>
      <c r="D24" s="20">
        <v>1.2999999999999972</v>
      </c>
      <c r="E24" s="20">
        <v>47.199999999999996</v>
      </c>
      <c r="F24" s="20">
        <v>2.9000000000000004</v>
      </c>
      <c r="G24" s="24"/>
    </row>
    <row r="25" spans="1:7" x14ac:dyDescent="0.2">
      <c r="A25" s="383"/>
      <c r="B25" s="51" t="s">
        <v>56</v>
      </c>
      <c r="C25" s="10">
        <v>49.2</v>
      </c>
      <c r="D25" s="23">
        <v>1.5</v>
      </c>
      <c r="E25" s="23">
        <v>45.6</v>
      </c>
      <c r="F25" s="23">
        <v>3.6999999999999997</v>
      </c>
      <c r="G25" s="24"/>
    </row>
    <row r="26" spans="1:7" x14ac:dyDescent="0.2">
      <c r="A26" s="383"/>
      <c r="B26" s="51" t="s">
        <v>52</v>
      </c>
      <c r="C26" s="22">
        <v>51.800000000000004</v>
      </c>
      <c r="D26" s="23">
        <v>2.7</v>
      </c>
      <c r="E26" s="23">
        <v>40.5</v>
      </c>
      <c r="F26" s="23">
        <v>5.0999999999999996</v>
      </c>
      <c r="G26" s="24"/>
    </row>
    <row r="27" spans="1:7" x14ac:dyDescent="0.2">
      <c r="A27" s="383"/>
      <c r="B27" s="51" t="s">
        <v>50</v>
      </c>
      <c r="C27" s="22">
        <v>62.3</v>
      </c>
      <c r="D27" s="23">
        <v>3.5000000000000004</v>
      </c>
      <c r="E27" s="23">
        <v>33.1</v>
      </c>
      <c r="F27" s="23">
        <v>1.1000000000000001</v>
      </c>
      <c r="G27" s="24"/>
    </row>
    <row r="28" spans="1:7" x14ac:dyDescent="0.2">
      <c r="A28" s="384"/>
      <c r="B28" s="52"/>
      <c r="C28" s="26"/>
      <c r="D28" s="27"/>
      <c r="E28" s="27"/>
      <c r="F28" s="27"/>
      <c r="G28" s="28"/>
    </row>
    <row r="29" spans="1:7" x14ac:dyDescent="0.2">
      <c r="A29" s="382">
        <v>2021</v>
      </c>
      <c r="B29" s="53" t="s">
        <v>218</v>
      </c>
      <c r="C29" s="19">
        <v>56.699999999999996</v>
      </c>
      <c r="D29" s="20" t="s">
        <v>5</v>
      </c>
      <c r="E29" s="20">
        <v>42.699999999999996</v>
      </c>
      <c r="F29" s="20" t="s">
        <v>5</v>
      </c>
      <c r="G29" s="24">
        <f>100-SUM(B29:F29)</f>
        <v>0.60000000000000853</v>
      </c>
    </row>
    <row r="30" spans="1:7" x14ac:dyDescent="0.2">
      <c r="A30" s="383"/>
      <c r="B30" s="51" t="s">
        <v>56</v>
      </c>
      <c r="C30" s="22">
        <v>59.3</v>
      </c>
      <c r="D30" s="23">
        <v>0</v>
      </c>
      <c r="E30" s="23">
        <v>40</v>
      </c>
      <c r="F30" s="23">
        <v>0.70000000000000007</v>
      </c>
      <c r="G30" s="24"/>
    </row>
    <row r="31" spans="1:7" x14ac:dyDescent="0.2">
      <c r="A31" s="383"/>
      <c r="B31" s="51" t="s">
        <v>52</v>
      </c>
      <c r="C31" s="22">
        <v>64.400000000000006</v>
      </c>
      <c r="D31" s="23">
        <v>0</v>
      </c>
      <c r="E31" s="23">
        <v>35.099999999999994</v>
      </c>
      <c r="F31" s="23">
        <v>0.5</v>
      </c>
      <c r="G31" s="24"/>
    </row>
    <row r="32" spans="1:7" x14ac:dyDescent="0.2">
      <c r="A32" s="383"/>
      <c r="B32" s="51" t="s">
        <v>50</v>
      </c>
      <c r="C32" s="22">
        <v>73</v>
      </c>
      <c r="D32" s="23">
        <v>0</v>
      </c>
      <c r="E32" s="23">
        <v>26.5</v>
      </c>
      <c r="F32" s="23">
        <v>0.5</v>
      </c>
      <c r="G32" s="24"/>
    </row>
    <row r="33" spans="1:7" x14ac:dyDescent="0.2">
      <c r="A33" s="384"/>
      <c r="B33" s="52"/>
      <c r="C33" s="26"/>
      <c r="D33" s="27"/>
      <c r="E33" s="27"/>
      <c r="F33" s="27"/>
      <c r="G33" s="28"/>
    </row>
    <row r="34" spans="1:7" x14ac:dyDescent="0.2">
      <c r="A34" s="382">
        <v>2021</v>
      </c>
      <c r="B34" s="53" t="s">
        <v>219</v>
      </c>
      <c r="C34" s="19">
        <v>63.3</v>
      </c>
      <c r="D34" s="20">
        <v>1</v>
      </c>
      <c r="E34" s="20">
        <v>33.200000000000003</v>
      </c>
      <c r="F34" s="20">
        <v>2.5</v>
      </c>
      <c r="G34" s="21"/>
    </row>
    <row r="35" spans="1:7" x14ac:dyDescent="0.2">
      <c r="A35" s="383"/>
      <c r="B35" s="51" t="s">
        <v>56</v>
      </c>
      <c r="C35" s="22">
        <v>68.600000000000009</v>
      </c>
      <c r="D35" s="23">
        <v>2.1999999999999997</v>
      </c>
      <c r="E35" s="23">
        <v>26.3</v>
      </c>
      <c r="F35" s="23">
        <v>2.9000000000000004</v>
      </c>
      <c r="G35" s="24"/>
    </row>
    <row r="36" spans="1:7" x14ac:dyDescent="0.2">
      <c r="A36" s="383"/>
      <c r="B36" s="51" t="s">
        <v>52</v>
      </c>
      <c r="C36" s="22">
        <v>65.5</v>
      </c>
      <c r="D36" s="23">
        <v>4.3999999999999995</v>
      </c>
      <c r="E36" s="23">
        <v>25.6</v>
      </c>
      <c r="F36" s="23">
        <v>4.5</v>
      </c>
      <c r="G36" s="24"/>
    </row>
    <row r="37" spans="1:7" x14ac:dyDescent="0.2">
      <c r="A37" s="383"/>
      <c r="B37" s="51" t="s">
        <v>50</v>
      </c>
      <c r="C37" s="22">
        <v>67.800000000000011</v>
      </c>
      <c r="D37" s="23">
        <v>6</v>
      </c>
      <c r="E37" s="23">
        <v>23.599999999999998</v>
      </c>
      <c r="F37" s="23">
        <v>2.6</v>
      </c>
      <c r="G37" s="24"/>
    </row>
    <row r="38" spans="1:7" x14ac:dyDescent="0.2">
      <c r="A38" s="384"/>
      <c r="B38" s="52"/>
      <c r="C38" s="26"/>
      <c r="D38" s="27"/>
      <c r="E38" s="27"/>
      <c r="F38" s="27"/>
      <c r="G38" s="28"/>
    </row>
    <row r="39" spans="1:7" x14ac:dyDescent="0.2">
      <c r="A39" s="382">
        <v>2021</v>
      </c>
      <c r="B39" s="53" t="s">
        <v>220</v>
      </c>
      <c r="C39" s="19">
        <v>62.3</v>
      </c>
      <c r="D39" s="20">
        <v>2.3000000000000114</v>
      </c>
      <c r="E39" s="20">
        <v>28.599999999999998</v>
      </c>
      <c r="F39" s="20">
        <v>6.8000000000000007</v>
      </c>
      <c r="G39" s="21"/>
    </row>
    <row r="40" spans="1:7" x14ac:dyDescent="0.2">
      <c r="A40" s="383"/>
      <c r="B40" s="51" t="s">
        <v>56</v>
      </c>
      <c r="C40" s="22">
        <v>59</v>
      </c>
      <c r="D40" s="23">
        <v>19.900000000000002</v>
      </c>
      <c r="E40" s="23">
        <v>15.7</v>
      </c>
      <c r="F40" s="23">
        <v>5.4</v>
      </c>
      <c r="G40" s="24"/>
    </row>
    <row r="41" spans="1:7" x14ac:dyDescent="0.2">
      <c r="A41" s="383"/>
      <c r="B41" s="51" t="s">
        <v>52</v>
      </c>
      <c r="C41" s="22">
        <v>44</v>
      </c>
      <c r="D41" s="23">
        <v>24</v>
      </c>
      <c r="E41" s="23">
        <v>21.4</v>
      </c>
      <c r="F41" s="23">
        <v>10.6</v>
      </c>
      <c r="G41" s="24"/>
    </row>
    <row r="42" spans="1:7" x14ac:dyDescent="0.2">
      <c r="A42" s="383"/>
      <c r="B42" s="51" t="s">
        <v>50</v>
      </c>
      <c r="C42" s="22">
        <v>64.8</v>
      </c>
      <c r="D42" s="23">
        <v>10.299999999999999</v>
      </c>
      <c r="E42" s="23">
        <v>18.5</v>
      </c>
      <c r="F42" s="23">
        <v>6.4</v>
      </c>
      <c r="G42" s="24"/>
    </row>
    <row r="43" spans="1:7" x14ac:dyDescent="0.2">
      <c r="A43" s="384"/>
      <c r="B43" s="52"/>
      <c r="C43" s="26"/>
      <c r="D43" s="27"/>
      <c r="E43" s="27"/>
      <c r="F43" s="27"/>
      <c r="G43" s="28"/>
    </row>
    <row r="44" spans="1:7" x14ac:dyDescent="0.2">
      <c r="A44" s="382">
        <v>2021</v>
      </c>
      <c r="B44" s="53" t="s">
        <v>221</v>
      </c>
      <c r="C44" s="19">
        <v>37.799999999999997</v>
      </c>
      <c r="D44" s="20">
        <v>12.7</v>
      </c>
      <c r="E44" s="20">
        <v>20.100000000000001</v>
      </c>
      <c r="F44" s="20">
        <v>29.4</v>
      </c>
      <c r="G44" s="21"/>
    </row>
    <row r="45" spans="1:7" x14ac:dyDescent="0.2">
      <c r="A45" s="383"/>
      <c r="B45" s="51" t="s">
        <v>56</v>
      </c>
      <c r="C45" s="22">
        <v>46.7</v>
      </c>
      <c r="D45" s="23">
        <v>21</v>
      </c>
      <c r="E45" s="23">
        <v>27.1</v>
      </c>
      <c r="F45" s="23">
        <v>5.0999999999999996</v>
      </c>
      <c r="G45" s="24"/>
    </row>
    <row r="46" spans="1:7" x14ac:dyDescent="0.2">
      <c r="A46" s="383"/>
      <c r="B46" s="51" t="s">
        <v>52</v>
      </c>
      <c r="C46" s="22">
        <v>39.300000000000004</v>
      </c>
      <c r="D46" s="23">
        <v>18.399999999999999</v>
      </c>
      <c r="E46" s="23">
        <v>16.900000000000002</v>
      </c>
      <c r="F46" s="23">
        <v>25.4</v>
      </c>
      <c r="G46" s="24"/>
    </row>
    <row r="47" spans="1:7" x14ac:dyDescent="0.2">
      <c r="A47" s="383"/>
      <c r="B47" s="51" t="s">
        <v>50</v>
      </c>
      <c r="C47" s="22">
        <v>43.4</v>
      </c>
      <c r="D47" s="23">
        <v>16.600000000000001</v>
      </c>
      <c r="E47" s="23">
        <v>14.299999999999999</v>
      </c>
      <c r="F47" s="23">
        <v>25.7</v>
      </c>
      <c r="G47" s="24"/>
    </row>
    <row r="48" spans="1:7" x14ac:dyDescent="0.2">
      <c r="A48" s="384"/>
      <c r="B48" s="52"/>
      <c r="C48" s="26"/>
      <c r="D48" s="27"/>
      <c r="E48" s="27"/>
      <c r="F48" s="27"/>
      <c r="G48" s="28"/>
    </row>
    <row r="49" spans="1:7" x14ac:dyDescent="0.2">
      <c r="A49" s="382">
        <v>2021</v>
      </c>
      <c r="B49" s="53" t="s">
        <v>222</v>
      </c>
      <c r="C49" s="19">
        <v>62.8</v>
      </c>
      <c r="D49" s="20">
        <v>21</v>
      </c>
      <c r="E49" s="20">
        <v>13.900000000000002</v>
      </c>
      <c r="F49" s="20">
        <v>2.2999999999999998</v>
      </c>
      <c r="G49" s="24"/>
    </row>
    <row r="50" spans="1:7" x14ac:dyDescent="0.2">
      <c r="A50" s="383"/>
      <c r="B50" s="51" t="s">
        <v>56</v>
      </c>
      <c r="C50" s="22">
        <v>65.100000000000009</v>
      </c>
      <c r="D50" s="23">
        <v>21.2</v>
      </c>
      <c r="E50" s="23">
        <v>11.3</v>
      </c>
      <c r="F50" s="23">
        <v>2.4</v>
      </c>
      <c r="G50" s="24"/>
    </row>
    <row r="51" spans="1:7" x14ac:dyDescent="0.2">
      <c r="A51" s="383"/>
      <c r="B51" s="51" t="s">
        <v>52</v>
      </c>
      <c r="C51" s="22">
        <v>60</v>
      </c>
      <c r="D51" s="23">
        <v>33.300000000000004</v>
      </c>
      <c r="E51" s="23">
        <v>2.4</v>
      </c>
      <c r="F51" s="23">
        <v>4.2</v>
      </c>
      <c r="G51" s="24"/>
    </row>
    <row r="52" spans="1:7" x14ac:dyDescent="0.2">
      <c r="A52" s="383"/>
      <c r="B52" s="51" t="s">
        <v>50</v>
      </c>
      <c r="C52" s="22">
        <v>89.4</v>
      </c>
      <c r="D52" s="23">
        <v>6.6000000000000005</v>
      </c>
      <c r="E52" s="23">
        <v>1.7999999999999998</v>
      </c>
      <c r="F52" s="23">
        <v>2.1999999999999997</v>
      </c>
      <c r="G52" s="24"/>
    </row>
    <row r="53" spans="1:7" x14ac:dyDescent="0.2">
      <c r="A53" s="384"/>
      <c r="B53" s="52"/>
      <c r="C53" s="26"/>
      <c r="D53" s="27"/>
      <c r="E53" s="27"/>
      <c r="F53" s="27"/>
      <c r="G53" s="28"/>
    </row>
    <row r="54" spans="1:7" x14ac:dyDescent="0.2">
      <c r="A54" s="382">
        <v>2021</v>
      </c>
      <c r="B54" s="53" t="s">
        <v>223</v>
      </c>
      <c r="C54" s="19">
        <v>45.7</v>
      </c>
      <c r="D54" s="20">
        <v>37.4</v>
      </c>
      <c r="E54" s="20">
        <v>0</v>
      </c>
      <c r="F54" s="20">
        <v>16.900000000000002</v>
      </c>
      <c r="G54" s="24"/>
    </row>
    <row r="55" spans="1:7" x14ac:dyDescent="0.2">
      <c r="A55" s="383"/>
      <c r="B55" s="51" t="s">
        <v>56</v>
      </c>
      <c r="C55" s="22">
        <v>49</v>
      </c>
      <c r="D55" s="23">
        <v>37</v>
      </c>
      <c r="E55" s="23">
        <v>0</v>
      </c>
      <c r="F55" s="23">
        <v>14.000000000000002</v>
      </c>
      <c r="G55" s="24"/>
    </row>
    <row r="56" spans="1:7" x14ac:dyDescent="0.2">
      <c r="A56" s="383"/>
      <c r="B56" s="51" t="s">
        <v>52</v>
      </c>
      <c r="C56" s="22">
        <v>51.2</v>
      </c>
      <c r="D56" s="23">
        <v>42.1</v>
      </c>
      <c r="E56" s="23">
        <v>1</v>
      </c>
      <c r="F56" s="23">
        <v>5.7</v>
      </c>
      <c r="G56" s="24"/>
    </row>
    <row r="57" spans="1:7" x14ac:dyDescent="0.2">
      <c r="A57" s="383"/>
      <c r="B57" s="51" t="s">
        <v>50</v>
      </c>
      <c r="C57" s="22">
        <v>53.2</v>
      </c>
      <c r="D57" s="23">
        <v>40.9</v>
      </c>
      <c r="E57" s="23">
        <v>0.70000000000000007</v>
      </c>
      <c r="F57" s="23">
        <v>5.2</v>
      </c>
      <c r="G57" s="24"/>
    </row>
    <row r="58" spans="1:7" x14ac:dyDescent="0.2">
      <c r="A58" s="384"/>
      <c r="B58" s="52"/>
      <c r="C58" s="26"/>
      <c r="D58" s="27"/>
      <c r="E58" s="27"/>
      <c r="F58" s="27"/>
      <c r="G58" s="28"/>
    </row>
    <row r="59" spans="1:7" x14ac:dyDescent="0.2">
      <c r="A59" s="382">
        <v>2021</v>
      </c>
      <c r="B59" s="53" t="s">
        <v>224</v>
      </c>
      <c r="C59" s="19">
        <v>79.400000000000006</v>
      </c>
      <c r="D59" s="20">
        <v>5.7</v>
      </c>
      <c r="E59" s="20">
        <v>5.0999999999999996</v>
      </c>
      <c r="F59" s="20">
        <v>9.8000000000000007</v>
      </c>
      <c r="G59" s="21"/>
    </row>
    <row r="60" spans="1:7" x14ac:dyDescent="0.2">
      <c r="A60" s="383"/>
      <c r="B60" s="51" t="s">
        <v>56</v>
      </c>
      <c r="C60" s="22">
        <v>77.2</v>
      </c>
      <c r="D60" s="23">
        <v>7.5</v>
      </c>
      <c r="E60" s="23">
        <v>4.8</v>
      </c>
      <c r="F60" s="23">
        <v>10.5</v>
      </c>
      <c r="G60" s="24"/>
    </row>
    <row r="61" spans="1:7" x14ac:dyDescent="0.2">
      <c r="A61" s="383"/>
      <c r="B61" s="51" t="s">
        <v>52</v>
      </c>
      <c r="C61" s="22">
        <v>76.2</v>
      </c>
      <c r="D61" s="23">
        <v>13.200000000000001</v>
      </c>
      <c r="E61" s="23">
        <v>2.1999999999999997</v>
      </c>
      <c r="F61" s="23">
        <v>8.3000000000000007</v>
      </c>
      <c r="G61" s="24"/>
    </row>
    <row r="62" spans="1:7" x14ac:dyDescent="0.2">
      <c r="A62" s="383"/>
      <c r="B62" s="51" t="s">
        <v>50</v>
      </c>
      <c r="C62" s="22">
        <v>81</v>
      </c>
      <c r="D62" s="23">
        <v>12.6</v>
      </c>
      <c r="E62" s="23">
        <v>1.9</v>
      </c>
      <c r="F62" s="23">
        <v>4.5999999999999996</v>
      </c>
      <c r="G62" s="24"/>
    </row>
    <row r="63" spans="1:7" x14ac:dyDescent="0.2">
      <c r="A63" s="384"/>
      <c r="B63" s="52"/>
      <c r="C63" s="26"/>
      <c r="D63" s="27"/>
      <c r="E63" s="27"/>
      <c r="F63" s="27"/>
      <c r="G63" s="28"/>
    </row>
    <row r="64" spans="1:7" x14ac:dyDescent="0.2">
      <c r="A64" s="382">
        <v>2021</v>
      </c>
      <c r="B64" s="53" t="s">
        <v>225</v>
      </c>
      <c r="C64" s="19">
        <v>85.399999999999991</v>
      </c>
      <c r="D64" s="20">
        <v>4</v>
      </c>
      <c r="E64" s="20">
        <v>4.7</v>
      </c>
      <c r="F64" s="20">
        <v>5.9000000000000057</v>
      </c>
      <c r="G64" s="24"/>
    </row>
    <row r="65" spans="1:7" x14ac:dyDescent="0.2">
      <c r="A65" s="383"/>
      <c r="B65" s="51" t="s">
        <v>56</v>
      </c>
      <c r="C65" s="22">
        <v>92.600000000000009</v>
      </c>
      <c r="D65" s="23">
        <v>2.2999999999999998</v>
      </c>
      <c r="E65" s="23">
        <v>2.8000000000000003</v>
      </c>
      <c r="F65" s="23">
        <v>2.2999999999999972</v>
      </c>
      <c r="G65" s="24"/>
    </row>
    <row r="66" spans="1:7" x14ac:dyDescent="0.2">
      <c r="A66" s="383"/>
      <c r="B66" s="51" t="s">
        <v>52</v>
      </c>
      <c r="C66" s="22">
        <v>89</v>
      </c>
      <c r="D66" s="23">
        <v>3.5999999999999996</v>
      </c>
      <c r="E66" s="23">
        <v>0</v>
      </c>
      <c r="F66" s="23">
        <v>7.3</v>
      </c>
      <c r="G66" s="24"/>
    </row>
    <row r="67" spans="1:7" x14ac:dyDescent="0.2">
      <c r="A67" s="383"/>
      <c r="B67" s="51" t="s">
        <v>50</v>
      </c>
      <c r="C67" s="22">
        <v>93.8</v>
      </c>
      <c r="D67" s="23">
        <v>2.6</v>
      </c>
      <c r="E67" s="23">
        <v>0.20000000000000284</v>
      </c>
      <c r="F67" s="23">
        <v>3.4000000000000004</v>
      </c>
      <c r="G67" s="24"/>
    </row>
    <row r="68" spans="1:7" x14ac:dyDescent="0.2">
      <c r="A68" s="384"/>
      <c r="B68" s="52"/>
      <c r="C68" s="26"/>
      <c r="D68" s="27"/>
      <c r="E68" s="27"/>
      <c r="F68" s="27"/>
      <c r="G68" s="28"/>
    </row>
    <row r="69" spans="1:7" x14ac:dyDescent="0.2">
      <c r="A69" s="382">
        <v>2021</v>
      </c>
      <c r="B69" s="53" t="s">
        <v>226</v>
      </c>
      <c r="C69" s="19">
        <v>49.6</v>
      </c>
      <c r="D69" s="20">
        <v>28.000000000000004</v>
      </c>
      <c r="E69" s="20" t="s">
        <v>5</v>
      </c>
      <c r="F69" s="20" t="s">
        <v>5</v>
      </c>
      <c r="G69" s="24">
        <f>100-SUM(C69:F69)</f>
        <v>22.399999999999991</v>
      </c>
    </row>
    <row r="70" spans="1:7" x14ac:dyDescent="0.2">
      <c r="A70" s="383"/>
      <c r="B70" s="51" t="s">
        <v>56</v>
      </c>
      <c r="C70" s="22">
        <v>36.6</v>
      </c>
      <c r="D70" s="23">
        <v>29.799999999999997</v>
      </c>
      <c r="E70" s="23">
        <v>20.5</v>
      </c>
      <c r="F70" s="23">
        <v>13.100000000000001</v>
      </c>
      <c r="G70" s="24"/>
    </row>
    <row r="71" spans="1:7" x14ac:dyDescent="0.2">
      <c r="A71" s="383"/>
      <c r="B71" s="51" t="s">
        <v>52</v>
      </c>
      <c r="C71" s="22">
        <v>37.5</v>
      </c>
      <c r="D71" s="23">
        <v>44.4</v>
      </c>
      <c r="E71" s="23" t="s">
        <v>5</v>
      </c>
      <c r="F71" s="23" t="s">
        <v>5</v>
      </c>
      <c r="G71" s="24">
        <f>100-SUM(C71:F71)</f>
        <v>18.099999999999994</v>
      </c>
    </row>
    <row r="72" spans="1:7" x14ac:dyDescent="0.2">
      <c r="A72" s="383"/>
      <c r="B72" s="51" t="s">
        <v>50</v>
      </c>
      <c r="C72" s="22">
        <v>38</v>
      </c>
      <c r="D72" s="23">
        <v>33.700000000000003</v>
      </c>
      <c r="E72" s="23" t="s">
        <v>5</v>
      </c>
      <c r="F72" s="23" t="s">
        <v>5</v>
      </c>
      <c r="G72" s="24">
        <f>100-SUM(C72:F72)</f>
        <v>28.299999999999997</v>
      </c>
    </row>
    <row r="73" spans="1:7" x14ac:dyDescent="0.2">
      <c r="A73" s="384"/>
      <c r="B73" s="52"/>
      <c r="C73" s="26"/>
      <c r="D73" s="27"/>
      <c r="E73" s="27"/>
      <c r="F73" s="27"/>
      <c r="G73" s="28"/>
    </row>
    <row r="74" spans="1:7" x14ac:dyDescent="0.2">
      <c r="A74" s="382">
        <v>2021</v>
      </c>
      <c r="B74" s="53" t="s">
        <v>227</v>
      </c>
      <c r="C74" s="19">
        <v>76.099999999999994</v>
      </c>
      <c r="D74" s="20">
        <v>12.3</v>
      </c>
      <c r="E74" s="20">
        <v>5.8000000000000007</v>
      </c>
      <c r="F74" s="20">
        <v>5.8000000000000007</v>
      </c>
      <c r="G74" s="21"/>
    </row>
    <row r="75" spans="1:7" x14ac:dyDescent="0.2">
      <c r="A75" s="383"/>
      <c r="B75" s="51" t="s">
        <v>56</v>
      </c>
      <c r="C75" s="22">
        <v>70.5</v>
      </c>
      <c r="D75" s="23">
        <v>15.4</v>
      </c>
      <c r="E75" s="23">
        <v>7.5</v>
      </c>
      <c r="F75" s="23">
        <v>6.5</v>
      </c>
      <c r="G75" s="24"/>
    </row>
    <row r="76" spans="1:7" x14ac:dyDescent="0.2">
      <c r="A76" s="383"/>
      <c r="B76" s="51" t="s">
        <v>52</v>
      </c>
      <c r="C76" s="22">
        <v>71.5</v>
      </c>
      <c r="D76" s="23">
        <v>18.5</v>
      </c>
      <c r="E76" s="23">
        <v>3.3000000000000003</v>
      </c>
      <c r="F76" s="23">
        <v>6.7</v>
      </c>
      <c r="G76" s="24"/>
    </row>
    <row r="77" spans="1:7" x14ac:dyDescent="0.2">
      <c r="A77" s="383"/>
      <c r="B77" s="51" t="s">
        <v>50</v>
      </c>
      <c r="C77" s="22">
        <v>69.099999999999994</v>
      </c>
      <c r="D77" s="23">
        <v>21.4</v>
      </c>
      <c r="E77" s="23">
        <v>4.8</v>
      </c>
      <c r="F77" s="23">
        <v>4.8</v>
      </c>
      <c r="G77" s="24"/>
    </row>
    <row r="78" spans="1:7" x14ac:dyDescent="0.2">
      <c r="A78" s="384"/>
      <c r="B78" s="52"/>
      <c r="C78" s="26"/>
      <c r="D78" s="27"/>
      <c r="E78" s="27"/>
      <c r="F78" s="27"/>
      <c r="G78" s="28"/>
    </row>
    <row r="79" spans="1:7" x14ac:dyDescent="0.2">
      <c r="A79" s="382">
        <v>2021</v>
      </c>
      <c r="B79" s="53" t="s">
        <v>228</v>
      </c>
      <c r="C79" s="19">
        <v>27.1</v>
      </c>
      <c r="D79" s="20">
        <v>11.5</v>
      </c>
      <c r="E79" s="20">
        <v>4.1000000000000005</v>
      </c>
      <c r="F79" s="20">
        <v>57.3</v>
      </c>
      <c r="G79" s="21"/>
    </row>
    <row r="80" spans="1:7" x14ac:dyDescent="0.2">
      <c r="A80" s="383"/>
      <c r="B80" s="51" t="s">
        <v>56</v>
      </c>
      <c r="C80" s="22">
        <v>31.1</v>
      </c>
      <c r="D80" s="23">
        <v>11.600000000000001</v>
      </c>
      <c r="E80" s="23">
        <v>2.5</v>
      </c>
      <c r="F80" s="23">
        <v>54.800000000000004</v>
      </c>
      <c r="G80" s="24"/>
    </row>
    <row r="81" spans="1:7" x14ac:dyDescent="0.2">
      <c r="A81" s="383"/>
      <c r="B81" s="51" t="s">
        <v>52</v>
      </c>
      <c r="C81" s="22">
        <v>33.800000000000004</v>
      </c>
      <c r="D81" s="23">
        <v>13.8</v>
      </c>
      <c r="E81" s="23">
        <v>2.2999999999999998</v>
      </c>
      <c r="F81" s="23">
        <v>50.1</v>
      </c>
      <c r="G81" s="24"/>
    </row>
    <row r="82" spans="1:7" x14ac:dyDescent="0.2">
      <c r="A82" s="383"/>
      <c r="B82" s="51" t="s">
        <v>50</v>
      </c>
      <c r="C82" s="22">
        <v>38.9</v>
      </c>
      <c r="D82" s="23">
        <v>20.100000000000001</v>
      </c>
      <c r="E82" s="23">
        <v>3.8</v>
      </c>
      <c r="F82" s="23">
        <v>37.299999999999997</v>
      </c>
      <c r="G82" s="24"/>
    </row>
    <row r="83" spans="1:7" x14ac:dyDescent="0.2">
      <c r="A83" s="384"/>
      <c r="B83" s="52"/>
      <c r="C83" s="26"/>
      <c r="D83" s="27"/>
      <c r="E83" s="27"/>
      <c r="F83" s="27"/>
      <c r="G83" s="28"/>
    </row>
    <row r="84" spans="1:7" x14ac:dyDescent="0.2">
      <c r="A84" s="382">
        <v>2021</v>
      </c>
      <c r="B84" s="53" t="s">
        <v>229</v>
      </c>
      <c r="C84" s="19">
        <v>36.199999999999996</v>
      </c>
      <c r="D84" s="20">
        <v>48.699999999999996</v>
      </c>
      <c r="E84" s="20">
        <v>4.8</v>
      </c>
      <c r="F84" s="20">
        <v>10.4</v>
      </c>
      <c r="G84" s="24"/>
    </row>
    <row r="85" spans="1:7" x14ac:dyDescent="0.2">
      <c r="A85" s="383"/>
      <c r="B85" s="51" t="s">
        <v>56</v>
      </c>
      <c r="C85" s="22">
        <v>32.9</v>
      </c>
      <c r="D85" s="23">
        <v>55.500000000000007</v>
      </c>
      <c r="E85" s="23">
        <v>2</v>
      </c>
      <c r="F85" s="23">
        <v>9.6</v>
      </c>
      <c r="G85" s="24"/>
    </row>
    <row r="86" spans="1:7" x14ac:dyDescent="0.2">
      <c r="A86" s="383"/>
      <c r="B86" s="51" t="s">
        <v>52</v>
      </c>
      <c r="C86" s="22">
        <v>27.400000000000002</v>
      </c>
      <c r="D86" s="23">
        <v>63.2</v>
      </c>
      <c r="E86" s="23">
        <v>0.1</v>
      </c>
      <c r="F86" s="23">
        <v>8.9</v>
      </c>
      <c r="G86" s="24"/>
    </row>
    <row r="87" spans="1:7" x14ac:dyDescent="0.2">
      <c r="A87" s="383"/>
      <c r="B87" s="51" t="s">
        <v>50</v>
      </c>
      <c r="C87" s="22">
        <v>22.8</v>
      </c>
      <c r="D87" s="23">
        <v>69</v>
      </c>
      <c r="E87" s="23">
        <v>0.90000000000000568</v>
      </c>
      <c r="F87" s="23">
        <v>7.3</v>
      </c>
      <c r="G87" s="24"/>
    </row>
    <row r="88" spans="1:7" x14ac:dyDescent="0.2">
      <c r="A88" s="384"/>
      <c r="B88" s="25"/>
      <c r="C88" s="26"/>
      <c r="D88" s="27"/>
      <c r="E88" s="27"/>
      <c r="F88" s="27"/>
      <c r="G88" s="28"/>
    </row>
    <row r="89" spans="1:7" x14ac:dyDescent="0.2">
      <c r="A89" s="33" t="s">
        <v>164</v>
      </c>
    </row>
    <row r="90" spans="1:7"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G8" sqref="G8"/>
    </sheetView>
  </sheetViews>
  <sheetFormatPr baseColWidth="10" defaultRowHeight="14.25" x14ac:dyDescent="0.2"/>
  <cols>
    <col min="1" max="1" width="3.5703125" style="8" customWidth="1"/>
    <col min="2" max="2" width="58.28515625" style="8" customWidth="1"/>
    <col min="3" max="8" width="20.28515625" style="8" customWidth="1"/>
    <col min="9" max="16384" width="11.42578125" style="8"/>
  </cols>
  <sheetData>
    <row r="1" spans="1:9" ht="15" x14ac:dyDescent="0.25">
      <c r="A1" s="7" t="s">
        <v>77</v>
      </c>
      <c r="E1" s="162"/>
      <c r="G1" s="163" t="s">
        <v>54</v>
      </c>
    </row>
    <row r="2" spans="1:9" ht="15" x14ac:dyDescent="0.25">
      <c r="B2" s="14"/>
    </row>
    <row r="3" spans="1:9" x14ac:dyDescent="0.2">
      <c r="B3" s="15"/>
      <c r="C3" s="16" t="s">
        <v>8</v>
      </c>
      <c r="D3" s="17" t="s">
        <v>9</v>
      </c>
      <c r="E3" s="18" t="s">
        <v>5</v>
      </c>
    </row>
    <row r="4" spans="1:9" x14ac:dyDescent="0.2">
      <c r="A4" s="382">
        <v>2021</v>
      </c>
      <c r="B4" s="50" t="s">
        <v>189</v>
      </c>
      <c r="C4" s="19">
        <v>19.8</v>
      </c>
      <c r="D4" s="20">
        <v>80.100000000000009</v>
      </c>
      <c r="E4" s="43"/>
      <c r="H4" s="45"/>
      <c r="I4" s="45"/>
    </row>
    <row r="5" spans="1:9" x14ac:dyDescent="0.2">
      <c r="A5" s="383"/>
      <c r="B5" s="184" t="s">
        <v>52</v>
      </c>
      <c r="C5" s="22">
        <v>19.8</v>
      </c>
      <c r="D5" s="23">
        <v>80.2</v>
      </c>
      <c r="E5" s="44"/>
    </row>
    <row r="6" spans="1:9" x14ac:dyDescent="0.2">
      <c r="A6" s="383"/>
      <c r="B6" s="184" t="s">
        <v>50</v>
      </c>
      <c r="C6" s="22">
        <v>21.8</v>
      </c>
      <c r="D6" s="23">
        <v>78.2</v>
      </c>
      <c r="E6" s="44"/>
    </row>
    <row r="7" spans="1:9" x14ac:dyDescent="0.2">
      <c r="A7" s="383"/>
      <c r="B7" s="184" t="s">
        <v>42</v>
      </c>
      <c r="C7" s="22">
        <v>29.599999999999998</v>
      </c>
      <c r="D7" s="23">
        <v>70.399999999999991</v>
      </c>
      <c r="E7" s="44"/>
    </row>
    <row r="8" spans="1:9" x14ac:dyDescent="0.2">
      <c r="A8" s="384"/>
      <c r="B8" s="52"/>
      <c r="C8" s="26"/>
      <c r="D8" s="27"/>
      <c r="E8" s="32"/>
    </row>
    <row r="9" spans="1:9" x14ac:dyDescent="0.2">
      <c r="A9" s="382">
        <v>2021</v>
      </c>
      <c r="B9" s="53" t="s">
        <v>190</v>
      </c>
      <c r="C9" s="19">
        <v>17.2</v>
      </c>
      <c r="D9" s="20">
        <v>82.8</v>
      </c>
      <c r="E9" s="43"/>
    </row>
    <row r="10" spans="1:9" x14ac:dyDescent="0.2">
      <c r="A10" s="383"/>
      <c r="B10" s="184" t="s">
        <v>52</v>
      </c>
      <c r="C10" s="10">
        <v>16.600000000000001</v>
      </c>
      <c r="D10" s="23">
        <v>83.399999999999991</v>
      </c>
      <c r="E10" s="44"/>
      <c r="H10" s="45"/>
      <c r="I10" s="45"/>
    </row>
    <row r="11" spans="1:9" x14ac:dyDescent="0.2">
      <c r="A11" s="383"/>
      <c r="B11" s="184" t="s">
        <v>50</v>
      </c>
      <c r="C11" s="22">
        <v>19.3</v>
      </c>
      <c r="D11" s="23">
        <v>80.7</v>
      </c>
      <c r="E11" s="44"/>
      <c r="H11" s="45"/>
      <c r="I11" s="45"/>
    </row>
    <row r="12" spans="1:9" x14ac:dyDescent="0.2">
      <c r="A12" s="383"/>
      <c r="B12" s="184" t="s">
        <v>42</v>
      </c>
      <c r="C12" s="22">
        <v>21</v>
      </c>
      <c r="D12" s="23">
        <v>79</v>
      </c>
      <c r="E12" s="44"/>
      <c r="H12" s="45"/>
      <c r="I12" s="45"/>
    </row>
    <row r="13" spans="1:9" x14ac:dyDescent="0.2">
      <c r="A13" s="384"/>
      <c r="B13" s="52"/>
      <c r="C13" s="26"/>
      <c r="D13" s="27"/>
      <c r="E13" s="32"/>
      <c r="H13" s="45"/>
      <c r="I13" s="45"/>
    </row>
    <row r="14" spans="1:9" x14ac:dyDescent="0.2">
      <c r="A14" s="382">
        <v>2021</v>
      </c>
      <c r="B14" s="53" t="s">
        <v>191</v>
      </c>
      <c r="C14" s="19">
        <v>9.4</v>
      </c>
      <c r="D14" s="20">
        <v>90.600000000000009</v>
      </c>
      <c r="E14" s="43"/>
      <c r="H14" s="45"/>
      <c r="I14" s="45"/>
    </row>
    <row r="15" spans="1:9" x14ac:dyDescent="0.2">
      <c r="A15" s="383"/>
      <c r="B15" s="184" t="s">
        <v>52</v>
      </c>
      <c r="C15" s="10">
        <v>9.1</v>
      </c>
      <c r="D15" s="11">
        <v>90.9</v>
      </c>
      <c r="E15" s="44"/>
      <c r="H15" s="45"/>
      <c r="I15" s="45"/>
    </row>
    <row r="16" spans="1:9" x14ac:dyDescent="0.2">
      <c r="A16" s="383"/>
      <c r="B16" s="184" t="s">
        <v>50</v>
      </c>
      <c r="C16" s="22">
        <v>15</v>
      </c>
      <c r="D16" s="23">
        <v>85</v>
      </c>
      <c r="E16" s="44"/>
      <c r="H16" s="45"/>
      <c r="I16" s="45"/>
    </row>
    <row r="17" spans="1:9" x14ac:dyDescent="0.2">
      <c r="A17" s="383"/>
      <c r="B17" s="184" t="s">
        <v>42</v>
      </c>
      <c r="C17" s="22">
        <v>19.3</v>
      </c>
      <c r="D17" s="23">
        <v>80.7</v>
      </c>
      <c r="E17" s="44"/>
      <c r="H17" s="45"/>
      <c r="I17" s="45"/>
    </row>
    <row r="18" spans="1:9" x14ac:dyDescent="0.2">
      <c r="A18" s="384"/>
      <c r="B18" s="52"/>
      <c r="C18" s="26"/>
      <c r="D18" s="27"/>
      <c r="E18" s="32"/>
      <c r="H18" s="45"/>
      <c r="I18" s="45"/>
    </row>
    <row r="19" spans="1:9" x14ac:dyDescent="0.2">
      <c r="A19" s="382">
        <v>2021</v>
      </c>
      <c r="B19" s="53" t="s">
        <v>192</v>
      </c>
      <c r="C19" s="22">
        <v>8.7000000000000028</v>
      </c>
      <c r="D19" s="23">
        <v>91.3</v>
      </c>
      <c r="E19" s="44"/>
      <c r="H19" s="45"/>
      <c r="I19" s="45"/>
    </row>
    <row r="20" spans="1:9" x14ac:dyDescent="0.2">
      <c r="A20" s="383"/>
      <c r="B20" s="184" t="s">
        <v>52</v>
      </c>
      <c r="C20" s="22">
        <v>8.7000000000000028</v>
      </c>
      <c r="D20" s="23">
        <v>91.3</v>
      </c>
      <c r="E20" s="44"/>
      <c r="H20" s="45"/>
      <c r="I20" s="45"/>
    </row>
    <row r="21" spans="1:9" x14ac:dyDescent="0.2">
      <c r="A21" s="383"/>
      <c r="B21" s="184" t="s">
        <v>50</v>
      </c>
      <c r="C21" s="22" t="s">
        <v>5</v>
      </c>
      <c r="D21" s="23" t="s">
        <v>5</v>
      </c>
      <c r="E21" s="44">
        <f t="shared" ref="E21:E22" si="0">100-SUM(C21:D21)</f>
        <v>100</v>
      </c>
      <c r="H21" s="45"/>
      <c r="I21" s="45"/>
    </row>
    <row r="22" spans="1:9" x14ac:dyDescent="0.2">
      <c r="A22" s="383"/>
      <c r="B22" s="184" t="s">
        <v>42</v>
      </c>
      <c r="C22" s="22" t="s">
        <v>5</v>
      </c>
      <c r="D22" s="23" t="s">
        <v>5</v>
      </c>
      <c r="E22" s="44">
        <f t="shared" si="0"/>
        <v>100</v>
      </c>
      <c r="H22" s="45"/>
      <c r="I22" s="45"/>
    </row>
    <row r="23" spans="1:9" x14ac:dyDescent="0.2">
      <c r="A23" s="384"/>
      <c r="B23" s="52"/>
      <c r="C23" s="26"/>
      <c r="D23" s="27"/>
      <c r="E23" s="32"/>
      <c r="H23" s="45"/>
      <c r="I23" s="45"/>
    </row>
    <row r="24" spans="1:9" x14ac:dyDescent="0.2">
      <c r="A24" s="382">
        <v>2021</v>
      </c>
      <c r="B24" s="53" t="s">
        <v>193</v>
      </c>
      <c r="C24" s="19">
        <v>22.7</v>
      </c>
      <c r="D24" s="20">
        <v>77.3</v>
      </c>
      <c r="E24" s="43"/>
      <c r="H24" s="45"/>
      <c r="I24" s="45"/>
    </row>
    <row r="25" spans="1:9" x14ac:dyDescent="0.2">
      <c r="A25" s="383"/>
      <c r="B25" s="184" t="s">
        <v>52</v>
      </c>
      <c r="C25" s="10">
        <v>19.900000000000002</v>
      </c>
      <c r="D25" s="23">
        <v>80.100000000000009</v>
      </c>
      <c r="E25" s="44"/>
      <c r="H25" s="45"/>
      <c r="I25" s="45"/>
    </row>
    <row r="26" spans="1:9" x14ac:dyDescent="0.2">
      <c r="A26" s="383"/>
      <c r="B26" s="184" t="s">
        <v>50</v>
      </c>
      <c r="C26" s="22">
        <v>18.600000000000001</v>
      </c>
      <c r="D26" s="23">
        <v>81.399999999999991</v>
      </c>
      <c r="E26" s="44"/>
      <c r="H26" s="45"/>
      <c r="I26" s="45"/>
    </row>
    <row r="27" spans="1:9" x14ac:dyDescent="0.2">
      <c r="A27" s="383"/>
      <c r="B27" s="184" t="s">
        <v>42</v>
      </c>
      <c r="C27" s="22">
        <v>41.199999999999996</v>
      </c>
      <c r="D27" s="23">
        <v>58.8</v>
      </c>
      <c r="E27" s="44"/>
      <c r="H27" s="45"/>
      <c r="I27" s="45"/>
    </row>
    <row r="28" spans="1:9" x14ac:dyDescent="0.2">
      <c r="A28" s="384"/>
      <c r="B28" s="52"/>
      <c r="C28" s="26"/>
      <c r="D28" s="27"/>
      <c r="E28" s="32"/>
      <c r="I28" s="45"/>
    </row>
    <row r="29" spans="1:9" x14ac:dyDescent="0.2">
      <c r="A29" s="382">
        <v>2021</v>
      </c>
      <c r="B29" s="53" t="s">
        <v>194</v>
      </c>
      <c r="C29" s="19">
        <v>59.099999999999994</v>
      </c>
      <c r="D29" s="20">
        <v>40.9</v>
      </c>
      <c r="E29" s="43"/>
      <c r="I29" s="45"/>
    </row>
    <row r="30" spans="1:9" x14ac:dyDescent="0.2">
      <c r="A30" s="383"/>
      <c r="B30" s="184" t="s">
        <v>52</v>
      </c>
      <c r="C30" s="22">
        <v>62.3</v>
      </c>
      <c r="D30" s="23">
        <v>37.700000000000003</v>
      </c>
      <c r="E30" s="44"/>
      <c r="I30" s="45"/>
    </row>
    <row r="31" spans="1:9" x14ac:dyDescent="0.2">
      <c r="A31" s="383"/>
      <c r="B31" s="184" t="s">
        <v>50</v>
      </c>
      <c r="C31" s="22">
        <v>68.2</v>
      </c>
      <c r="D31" s="23">
        <v>31.8</v>
      </c>
      <c r="E31" s="44"/>
      <c r="I31" s="45"/>
    </row>
    <row r="32" spans="1:9" x14ac:dyDescent="0.2">
      <c r="A32" s="383"/>
      <c r="B32" s="184" t="s">
        <v>42</v>
      </c>
      <c r="C32" s="22">
        <v>70.7</v>
      </c>
      <c r="D32" s="23">
        <v>29.299999999999997</v>
      </c>
      <c r="E32" s="44"/>
      <c r="I32" s="45"/>
    </row>
    <row r="33" spans="1:9" x14ac:dyDescent="0.2">
      <c r="A33" s="384"/>
      <c r="B33" s="52"/>
      <c r="C33" s="26"/>
      <c r="D33" s="27"/>
      <c r="E33" s="32"/>
      <c r="H33" s="45"/>
      <c r="I33" s="45"/>
    </row>
    <row r="34" spans="1:9" x14ac:dyDescent="0.2">
      <c r="A34" s="382">
        <v>2021</v>
      </c>
      <c r="B34" s="53" t="s">
        <v>195</v>
      </c>
      <c r="C34" s="19">
        <v>18.7</v>
      </c>
      <c r="D34" s="20">
        <v>81.3</v>
      </c>
      <c r="E34" s="43"/>
      <c r="H34" s="45"/>
      <c r="I34" s="45"/>
    </row>
    <row r="35" spans="1:9" x14ac:dyDescent="0.2">
      <c r="A35" s="383"/>
      <c r="B35" s="184" t="s">
        <v>52</v>
      </c>
      <c r="C35" s="22">
        <v>14.099999999999998</v>
      </c>
      <c r="D35" s="23">
        <v>85.9</v>
      </c>
      <c r="E35" s="44"/>
      <c r="H35" s="45"/>
      <c r="I35" s="45"/>
    </row>
    <row r="36" spans="1:9" x14ac:dyDescent="0.2">
      <c r="A36" s="383"/>
      <c r="B36" s="184" t="s">
        <v>50</v>
      </c>
      <c r="C36" s="22">
        <v>17.299999999999997</v>
      </c>
      <c r="D36" s="23">
        <v>82.699999999999989</v>
      </c>
      <c r="E36" s="44"/>
      <c r="H36" s="45"/>
      <c r="I36" s="45"/>
    </row>
    <row r="37" spans="1:9" x14ac:dyDescent="0.2">
      <c r="A37" s="383"/>
      <c r="B37" s="184" t="s">
        <v>42</v>
      </c>
      <c r="C37" s="22">
        <v>26.200000000000003</v>
      </c>
      <c r="D37" s="23">
        <v>73.8</v>
      </c>
      <c r="E37" s="44"/>
      <c r="H37" s="45"/>
      <c r="I37" s="45"/>
    </row>
    <row r="38" spans="1:9" x14ac:dyDescent="0.2">
      <c r="A38" s="384"/>
      <c r="B38" s="52"/>
      <c r="C38" s="26"/>
      <c r="D38" s="27"/>
      <c r="E38" s="32"/>
      <c r="H38" s="45"/>
      <c r="I38" s="45"/>
    </row>
    <row r="39" spans="1:9" x14ac:dyDescent="0.2">
      <c r="A39" s="382">
        <v>2021</v>
      </c>
      <c r="B39" s="53" t="s">
        <v>196</v>
      </c>
      <c r="C39" s="19">
        <v>7.8</v>
      </c>
      <c r="D39" s="20">
        <v>92.2</v>
      </c>
      <c r="E39" s="43"/>
      <c r="H39" s="45"/>
      <c r="I39" s="45"/>
    </row>
    <row r="40" spans="1:9" x14ac:dyDescent="0.2">
      <c r="A40" s="383"/>
      <c r="B40" s="184" t="s">
        <v>52</v>
      </c>
      <c r="C40" s="22">
        <v>7.6</v>
      </c>
      <c r="D40" s="23">
        <v>92.4</v>
      </c>
      <c r="E40" s="44"/>
      <c r="H40" s="45"/>
      <c r="I40" s="45"/>
    </row>
    <row r="41" spans="1:9" x14ac:dyDescent="0.2">
      <c r="A41" s="383"/>
      <c r="B41" s="184" t="s">
        <v>50</v>
      </c>
      <c r="C41" s="22">
        <v>9.7000000000000011</v>
      </c>
      <c r="D41" s="23">
        <v>90.3</v>
      </c>
      <c r="E41" s="44"/>
      <c r="H41" s="45"/>
      <c r="I41" s="45"/>
    </row>
    <row r="42" spans="1:9" x14ac:dyDescent="0.2">
      <c r="A42" s="383"/>
      <c r="B42" s="184" t="s">
        <v>42</v>
      </c>
      <c r="C42" s="22">
        <v>14.099999999999998</v>
      </c>
      <c r="D42" s="23">
        <v>85.9</v>
      </c>
      <c r="E42" s="44"/>
      <c r="H42" s="45"/>
      <c r="I42" s="45"/>
    </row>
    <row r="43" spans="1:9" x14ac:dyDescent="0.2">
      <c r="A43" s="384"/>
      <c r="B43" s="52"/>
      <c r="C43" s="26"/>
      <c r="D43" s="27"/>
      <c r="E43" s="32"/>
      <c r="H43" s="45"/>
      <c r="I43" s="45"/>
    </row>
    <row r="44" spans="1:9" x14ac:dyDescent="0.2">
      <c r="A44" s="382">
        <v>2021</v>
      </c>
      <c r="B44" s="53" t="s">
        <v>197</v>
      </c>
      <c r="C44" s="19">
        <v>17.899999999999999</v>
      </c>
      <c r="D44" s="20">
        <v>82.1</v>
      </c>
      <c r="E44" s="43"/>
      <c r="H44" s="45"/>
      <c r="I44" s="45"/>
    </row>
    <row r="45" spans="1:9" x14ac:dyDescent="0.2">
      <c r="A45" s="383"/>
      <c r="B45" s="184" t="s">
        <v>52</v>
      </c>
      <c r="C45" s="22">
        <v>18.7</v>
      </c>
      <c r="D45" s="23">
        <v>81.3</v>
      </c>
      <c r="E45" s="44"/>
      <c r="I45" s="45"/>
    </row>
    <row r="46" spans="1:9" x14ac:dyDescent="0.2">
      <c r="A46" s="383"/>
      <c r="B46" s="184" t="s">
        <v>50</v>
      </c>
      <c r="C46" s="22">
        <v>19.5</v>
      </c>
      <c r="D46" s="23">
        <v>80.5</v>
      </c>
      <c r="E46" s="44"/>
      <c r="I46" s="45"/>
    </row>
    <row r="47" spans="1:9" x14ac:dyDescent="0.2">
      <c r="A47" s="383"/>
      <c r="B47" s="184" t="s">
        <v>42</v>
      </c>
      <c r="C47" s="22">
        <v>23.9</v>
      </c>
      <c r="D47" s="23">
        <v>76.099999999999994</v>
      </c>
      <c r="E47" s="44"/>
      <c r="I47" s="45"/>
    </row>
    <row r="48" spans="1:9" x14ac:dyDescent="0.2">
      <c r="A48" s="384"/>
      <c r="B48" s="52"/>
      <c r="C48" s="26"/>
      <c r="D48" s="27"/>
      <c r="E48" s="32"/>
      <c r="I48" s="45"/>
    </row>
    <row r="49" spans="1:9" x14ac:dyDescent="0.2">
      <c r="A49" s="382">
        <v>2021</v>
      </c>
      <c r="B49" s="53" t="s">
        <v>198</v>
      </c>
      <c r="C49" s="19">
        <v>43.8</v>
      </c>
      <c r="D49" s="20">
        <v>56.2</v>
      </c>
      <c r="E49" s="43"/>
      <c r="I49" s="45"/>
    </row>
    <row r="50" spans="1:9" x14ac:dyDescent="0.2">
      <c r="A50" s="383"/>
      <c r="B50" s="184" t="s">
        <v>52</v>
      </c>
      <c r="C50" s="22">
        <v>44.4</v>
      </c>
      <c r="D50" s="23">
        <v>55.600000000000009</v>
      </c>
      <c r="E50" s="44"/>
      <c r="H50" s="45"/>
      <c r="I50" s="45"/>
    </row>
    <row r="51" spans="1:9" x14ac:dyDescent="0.2">
      <c r="A51" s="383"/>
      <c r="B51" s="184" t="s">
        <v>50</v>
      </c>
      <c r="C51" s="22">
        <v>43.6</v>
      </c>
      <c r="D51" s="23">
        <v>56.399999999999991</v>
      </c>
      <c r="E51" s="44"/>
      <c r="H51" s="45"/>
      <c r="I51" s="45"/>
    </row>
    <row r="52" spans="1:9" x14ac:dyDescent="0.2">
      <c r="A52" s="383"/>
      <c r="B52" s="184" t="s">
        <v>42</v>
      </c>
      <c r="C52" s="22">
        <v>52.6</v>
      </c>
      <c r="D52" s="23">
        <v>47.4</v>
      </c>
      <c r="E52" s="44"/>
      <c r="H52" s="45"/>
      <c r="I52" s="45"/>
    </row>
    <row r="53" spans="1:9" x14ac:dyDescent="0.2">
      <c r="A53" s="384"/>
      <c r="B53" s="52"/>
      <c r="C53" s="26"/>
      <c r="D53" s="27"/>
      <c r="E53" s="32"/>
      <c r="H53" s="45"/>
      <c r="I53" s="45"/>
    </row>
    <row r="54" spans="1:9" x14ac:dyDescent="0.2">
      <c r="A54" s="382">
        <v>2021</v>
      </c>
      <c r="B54" s="53" t="s">
        <v>199</v>
      </c>
      <c r="C54" s="19">
        <v>33.5</v>
      </c>
      <c r="D54" s="20">
        <v>66.5</v>
      </c>
      <c r="E54" s="43"/>
      <c r="H54" s="45"/>
      <c r="I54" s="45"/>
    </row>
    <row r="55" spans="1:9" x14ac:dyDescent="0.2">
      <c r="A55" s="383"/>
      <c r="B55" s="184" t="s">
        <v>52</v>
      </c>
      <c r="C55" s="22">
        <v>40.699999999999996</v>
      </c>
      <c r="D55" s="23">
        <v>59.3</v>
      </c>
      <c r="E55" s="44"/>
      <c r="H55" s="45"/>
      <c r="I55" s="45"/>
    </row>
    <row r="56" spans="1:9" x14ac:dyDescent="0.2">
      <c r="A56" s="383"/>
      <c r="B56" s="184" t="s">
        <v>50</v>
      </c>
      <c r="C56" s="22">
        <v>49</v>
      </c>
      <c r="D56" s="23">
        <v>51</v>
      </c>
      <c r="E56" s="44"/>
      <c r="H56" s="45"/>
      <c r="I56" s="45"/>
    </row>
    <row r="57" spans="1:9" x14ac:dyDescent="0.2">
      <c r="A57" s="383"/>
      <c r="B57" s="184" t="s">
        <v>42</v>
      </c>
      <c r="C57" s="22">
        <v>75.099999999999994</v>
      </c>
      <c r="D57" s="23">
        <v>24.9</v>
      </c>
      <c r="E57" s="44"/>
      <c r="H57" s="45"/>
      <c r="I57" s="45"/>
    </row>
    <row r="58" spans="1:9" x14ac:dyDescent="0.2">
      <c r="A58" s="384"/>
      <c r="B58" s="52"/>
      <c r="C58" s="26"/>
      <c r="D58" s="27"/>
      <c r="E58" s="32"/>
      <c r="H58" s="45"/>
      <c r="I58" s="45"/>
    </row>
    <row r="59" spans="1:9" x14ac:dyDescent="0.2">
      <c r="A59" s="382">
        <v>2021</v>
      </c>
      <c r="B59" s="53" t="s">
        <v>200</v>
      </c>
      <c r="C59" s="19">
        <v>9.9</v>
      </c>
      <c r="D59" s="20">
        <v>90.100000000000009</v>
      </c>
      <c r="E59" s="43"/>
      <c r="H59" s="45"/>
      <c r="I59" s="45"/>
    </row>
    <row r="60" spans="1:9" x14ac:dyDescent="0.2">
      <c r="A60" s="383"/>
      <c r="B60" s="184" t="s">
        <v>52</v>
      </c>
      <c r="C60" s="22">
        <v>10.199999999999999</v>
      </c>
      <c r="D60" s="23">
        <v>89.8</v>
      </c>
      <c r="E60" s="44"/>
      <c r="H60" s="45"/>
      <c r="I60" s="45"/>
    </row>
    <row r="61" spans="1:9" x14ac:dyDescent="0.2">
      <c r="A61" s="383"/>
      <c r="B61" s="184" t="s">
        <v>50</v>
      </c>
      <c r="C61" s="22">
        <v>10.4</v>
      </c>
      <c r="D61" s="23">
        <v>89.600000000000009</v>
      </c>
      <c r="E61" s="44"/>
      <c r="H61" s="45"/>
      <c r="I61" s="45"/>
    </row>
    <row r="62" spans="1:9" x14ac:dyDescent="0.2">
      <c r="A62" s="383"/>
      <c r="B62" s="184" t="s">
        <v>42</v>
      </c>
      <c r="C62" s="22">
        <v>17.5</v>
      </c>
      <c r="D62" s="23">
        <v>82.5</v>
      </c>
      <c r="E62" s="44"/>
      <c r="H62" s="45"/>
      <c r="I62" s="45"/>
    </row>
    <row r="63" spans="1:9" x14ac:dyDescent="0.2">
      <c r="A63" s="384"/>
      <c r="B63" s="52"/>
      <c r="C63" s="26"/>
      <c r="D63" s="27"/>
      <c r="E63" s="32"/>
      <c r="H63" s="45"/>
      <c r="I63" s="45"/>
    </row>
    <row r="64" spans="1:9" x14ac:dyDescent="0.2">
      <c r="A64" s="382">
        <v>2021</v>
      </c>
      <c r="B64" s="53" t="s">
        <v>201</v>
      </c>
      <c r="C64" s="19">
        <v>6</v>
      </c>
      <c r="D64" s="20">
        <v>94</v>
      </c>
      <c r="E64" s="43"/>
      <c r="I64" s="45"/>
    </row>
    <row r="65" spans="1:9" x14ac:dyDescent="0.2">
      <c r="A65" s="383"/>
      <c r="B65" s="184" t="s">
        <v>52</v>
      </c>
      <c r="C65" s="22">
        <v>5.7</v>
      </c>
      <c r="D65" s="23">
        <v>94.3</v>
      </c>
      <c r="E65" s="44"/>
      <c r="I65" s="45"/>
    </row>
    <row r="66" spans="1:9" x14ac:dyDescent="0.2">
      <c r="A66" s="383"/>
      <c r="B66" s="184" t="s">
        <v>50</v>
      </c>
      <c r="C66" s="22">
        <v>7.7</v>
      </c>
      <c r="D66" s="23">
        <v>92.300000000000011</v>
      </c>
      <c r="E66" s="44"/>
      <c r="I66" s="45"/>
    </row>
    <row r="67" spans="1:9" x14ac:dyDescent="0.2">
      <c r="A67" s="383"/>
      <c r="B67" s="184" t="s">
        <v>42</v>
      </c>
      <c r="C67" s="22">
        <v>10.5</v>
      </c>
      <c r="D67" s="23">
        <v>89.5</v>
      </c>
      <c r="E67" s="44"/>
      <c r="I67" s="45"/>
    </row>
    <row r="68" spans="1:9" x14ac:dyDescent="0.2">
      <c r="A68" s="384"/>
      <c r="B68" s="52"/>
      <c r="C68" s="26"/>
      <c r="D68" s="27"/>
      <c r="E68" s="32"/>
      <c r="I68" s="45"/>
    </row>
    <row r="69" spans="1:9" x14ac:dyDescent="0.2">
      <c r="A69" s="382">
        <v>2021</v>
      </c>
      <c r="B69" s="53" t="s">
        <v>202</v>
      </c>
      <c r="C69" s="19">
        <v>8.7999999999999989</v>
      </c>
      <c r="D69" s="20">
        <v>91.2</v>
      </c>
      <c r="E69" s="43"/>
      <c r="I69" s="45"/>
    </row>
    <row r="70" spans="1:9" x14ac:dyDescent="0.2">
      <c r="A70" s="383"/>
      <c r="B70" s="184" t="s">
        <v>52</v>
      </c>
      <c r="C70" s="22">
        <v>4.5999999999999996</v>
      </c>
      <c r="D70" s="23">
        <v>95.399999999999991</v>
      </c>
      <c r="E70" s="44"/>
      <c r="H70" s="45"/>
      <c r="I70" s="45"/>
    </row>
    <row r="71" spans="1:9" x14ac:dyDescent="0.2">
      <c r="A71" s="383"/>
      <c r="B71" s="184" t="s">
        <v>50</v>
      </c>
      <c r="C71" s="22">
        <v>4.9000000000000004</v>
      </c>
      <c r="D71" s="23">
        <v>95.1</v>
      </c>
      <c r="E71" s="44"/>
    </row>
    <row r="72" spans="1:9" x14ac:dyDescent="0.2">
      <c r="A72" s="383"/>
      <c r="B72" s="184" t="s">
        <v>42</v>
      </c>
      <c r="C72" s="22">
        <v>7.1</v>
      </c>
      <c r="D72" s="23">
        <v>92.9</v>
      </c>
      <c r="E72" s="44"/>
    </row>
    <row r="73" spans="1:9" x14ac:dyDescent="0.2">
      <c r="A73" s="384"/>
      <c r="B73" s="52"/>
      <c r="C73" s="26"/>
      <c r="D73" s="27"/>
      <c r="E73" s="32"/>
    </row>
    <row r="74" spans="1:9" x14ac:dyDescent="0.2">
      <c r="A74" s="382">
        <v>2021</v>
      </c>
      <c r="B74" s="53" t="s">
        <v>203</v>
      </c>
      <c r="C74" s="19">
        <v>22.7</v>
      </c>
      <c r="D74" s="20">
        <v>77.100000000000009</v>
      </c>
      <c r="E74" s="43"/>
    </row>
    <row r="75" spans="1:9" x14ac:dyDescent="0.2">
      <c r="A75" s="383"/>
      <c r="B75" s="184" t="s">
        <v>52</v>
      </c>
      <c r="C75" s="22">
        <v>23.7</v>
      </c>
      <c r="D75" s="23">
        <v>76.3</v>
      </c>
      <c r="E75" s="44"/>
    </row>
    <row r="76" spans="1:9" x14ac:dyDescent="0.2">
      <c r="A76" s="383"/>
      <c r="B76" s="184" t="s">
        <v>50</v>
      </c>
      <c r="C76" s="22">
        <v>27.1</v>
      </c>
      <c r="D76" s="23">
        <v>72.899999999999991</v>
      </c>
      <c r="E76" s="44"/>
    </row>
    <row r="77" spans="1:9" x14ac:dyDescent="0.2">
      <c r="A77" s="383"/>
      <c r="B77" s="184" t="s">
        <v>42</v>
      </c>
      <c r="C77" s="22">
        <v>34.699999999999996</v>
      </c>
      <c r="D77" s="23">
        <v>65.3</v>
      </c>
      <c r="E77" s="44"/>
    </row>
    <row r="78" spans="1:9" x14ac:dyDescent="0.2">
      <c r="A78" s="384"/>
      <c r="B78" s="52"/>
      <c r="C78" s="26"/>
      <c r="D78" s="27"/>
      <c r="E78" s="32"/>
    </row>
    <row r="79" spans="1:9" x14ac:dyDescent="0.2">
      <c r="A79" s="382">
        <v>2021</v>
      </c>
      <c r="B79" s="53" t="s">
        <v>204</v>
      </c>
      <c r="C79" s="19">
        <v>12.1</v>
      </c>
      <c r="D79" s="20">
        <v>87.9</v>
      </c>
      <c r="E79" s="43"/>
    </row>
    <row r="80" spans="1:9" x14ac:dyDescent="0.2">
      <c r="A80" s="383"/>
      <c r="B80" s="184" t="s">
        <v>52</v>
      </c>
      <c r="C80" s="22">
        <v>10.6</v>
      </c>
      <c r="D80" s="23">
        <v>89.4</v>
      </c>
      <c r="E80" s="44"/>
    </row>
    <row r="81" spans="1:5" x14ac:dyDescent="0.2">
      <c r="A81" s="383"/>
      <c r="B81" s="184" t="s">
        <v>50</v>
      </c>
      <c r="C81" s="22">
        <v>11.899999999999999</v>
      </c>
      <c r="D81" s="23">
        <v>88.1</v>
      </c>
      <c r="E81" s="44"/>
    </row>
    <row r="82" spans="1:5" x14ac:dyDescent="0.2">
      <c r="A82" s="383"/>
      <c r="B82" s="184" t="s">
        <v>42</v>
      </c>
      <c r="C82" s="22">
        <v>18.2</v>
      </c>
      <c r="D82" s="23">
        <v>81.8</v>
      </c>
      <c r="E82" s="44"/>
    </row>
    <row r="83" spans="1:5" x14ac:dyDescent="0.2">
      <c r="A83" s="384"/>
      <c r="B83" s="52"/>
      <c r="C83" s="26"/>
      <c r="D83" s="27"/>
      <c r="E83" s="32"/>
    </row>
    <row r="84" spans="1:5" x14ac:dyDescent="0.2">
      <c r="A84" s="382">
        <v>2021</v>
      </c>
      <c r="B84" s="53" t="s">
        <v>205</v>
      </c>
      <c r="C84" s="19">
        <v>18.899999999999999</v>
      </c>
      <c r="D84" s="20">
        <v>81.100000000000009</v>
      </c>
      <c r="E84" s="43"/>
    </row>
    <row r="85" spans="1:5" x14ac:dyDescent="0.2">
      <c r="A85" s="383"/>
      <c r="B85" s="184" t="s">
        <v>52</v>
      </c>
      <c r="C85" s="22">
        <v>18</v>
      </c>
      <c r="D85" s="23">
        <v>82</v>
      </c>
      <c r="E85" s="44"/>
    </row>
    <row r="86" spans="1:5" x14ac:dyDescent="0.2">
      <c r="A86" s="383"/>
      <c r="B86" s="184" t="s">
        <v>50</v>
      </c>
      <c r="C86" s="22">
        <v>18.099999999999998</v>
      </c>
      <c r="D86" s="23">
        <v>81.899999999999991</v>
      </c>
      <c r="E86" s="44"/>
    </row>
    <row r="87" spans="1:5" x14ac:dyDescent="0.2">
      <c r="A87" s="383"/>
      <c r="B87" s="184" t="s">
        <v>42</v>
      </c>
      <c r="C87" s="22">
        <v>39.5</v>
      </c>
      <c r="D87" s="23">
        <v>60.5</v>
      </c>
      <c r="E87" s="44"/>
    </row>
    <row r="88" spans="1:5" x14ac:dyDescent="0.2">
      <c r="A88" s="384"/>
      <c r="B88" s="25"/>
      <c r="C88" s="26"/>
      <c r="D88" s="27"/>
      <c r="E88" s="32"/>
    </row>
    <row r="89" spans="1:5" x14ac:dyDescent="0.2">
      <c r="A89" s="33" t="s">
        <v>164</v>
      </c>
    </row>
    <row r="90" spans="1:5"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G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0"/>
  <sheetViews>
    <sheetView zoomScale="85" zoomScaleNormal="85" workbookViewId="0">
      <selection activeCell="I11" sqref="I11"/>
    </sheetView>
  </sheetViews>
  <sheetFormatPr baseColWidth="10" defaultRowHeight="14.25" x14ac:dyDescent="0.2"/>
  <cols>
    <col min="1" max="1" width="3.42578125" style="8" customWidth="1"/>
    <col min="2" max="2" width="48.5703125" style="8" customWidth="1"/>
    <col min="3" max="8" width="20.28515625" style="8" customWidth="1"/>
    <col min="9" max="16384" width="11.42578125" style="8"/>
  </cols>
  <sheetData>
    <row r="1" spans="1:10" ht="15" x14ac:dyDescent="0.25">
      <c r="A1" s="7" t="s">
        <v>247</v>
      </c>
      <c r="F1" s="162"/>
      <c r="J1" s="163" t="s">
        <v>54</v>
      </c>
    </row>
    <row r="2" spans="1:10" ht="15" x14ac:dyDescent="0.25">
      <c r="B2" s="14"/>
    </row>
    <row r="3" spans="1:10" ht="28.5" x14ac:dyDescent="0.2">
      <c r="A3" s="78"/>
      <c r="B3" s="78"/>
      <c r="C3" s="37" t="s">
        <v>10</v>
      </c>
      <c r="D3" s="38" t="s">
        <v>11</v>
      </c>
      <c r="E3" s="38" t="s">
        <v>12</v>
      </c>
      <c r="F3" s="38" t="s">
        <v>39</v>
      </c>
      <c r="G3" s="38" t="s">
        <v>13</v>
      </c>
      <c r="H3" s="39" t="s">
        <v>14</v>
      </c>
    </row>
    <row r="4" spans="1:10" x14ac:dyDescent="0.2">
      <c r="A4" s="382">
        <v>2021</v>
      </c>
      <c r="B4" s="50" t="s">
        <v>213</v>
      </c>
      <c r="C4" s="10">
        <v>68.5</v>
      </c>
      <c r="D4" s="11">
        <v>13.600000000000001</v>
      </c>
      <c r="E4" s="11">
        <v>0.89999999999999991</v>
      </c>
      <c r="F4" s="11">
        <v>7.1999999999999993</v>
      </c>
      <c r="G4" s="11">
        <v>9.7000000000000011</v>
      </c>
      <c r="H4" s="12">
        <v>0.1</v>
      </c>
    </row>
    <row r="5" spans="1:10" x14ac:dyDescent="0.2">
      <c r="A5" s="383"/>
      <c r="B5" s="51" t="s">
        <v>56</v>
      </c>
      <c r="C5" s="10">
        <v>69.5</v>
      </c>
      <c r="D5" s="11">
        <v>14.299999999999999</v>
      </c>
      <c r="E5" s="11">
        <v>1.0999999999999999</v>
      </c>
      <c r="F5" s="11">
        <v>7.3</v>
      </c>
      <c r="G5" s="11">
        <v>7.6</v>
      </c>
      <c r="H5" s="12">
        <v>0.1</v>
      </c>
    </row>
    <row r="6" spans="1:10" x14ac:dyDescent="0.2">
      <c r="A6" s="383"/>
      <c r="B6" s="51" t="s">
        <v>52</v>
      </c>
      <c r="C6" s="10">
        <v>54.800000000000004</v>
      </c>
      <c r="D6" s="11">
        <v>12.6</v>
      </c>
      <c r="E6" s="11">
        <v>1.0999999999999999</v>
      </c>
      <c r="F6" s="11">
        <v>5.7</v>
      </c>
      <c r="G6" s="11">
        <v>25.6</v>
      </c>
      <c r="H6" s="12">
        <v>0.2</v>
      </c>
    </row>
    <row r="7" spans="1:10" x14ac:dyDescent="0.2">
      <c r="A7" s="383"/>
      <c r="B7" s="51" t="s">
        <v>50</v>
      </c>
      <c r="C7" s="10">
        <v>58.9</v>
      </c>
      <c r="D7" s="11">
        <v>14.099999999999998</v>
      </c>
      <c r="E7" s="11">
        <v>1.4000000000000001</v>
      </c>
      <c r="F7" s="11">
        <v>6.2</v>
      </c>
      <c r="G7" s="11">
        <v>19.2</v>
      </c>
      <c r="H7" s="12">
        <v>0.2</v>
      </c>
    </row>
    <row r="8" spans="1:10" x14ac:dyDescent="0.2">
      <c r="A8" s="384"/>
      <c r="B8" s="52"/>
      <c r="C8" s="34"/>
      <c r="D8" s="35"/>
      <c r="E8" s="35"/>
      <c r="F8" s="35"/>
      <c r="G8" s="35"/>
      <c r="H8" s="36"/>
    </row>
    <row r="9" spans="1:10" x14ac:dyDescent="0.2">
      <c r="A9" s="382">
        <v>2021</v>
      </c>
      <c r="B9" s="53" t="s">
        <v>214</v>
      </c>
      <c r="C9" s="10">
        <v>62.7</v>
      </c>
      <c r="D9" s="11">
        <v>21.3</v>
      </c>
      <c r="E9" s="11">
        <v>0.4</v>
      </c>
      <c r="F9" s="11">
        <v>6.7</v>
      </c>
      <c r="G9" s="11">
        <v>8.9</v>
      </c>
      <c r="H9" s="12">
        <v>0</v>
      </c>
    </row>
    <row r="10" spans="1:10" x14ac:dyDescent="0.2">
      <c r="A10" s="383"/>
      <c r="B10" s="51" t="s">
        <v>56</v>
      </c>
      <c r="C10" s="10">
        <v>64.5</v>
      </c>
      <c r="D10" s="11">
        <v>20.399999999999999</v>
      </c>
      <c r="E10" s="11">
        <v>0.70000000000000007</v>
      </c>
      <c r="F10" s="11">
        <v>5.8000000000000007</v>
      </c>
      <c r="G10" s="11">
        <v>8.5</v>
      </c>
      <c r="H10" s="12">
        <v>0</v>
      </c>
    </row>
    <row r="11" spans="1:10" x14ac:dyDescent="0.2">
      <c r="A11" s="383"/>
      <c r="B11" s="51" t="s">
        <v>52</v>
      </c>
      <c r="C11" s="10">
        <v>55.500000000000007</v>
      </c>
      <c r="D11" s="11">
        <v>19.100000000000001</v>
      </c>
      <c r="E11" s="11">
        <v>0.6</v>
      </c>
      <c r="F11" s="11">
        <v>5</v>
      </c>
      <c r="G11" s="11">
        <v>18.899999999999999</v>
      </c>
      <c r="H11" s="12">
        <v>1</v>
      </c>
    </row>
    <row r="12" spans="1:10" x14ac:dyDescent="0.2">
      <c r="A12" s="383"/>
      <c r="B12" s="51" t="s">
        <v>50</v>
      </c>
      <c r="C12" s="10">
        <v>58.4</v>
      </c>
      <c r="D12" s="11">
        <v>18.099999999999998</v>
      </c>
      <c r="E12" s="11">
        <v>0.6</v>
      </c>
      <c r="F12" s="11">
        <v>4.5999999999999996</v>
      </c>
      <c r="G12" s="11">
        <v>18.2</v>
      </c>
      <c r="H12" s="12">
        <v>0.1</v>
      </c>
    </row>
    <row r="13" spans="1:10" x14ac:dyDescent="0.2">
      <c r="A13" s="384"/>
      <c r="B13" s="52"/>
      <c r="C13" s="34"/>
      <c r="D13" s="35"/>
      <c r="E13" s="35"/>
      <c r="F13" s="35"/>
      <c r="G13" s="35"/>
      <c r="H13" s="36"/>
    </row>
    <row r="14" spans="1:10" x14ac:dyDescent="0.2">
      <c r="A14" s="382">
        <v>2021</v>
      </c>
      <c r="B14" s="53" t="s">
        <v>215</v>
      </c>
      <c r="C14" s="10">
        <v>77.7</v>
      </c>
      <c r="D14" s="11">
        <v>7.1</v>
      </c>
      <c r="E14" s="11">
        <v>0.4</v>
      </c>
      <c r="F14" s="11">
        <v>7.3999999999999995</v>
      </c>
      <c r="G14" s="11">
        <v>7.1999999999999993</v>
      </c>
      <c r="H14" s="12">
        <v>0</v>
      </c>
    </row>
    <row r="15" spans="1:10" x14ac:dyDescent="0.2">
      <c r="A15" s="383"/>
      <c r="B15" s="51" t="s">
        <v>56</v>
      </c>
      <c r="C15" s="10">
        <v>79.600000000000009</v>
      </c>
      <c r="D15" s="11">
        <v>6.3</v>
      </c>
      <c r="E15" s="11">
        <v>0.5</v>
      </c>
      <c r="F15" s="11">
        <v>6.6000000000000005</v>
      </c>
      <c r="G15" s="11">
        <v>6.8000000000000007</v>
      </c>
      <c r="H15" s="12">
        <v>0.1</v>
      </c>
    </row>
    <row r="16" spans="1:10" x14ac:dyDescent="0.2">
      <c r="A16" s="383"/>
      <c r="B16" s="51" t="s">
        <v>52</v>
      </c>
      <c r="C16" s="10">
        <v>65.7</v>
      </c>
      <c r="D16" s="11">
        <v>5.7</v>
      </c>
      <c r="E16" s="11">
        <v>0.70000000000000007</v>
      </c>
      <c r="F16" s="11">
        <v>6</v>
      </c>
      <c r="G16" s="11">
        <v>21.7</v>
      </c>
      <c r="H16" s="12">
        <v>0.2</v>
      </c>
    </row>
    <row r="17" spans="1:8" x14ac:dyDescent="0.2">
      <c r="A17" s="383"/>
      <c r="B17" s="51" t="s">
        <v>50</v>
      </c>
      <c r="C17" s="10">
        <v>66.900000000000006</v>
      </c>
      <c r="D17" s="11">
        <v>6.4</v>
      </c>
      <c r="E17" s="11">
        <v>0.8</v>
      </c>
      <c r="F17" s="11">
        <v>5.8000000000000007</v>
      </c>
      <c r="G17" s="11">
        <v>19.900000000000002</v>
      </c>
      <c r="H17" s="12">
        <v>0.3</v>
      </c>
    </row>
    <row r="18" spans="1:8" x14ac:dyDescent="0.2">
      <c r="A18" s="384"/>
      <c r="B18" s="52"/>
      <c r="C18" s="34"/>
      <c r="D18" s="35"/>
      <c r="E18" s="35"/>
      <c r="F18" s="35"/>
      <c r="G18" s="35"/>
      <c r="H18" s="36"/>
    </row>
    <row r="19" spans="1:8" x14ac:dyDescent="0.2">
      <c r="A19" s="382">
        <v>2021</v>
      </c>
      <c r="B19" s="53" t="s">
        <v>216</v>
      </c>
      <c r="C19" s="10">
        <v>74</v>
      </c>
      <c r="D19" s="11">
        <v>7.8</v>
      </c>
      <c r="E19" s="11">
        <v>0</v>
      </c>
      <c r="F19" s="11">
        <v>6.1</v>
      </c>
      <c r="G19" s="11">
        <v>12.1</v>
      </c>
      <c r="H19" s="12">
        <v>0</v>
      </c>
    </row>
    <row r="20" spans="1:8" x14ac:dyDescent="0.2">
      <c r="A20" s="383"/>
      <c r="B20" s="51" t="s">
        <v>56</v>
      </c>
      <c r="C20" s="10">
        <v>74</v>
      </c>
      <c r="D20" s="11">
        <v>7.9</v>
      </c>
      <c r="E20" s="11">
        <v>0</v>
      </c>
      <c r="F20" s="11">
        <v>5.7</v>
      </c>
      <c r="G20" s="11">
        <v>12.3</v>
      </c>
      <c r="H20" s="12">
        <v>0</v>
      </c>
    </row>
    <row r="21" spans="1:8" x14ac:dyDescent="0.2">
      <c r="A21" s="383"/>
      <c r="B21" s="51" t="s">
        <v>52</v>
      </c>
      <c r="C21" s="10">
        <v>64.8</v>
      </c>
      <c r="D21" s="11">
        <v>6.4</v>
      </c>
      <c r="E21" s="11">
        <v>0</v>
      </c>
      <c r="F21" s="11">
        <v>5.0999999999999996</v>
      </c>
      <c r="G21" s="11">
        <v>23.799999999999997</v>
      </c>
      <c r="H21" s="12">
        <v>0</v>
      </c>
    </row>
    <row r="22" spans="1:8" x14ac:dyDescent="0.2">
      <c r="A22" s="383"/>
      <c r="B22" s="51" t="s">
        <v>50</v>
      </c>
      <c r="C22" s="10">
        <v>64.099999999999994</v>
      </c>
      <c r="D22" s="11">
        <v>6.7</v>
      </c>
      <c r="E22" s="11">
        <v>0</v>
      </c>
      <c r="F22" s="11">
        <v>6.2</v>
      </c>
      <c r="G22" s="11">
        <v>22.900000000000002</v>
      </c>
      <c r="H22" s="12">
        <v>0</v>
      </c>
    </row>
    <row r="23" spans="1:8" x14ac:dyDescent="0.2">
      <c r="A23" s="384"/>
      <c r="B23" s="52"/>
      <c r="C23" s="34"/>
      <c r="D23" s="35"/>
      <c r="E23" s="35"/>
      <c r="F23" s="35"/>
      <c r="G23" s="35"/>
      <c r="H23" s="36"/>
    </row>
    <row r="24" spans="1:8" x14ac:dyDescent="0.2">
      <c r="A24" s="382">
        <v>2021</v>
      </c>
      <c r="B24" s="53" t="s">
        <v>217</v>
      </c>
      <c r="C24" s="10">
        <v>62.1</v>
      </c>
      <c r="D24" s="11">
        <v>19.8</v>
      </c>
      <c r="E24" s="11">
        <v>1.0999999999999999</v>
      </c>
      <c r="F24" s="11">
        <v>6.7</v>
      </c>
      <c r="G24" s="11">
        <v>10.199999999999999</v>
      </c>
      <c r="H24" s="12">
        <v>0</v>
      </c>
    </row>
    <row r="25" spans="1:8" x14ac:dyDescent="0.2">
      <c r="A25" s="383"/>
      <c r="B25" s="51" t="s">
        <v>56</v>
      </c>
      <c r="C25" s="10">
        <v>65</v>
      </c>
      <c r="D25" s="11">
        <v>20.3</v>
      </c>
      <c r="E25" s="11">
        <v>0.89999999999999991</v>
      </c>
      <c r="F25" s="11">
        <v>6.4</v>
      </c>
      <c r="G25" s="11">
        <v>7.3</v>
      </c>
      <c r="H25" s="12">
        <v>0.1</v>
      </c>
    </row>
    <row r="26" spans="1:8" x14ac:dyDescent="0.2">
      <c r="A26" s="383"/>
      <c r="B26" s="51" t="s">
        <v>52</v>
      </c>
      <c r="C26" s="10">
        <v>47.8</v>
      </c>
      <c r="D26" s="11">
        <v>17.899999999999999</v>
      </c>
      <c r="E26" s="11">
        <v>1.0999999999999999</v>
      </c>
      <c r="F26" s="11">
        <v>5.3</v>
      </c>
      <c r="G26" s="11">
        <v>27.800000000000004</v>
      </c>
      <c r="H26" s="12">
        <v>0.1</v>
      </c>
    </row>
    <row r="27" spans="1:8" x14ac:dyDescent="0.2">
      <c r="A27" s="383"/>
      <c r="B27" s="51" t="s">
        <v>50</v>
      </c>
      <c r="C27" s="10">
        <v>50.3</v>
      </c>
      <c r="D27" s="11">
        <v>21.8</v>
      </c>
      <c r="E27" s="11">
        <v>1.0999999999999999</v>
      </c>
      <c r="F27" s="11">
        <v>5</v>
      </c>
      <c r="G27" s="11">
        <v>21.8</v>
      </c>
      <c r="H27" s="12">
        <v>0</v>
      </c>
    </row>
    <row r="28" spans="1:8" x14ac:dyDescent="0.2">
      <c r="A28" s="384"/>
      <c r="B28" s="52"/>
      <c r="C28" s="34"/>
      <c r="D28" s="35"/>
      <c r="E28" s="35"/>
      <c r="F28" s="35"/>
      <c r="G28" s="35"/>
      <c r="H28" s="36"/>
    </row>
    <row r="29" spans="1:8" x14ac:dyDescent="0.2">
      <c r="A29" s="382">
        <v>2021</v>
      </c>
      <c r="B29" s="53" t="s">
        <v>218</v>
      </c>
      <c r="C29" s="10">
        <v>57.9</v>
      </c>
      <c r="D29" s="11">
        <v>22.2</v>
      </c>
      <c r="E29" s="11">
        <v>3.1</v>
      </c>
      <c r="F29" s="11">
        <v>6.7</v>
      </c>
      <c r="G29" s="11">
        <v>9.9</v>
      </c>
      <c r="H29" s="12">
        <v>0.2</v>
      </c>
    </row>
    <row r="30" spans="1:8" x14ac:dyDescent="0.2">
      <c r="A30" s="383"/>
      <c r="B30" s="51" t="s">
        <v>56</v>
      </c>
      <c r="C30" s="10">
        <v>57.999999999999993</v>
      </c>
      <c r="D30" s="11">
        <v>24</v>
      </c>
      <c r="E30" s="11">
        <v>3.2</v>
      </c>
      <c r="F30" s="11">
        <v>6.6000000000000005</v>
      </c>
      <c r="G30" s="11">
        <v>7.9</v>
      </c>
      <c r="H30" s="12">
        <v>0.2</v>
      </c>
    </row>
    <row r="31" spans="1:8" x14ac:dyDescent="0.2">
      <c r="A31" s="383"/>
      <c r="B31" s="51" t="s">
        <v>52</v>
      </c>
      <c r="C31" s="10">
        <v>50.3</v>
      </c>
      <c r="D31" s="11">
        <v>18.899999999999999</v>
      </c>
      <c r="E31" s="11">
        <v>3</v>
      </c>
      <c r="F31" s="11">
        <v>5.6000000000000005</v>
      </c>
      <c r="G31" s="11">
        <v>22.2</v>
      </c>
      <c r="H31" s="12">
        <v>0</v>
      </c>
    </row>
    <row r="32" spans="1:8" x14ac:dyDescent="0.2">
      <c r="A32" s="383"/>
      <c r="B32" s="51" t="s">
        <v>50</v>
      </c>
      <c r="C32" s="10">
        <v>51.7</v>
      </c>
      <c r="D32" s="11">
        <v>22.400000000000002</v>
      </c>
      <c r="E32" s="11">
        <v>3</v>
      </c>
      <c r="F32" s="11">
        <v>5.8999999999999995</v>
      </c>
      <c r="G32" s="11">
        <v>17</v>
      </c>
      <c r="H32" s="12">
        <v>0</v>
      </c>
    </row>
    <row r="33" spans="1:8" x14ac:dyDescent="0.2">
      <c r="A33" s="384"/>
      <c r="B33" s="52"/>
      <c r="C33" s="34"/>
      <c r="D33" s="35"/>
      <c r="E33" s="35"/>
      <c r="F33" s="35"/>
      <c r="G33" s="35"/>
      <c r="H33" s="36"/>
    </row>
    <row r="34" spans="1:8" x14ac:dyDescent="0.2">
      <c r="A34" s="382">
        <v>2021</v>
      </c>
      <c r="B34" s="53" t="s">
        <v>219</v>
      </c>
      <c r="C34" s="10">
        <v>74.400000000000006</v>
      </c>
      <c r="D34" s="11">
        <v>9.1999999999999993</v>
      </c>
      <c r="E34" s="11">
        <v>0.89999999999999991</v>
      </c>
      <c r="F34" s="11">
        <v>6.8000000000000007</v>
      </c>
      <c r="G34" s="11">
        <v>8.6</v>
      </c>
      <c r="H34" s="12">
        <v>0</v>
      </c>
    </row>
    <row r="35" spans="1:8" x14ac:dyDescent="0.2">
      <c r="A35" s="383"/>
      <c r="B35" s="51" t="s">
        <v>56</v>
      </c>
      <c r="C35" s="10">
        <v>76.099999999999994</v>
      </c>
      <c r="D35" s="11">
        <v>9.9</v>
      </c>
      <c r="E35" s="11">
        <v>0.89999999999999991</v>
      </c>
      <c r="F35" s="11">
        <v>6.7</v>
      </c>
      <c r="G35" s="11">
        <v>6.4</v>
      </c>
      <c r="H35" s="12">
        <v>0</v>
      </c>
    </row>
    <row r="36" spans="1:8" x14ac:dyDescent="0.2">
      <c r="A36" s="383"/>
      <c r="B36" s="51" t="s">
        <v>52</v>
      </c>
      <c r="C36" s="10">
        <v>56.2</v>
      </c>
      <c r="D36" s="11">
        <v>9.6</v>
      </c>
      <c r="E36" s="11">
        <v>0.70000000000000007</v>
      </c>
      <c r="F36" s="11">
        <v>5.2</v>
      </c>
      <c r="G36" s="11">
        <v>28.1</v>
      </c>
      <c r="H36" s="12">
        <v>0.2</v>
      </c>
    </row>
    <row r="37" spans="1:8" x14ac:dyDescent="0.2">
      <c r="A37" s="383"/>
      <c r="B37" s="51" t="s">
        <v>50</v>
      </c>
      <c r="C37" s="10">
        <v>66.8</v>
      </c>
      <c r="D37" s="11">
        <v>10.7</v>
      </c>
      <c r="E37" s="11">
        <v>0.89999999999999991</v>
      </c>
      <c r="F37" s="11">
        <v>6.1</v>
      </c>
      <c r="G37" s="11">
        <v>15.299999999999999</v>
      </c>
      <c r="H37" s="12">
        <v>0.1</v>
      </c>
    </row>
    <row r="38" spans="1:8" x14ac:dyDescent="0.2">
      <c r="A38" s="384"/>
      <c r="B38" s="52"/>
      <c r="C38" s="34"/>
      <c r="D38" s="35"/>
      <c r="E38" s="35"/>
      <c r="F38" s="35"/>
      <c r="G38" s="35"/>
      <c r="H38" s="36"/>
    </row>
    <row r="39" spans="1:8" x14ac:dyDescent="0.2">
      <c r="A39" s="382">
        <v>2021</v>
      </c>
      <c r="B39" s="53" t="s">
        <v>220</v>
      </c>
      <c r="C39" s="10">
        <v>83.1</v>
      </c>
      <c r="D39" s="11">
        <v>5.0999999999999996</v>
      </c>
      <c r="E39" s="11">
        <v>0.5</v>
      </c>
      <c r="F39" s="11">
        <v>6.3</v>
      </c>
      <c r="G39" s="11">
        <v>5</v>
      </c>
      <c r="H39" s="12">
        <v>0.1</v>
      </c>
    </row>
    <row r="40" spans="1:8" x14ac:dyDescent="0.2">
      <c r="A40" s="383"/>
      <c r="B40" s="51" t="s">
        <v>56</v>
      </c>
      <c r="C40" s="10">
        <v>83.6</v>
      </c>
      <c r="D40" s="11">
        <v>4.8</v>
      </c>
      <c r="E40" s="11">
        <v>0.70000000000000007</v>
      </c>
      <c r="F40" s="11">
        <v>5.8999999999999995</v>
      </c>
      <c r="G40" s="11">
        <v>4.8</v>
      </c>
      <c r="H40" s="12">
        <v>0.1</v>
      </c>
    </row>
    <row r="41" spans="1:8" x14ac:dyDescent="0.2">
      <c r="A41" s="383"/>
      <c r="B41" s="51" t="s">
        <v>52</v>
      </c>
      <c r="C41" s="10">
        <v>55.800000000000004</v>
      </c>
      <c r="D41" s="11">
        <v>5.0999999999999996</v>
      </c>
      <c r="E41" s="11">
        <v>0.4</v>
      </c>
      <c r="F41" s="11">
        <v>4.5</v>
      </c>
      <c r="G41" s="11">
        <v>34</v>
      </c>
      <c r="H41" s="12">
        <v>0.2</v>
      </c>
    </row>
    <row r="42" spans="1:8" x14ac:dyDescent="0.2">
      <c r="A42" s="383"/>
      <c r="B42" s="51" t="s">
        <v>50</v>
      </c>
      <c r="C42" s="10">
        <v>74.400000000000006</v>
      </c>
      <c r="D42" s="11">
        <v>6.3</v>
      </c>
      <c r="E42" s="11">
        <v>0.4</v>
      </c>
      <c r="F42" s="11">
        <v>5.0999999999999996</v>
      </c>
      <c r="G42" s="11">
        <v>13.600000000000001</v>
      </c>
      <c r="H42" s="12">
        <v>0.1</v>
      </c>
    </row>
    <row r="43" spans="1:8" x14ac:dyDescent="0.2">
      <c r="A43" s="384"/>
      <c r="B43" s="52"/>
      <c r="C43" s="34"/>
      <c r="D43" s="35"/>
      <c r="E43" s="35"/>
      <c r="F43" s="35"/>
      <c r="G43" s="35"/>
      <c r="H43" s="36"/>
    </row>
    <row r="44" spans="1:8" x14ac:dyDescent="0.2">
      <c r="A44" s="382">
        <v>2021</v>
      </c>
      <c r="B44" s="53" t="s">
        <v>221</v>
      </c>
      <c r="C44" s="10">
        <v>72.399999999999991</v>
      </c>
      <c r="D44" s="11">
        <v>10.6</v>
      </c>
      <c r="E44" s="11">
        <v>0.8</v>
      </c>
      <c r="F44" s="11">
        <v>7.6</v>
      </c>
      <c r="G44" s="11">
        <v>8.6</v>
      </c>
      <c r="H44" s="12">
        <v>0.1</v>
      </c>
    </row>
    <row r="45" spans="1:8" x14ac:dyDescent="0.2">
      <c r="A45" s="383"/>
      <c r="B45" s="51" t="s">
        <v>56</v>
      </c>
      <c r="C45" s="10">
        <v>72.2</v>
      </c>
      <c r="D45" s="11">
        <v>11.3</v>
      </c>
      <c r="E45" s="11">
        <v>1</v>
      </c>
      <c r="F45" s="11">
        <v>7.3</v>
      </c>
      <c r="G45" s="11">
        <v>8.1</v>
      </c>
      <c r="H45" s="12">
        <v>0.1</v>
      </c>
    </row>
    <row r="46" spans="1:8" x14ac:dyDescent="0.2">
      <c r="A46" s="383"/>
      <c r="B46" s="51" t="s">
        <v>52</v>
      </c>
      <c r="C46" s="10">
        <v>60.099999999999994</v>
      </c>
      <c r="D46" s="11">
        <v>9.1999999999999993</v>
      </c>
      <c r="E46" s="11">
        <v>0.89999999999999991</v>
      </c>
      <c r="F46" s="11">
        <v>6.4</v>
      </c>
      <c r="G46" s="11">
        <v>23.3</v>
      </c>
      <c r="H46" s="12">
        <v>0.1</v>
      </c>
    </row>
    <row r="47" spans="1:8" x14ac:dyDescent="0.2">
      <c r="A47" s="383"/>
      <c r="B47" s="51" t="s">
        <v>50</v>
      </c>
      <c r="C47" s="10">
        <v>61.8</v>
      </c>
      <c r="D47" s="11">
        <v>10.4</v>
      </c>
      <c r="E47" s="11">
        <v>1.0999999999999999</v>
      </c>
      <c r="F47" s="11">
        <v>7.1</v>
      </c>
      <c r="G47" s="11">
        <v>19.3</v>
      </c>
      <c r="H47" s="12">
        <v>0.1</v>
      </c>
    </row>
    <row r="48" spans="1:8" x14ac:dyDescent="0.2">
      <c r="A48" s="384"/>
      <c r="B48" s="52"/>
      <c r="C48" s="34"/>
      <c r="D48" s="35"/>
      <c r="E48" s="35"/>
      <c r="F48" s="35"/>
      <c r="G48" s="35"/>
      <c r="H48" s="36"/>
    </row>
    <row r="49" spans="1:8" x14ac:dyDescent="0.2">
      <c r="A49" s="382">
        <v>2021</v>
      </c>
      <c r="B49" s="53" t="s">
        <v>222</v>
      </c>
      <c r="C49" s="10">
        <v>71.3</v>
      </c>
      <c r="D49" s="11">
        <v>9.1</v>
      </c>
      <c r="E49" s="11">
        <v>1.6</v>
      </c>
      <c r="F49" s="11">
        <v>8.3000000000000007</v>
      </c>
      <c r="G49" s="11">
        <v>9.5</v>
      </c>
      <c r="H49" s="12">
        <v>0.2</v>
      </c>
    </row>
    <row r="50" spans="1:8" x14ac:dyDescent="0.2">
      <c r="A50" s="383"/>
      <c r="B50" s="51" t="s">
        <v>56</v>
      </c>
      <c r="C50" s="10">
        <v>68.100000000000009</v>
      </c>
      <c r="D50" s="11">
        <v>9</v>
      </c>
      <c r="E50" s="11">
        <v>1.7999999999999998</v>
      </c>
      <c r="F50" s="11">
        <v>9.8000000000000007</v>
      </c>
      <c r="G50" s="11">
        <v>11.1</v>
      </c>
      <c r="H50" s="12">
        <v>0.2</v>
      </c>
    </row>
    <row r="51" spans="1:8" x14ac:dyDescent="0.2">
      <c r="A51" s="383"/>
      <c r="B51" s="51" t="s">
        <v>52</v>
      </c>
      <c r="C51" s="10">
        <v>58.3</v>
      </c>
      <c r="D51" s="11">
        <v>9.9</v>
      </c>
      <c r="E51" s="11">
        <v>2.2999999999999998</v>
      </c>
      <c r="F51" s="11">
        <v>5.6000000000000005</v>
      </c>
      <c r="G51" s="11">
        <v>23.7</v>
      </c>
      <c r="H51" s="12">
        <v>0.2</v>
      </c>
    </row>
    <row r="52" spans="1:8" x14ac:dyDescent="0.2">
      <c r="A52" s="383"/>
      <c r="B52" s="51" t="s">
        <v>50</v>
      </c>
      <c r="C52" s="10">
        <v>60.4</v>
      </c>
      <c r="D52" s="11">
        <v>10.7</v>
      </c>
      <c r="E52" s="11">
        <v>2.2999999999999998</v>
      </c>
      <c r="F52" s="11">
        <v>8</v>
      </c>
      <c r="G52" s="11">
        <v>18.399999999999999</v>
      </c>
      <c r="H52" s="12">
        <v>0.2</v>
      </c>
    </row>
    <row r="53" spans="1:8" x14ac:dyDescent="0.2">
      <c r="A53" s="384"/>
      <c r="B53" s="52"/>
      <c r="C53" s="34"/>
      <c r="D53" s="35"/>
      <c r="E53" s="35"/>
      <c r="F53" s="35"/>
      <c r="G53" s="35"/>
      <c r="H53" s="36"/>
    </row>
    <row r="54" spans="1:8" x14ac:dyDescent="0.2">
      <c r="A54" s="382">
        <v>2021</v>
      </c>
      <c r="B54" s="53" t="s">
        <v>223</v>
      </c>
      <c r="C54" s="10">
        <v>79.100000000000009</v>
      </c>
      <c r="D54" s="11">
        <v>2.5</v>
      </c>
      <c r="E54" s="11">
        <v>2.1</v>
      </c>
      <c r="F54" s="11">
        <v>6.1</v>
      </c>
      <c r="G54" s="11">
        <v>10.199999999999999</v>
      </c>
      <c r="H54" s="12">
        <v>0</v>
      </c>
    </row>
    <row r="55" spans="1:8" x14ac:dyDescent="0.2">
      <c r="A55" s="383"/>
      <c r="B55" s="51" t="s">
        <v>56</v>
      </c>
      <c r="C55" s="10">
        <v>77.5</v>
      </c>
      <c r="D55" s="11">
        <v>2.5</v>
      </c>
      <c r="E55" s="11">
        <v>4.8</v>
      </c>
      <c r="F55" s="11">
        <v>7.5</v>
      </c>
      <c r="G55" s="11">
        <v>7.6</v>
      </c>
      <c r="H55" s="12">
        <v>0.1</v>
      </c>
    </row>
    <row r="56" spans="1:8" x14ac:dyDescent="0.2">
      <c r="A56" s="383"/>
      <c r="B56" s="51" t="s">
        <v>52</v>
      </c>
      <c r="C56" s="10">
        <v>71.2</v>
      </c>
      <c r="D56" s="11">
        <v>2.1999999999999997</v>
      </c>
      <c r="E56" s="11">
        <v>4.5999999999999996</v>
      </c>
      <c r="F56" s="11">
        <v>6</v>
      </c>
      <c r="G56" s="11">
        <v>15.9</v>
      </c>
      <c r="H56" s="12">
        <v>0.1</v>
      </c>
    </row>
    <row r="57" spans="1:8" x14ac:dyDescent="0.2">
      <c r="A57" s="383"/>
      <c r="B57" s="51" t="s">
        <v>50</v>
      </c>
      <c r="C57" s="10">
        <v>73.5</v>
      </c>
      <c r="D57" s="11">
        <v>1.7999999999999998</v>
      </c>
      <c r="E57" s="11">
        <v>5.8999999999999995</v>
      </c>
      <c r="F57" s="11">
        <v>6.1</v>
      </c>
      <c r="G57" s="11">
        <v>12.3</v>
      </c>
      <c r="H57" s="12">
        <v>0.4</v>
      </c>
    </row>
    <row r="58" spans="1:8" x14ac:dyDescent="0.2">
      <c r="A58" s="384"/>
      <c r="B58" s="52"/>
      <c r="C58" s="34"/>
      <c r="D58" s="35"/>
      <c r="E58" s="35"/>
      <c r="F58" s="35"/>
      <c r="G58" s="35"/>
      <c r="H58" s="36"/>
    </row>
    <row r="59" spans="1:8" x14ac:dyDescent="0.2">
      <c r="A59" s="382">
        <v>2021</v>
      </c>
      <c r="B59" s="53" t="s">
        <v>224</v>
      </c>
      <c r="C59" s="10">
        <v>37</v>
      </c>
      <c r="D59" s="11">
        <v>48</v>
      </c>
      <c r="E59" s="11">
        <v>0.3</v>
      </c>
      <c r="F59" s="11">
        <v>5.2</v>
      </c>
      <c r="G59" s="11">
        <v>9.4</v>
      </c>
      <c r="H59" s="12">
        <v>0.1</v>
      </c>
    </row>
    <row r="60" spans="1:8" x14ac:dyDescent="0.2">
      <c r="A60" s="383"/>
      <c r="B60" s="51" t="s">
        <v>56</v>
      </c>
      <c r="C60" s="10">
        <v>35.5</v>
      </c>
      <c r="D60" s="11">
        <v>51.2</v>
      </c>
      <c r="E60" s="11">
        <v>0.4</v>
      </c>
      <c r="F60" s="11">
        <v>5.5</v>
      </c>
      <c r="G60" s="11">
        <v>7.3</v>
      </c>
      <c r="H60" s="12">
        <v>0.1</v>
      </c>
    </row>
    <row r="61" spans="1:8" x14ac:dyDescent="0.2">
      <c r="A61" s="383"/>
      <c r="B61" s="51" t="s">
        <v>52</v>
      </c>
      <c r="C61" s="10">
        <v>26.900000000000002</v>
      </c>
      <c r="D61" s="11">
        <v>41.8</v>
      </c>
      <c r="E61" s="11">
        <v>0.5</v>
      </c>
      <c r="F61" s="11">
        <v>4</v>
      </c>
      <c r="G61" s="11">
        <v>26.3</v>
      </c>
      <c r="H61" s="12">
        <v>0.6</v>
      </c>
    </row>
    <row r="62" spans="1:8" x14ac:dyDescent="0.2">
      <c r="A62" s="383"/>
      <c r="B62" s="51" t="s">
        <v>50</v>
      </c>
      <c r="C62" s="10">
        <v>27.200000000000003</v>
      </c>
      <c r="D62" s="11">
        <v>45.9</v>
      </c>
      <c r="E62" s="11">
        <v>0.70000000000000007</v>
      </c>
      <c r="F62" s="11">
        <v>4.2</v>
      </c>
      <c r="G62" s="11">
        <v>21.5</v>
      </c>
      <c r="H62" s="12">
        <v>0.6</v>
      </c>
    </row>
    <row r="63" spans="1:8" x14ac:dyDescent="0.2">
      <c r="A63" s="384"/>
      <c r="B63" s="52"/>
      <c r="C63" s="34"/>
      <c r="D63" s="35"/>
      <c r="E63" s="35"/>
      <c r="F63" s="35"/>
      <c r="G63" s="35"/>
      <c r="H63" s="36"/>
    </row>
    <row r="64" spans="1:8" x14ac:dyDescent="0.2">
      <c r="A64" s="382">
        <v>2021</v>
      </c>
      <c r="B64" s="53" t="s">
        <v>225</v>
      </c>
      <c r="C64" s="10">
        <v>49.1</v>
      </c>
      <c r="D64" s="11">
        <v>31.2</v>
      </c>
      <c r="E64" s="11">
        <v>0.3</v>
      </c>
      <c r="F64" s="11">
        <v>5</v>
      </c>
      <c r="G64" s="11">
        <v>14.399999999999999</v>
      </c>
      <c r="H64" s="12">
        <v>0</v>
      </c>
    </row>
    <row r="65" spans="1:8" x14ac:dyDescent="0.2">
      <c r="A65" s="383"/>
      <c r="B65" s="51" t="s">
        <v>56</v>
      </c>
      <c r="C65" s="10">
        <v>52.7</v>
      </c>
      <c r="D65" s="11">
        <v>33.4</v>
      </c>
      <c r="E65" s="11">
        <v>0.4</v>
      </c>
      <c r="F65" s="11">
        <v>5.4</v>
      </c>
      <c r="G65" s="11">
        <v>8.1</v>
      </c>
      <c r="H65" s="12">
        <v>0</v>
      </c>
    </row>
    <row r="66" spans="1:8" x14ac:dyDescent="0.2">
      <c r="A66" s="383"/>
      <c r="B66" s="51" t="s">
        <v>52</v>
      </c>
      <c r="C66" s="10">
        <v>37.5</v>
      </c>
      <c r="D66" s="11">
        <v>29.5</v>
      </c>
      <c r="E66" s="11">
        <v>0.3</v>
      </c>
      <c r="F66" s="11">
        <v>4.8</v>
      </c>
      <c r="G66" s="11">
        <v>27.700000000000003</v>
      </c>
      <c r="H66" s="12">
        <v>0.2</v>
      </c>
    </row>
    <row r="67" spans="1:8" x14ac:dyDescent="0.2">
      <c r="A67" s="383"/>
      <c r="B67" s="51" t="s">
        <v>50</v>
      </c>
      <c r="C67" s="10">
        <v>40.6</v>
      </c>
      <c r="D67" s="11">
        <v>31.3</v>
      </c>
      <c r="E67" s="11">
        <v>0.3</v>
      </c>
      <c r="F67" s="11">
        <v>5.0999999999999996</v>
      </c>
      <c r="G67" s="11">
        <v>22.6</v>
      </c>
      <c r="H67" s="12">
        <v>0</v>
      </c>
    </row>
    <row r="68" spans="1:8" x14ac:dyDescent="0.2">
      <c r="A68" s="384"/>
      <c r="B68" s="52"/>
      <c r="C68" s="34"/>
      <c r="D68" s="35"/>
      <c r="E68" s="35"/>
      <c r="F68" s="35"/>
      <c r="G68" s="35"/>
      <c r="H68" s="36"/>
    </row>
    <row r="69" spans="1:8" x14ac:dyDescent="0.2">
      <c r="A69" s="382">
        <v>2021</v>
      </c>
      <c r="B69" s="53" t="s">
        <v>226</v>
      </c>
      <c r="C69" s="10">
        <v>58.4</v>
      </c>
      <c r="D69" s="11">
        <v>22.3</v>
      </c>
      <c r="E69" s="11">
        <v>0.5</v>
      </c>
      <c r="F69" s="11">
        <v>6.3</v>
      </c>
      <c r="G69" s="11">
        <v>12.4</v>
      </c>
      <c r="H69" s="12">
        <v>0.1</v>
      </c>
    </row>
    <row r="70" spans="1:8" x14ac:dyDescent="0.2">
      <c r="A70" s="383"/>
      <c r="B70" s="51" t="s">
        <v>56</v>
      </c>
      <c r="C70" s="10">
        <v>62</v>
      </c>
      <c r="D70" s="11">
        <v>20.7</v>
      </c>
      <c r="E70" s="11">
        <v>0.5</v>
      </c>
      <c r="F70" s="11">
        <v>6.5</v>
      </c>
      <c r="G70" s="11">
        <v>10.299999999999999</v>
      </c>
      <c r="H70" s="12">
        <v>0</v>
      </c>
    </row>
    <row r="71" spans="1:8" x14ac:dyDescent="0.2">
      <c r="A71" s="383"/>
      <c r="B71" s="51" t="s">
        <v>52</v>
      </c>
      <c r="C71" s="10">
        <v>46.800000000000004</v>
      </c>
      <c r="D71" s="11">
        <v>19.5</v>
      </c>
      <c r="E71" s="11">
        <v>1.0999999999999999</v>
      </c>
      <c r="F71" s="11">
        <v>5.0999999999999996</v>
      </c>
      <c r="G71" s="11">
        <v>26.900000000000002</v>
      </c>
      <c r="H71" s="12">
        <v>0.6</v>
      </c>
    </row>
    <row r="72" spans="1:8" x14ac:dyDescent="0.2">
      <c r="A72" s="383"/>
      <c r="B72" s="51" t="s">
        <v>50</v>
      </c>
      <c r="C72" s="10">
        <v>49.2</v>
      </c>
      <c r="D72" s="11">
        <v>22.900000000000002</v>
      </c>
      <c r="E72" s="11">
        <v>0.2</v>
      </c>
      <c r="F72" s="11">
        <v>5.6000000000000005</v>
      </c>
      <c r="G72" s="11">
        <v>21.9</v>
      </c>
      <c r="H72" s="12">
        <v>0.2</v>
      </c>
    </row>
    <row r="73" spans="1:8" x14ac:dyDescent="0.2">
      <c r="A73" s="384"/>
      <c r="B73" s="52"/>
      <c r="C73" s="34"/>
      <c r="D73" s="35"/>
      <c r="E73" s="35"/>
      <c r="F73" s="35"/>
      <c r="G73" s="35"/>
      <c r="H73" s="36"/>
    </row>
    <row r="74" spans="1:8" x14ac:dyDescent="0.2">
      <c r="A74" s="382">
        <v>2021</v>
      </c>
      <c r="B74" s="53" t="s">
        <v>227</v>
      </c>
      <c r="C74" s="10">
        <v>62.8</v>
      </c>
      <c r="D74" s="11">
        <v>20.100000000000001</v>
      </c>
      <c r="E74" s="11">
        <v>1.3</v>
      </c>
      <c r="F74" s="11">
        <v>6.4</v>
      </c>
      <c r="G74" s="11">
        <v>9.1999999999999993</v>
      </c>
      <c r="H74" s="12">
        <v>0.1</v>
      </c>
    </row>
    <row r="75" spans="1:8" x14ac:dyDescent="0.2">
      <c r="A75" s="383"/>
      <c r="B75" s="51" t="s">
        <v>56</v>
      </c>
      <c r="C75" s="10">
        <v>63.5</v>
      </c>
      <c r="D75" s="11">
        <v>21.099999999999998</v>
      </c>
      <c r="E75" s="11">
        <v>1.2</v>
      </c>
      <c r="F75" s="11">
        <v>6.5</v>
      </c>
      <c r="G75" s="11">
        <v>7.7</v>
      </c>
      <c r="H75" s="12">
        <v>0.1</v>
      </c>
    </row>
    <row r="76" spans="1:8" x14ac:dyDescent="0.2">
      <c r="A76" s="383"/>
      <c r="B76" s="51" t="s">
        <v>52</v>
      </c>
      <c r="C76" s="10">
        <v>49</v>
      </c>
      <c r="D76" s="11">
        <v>18.7</v>
      </c>
      <c r="E76" s="11">
        <v>1.3</v>
      </c>
      <c r="F76" s="11">
        <v>4.9000000000000004</v>
      </c>
      <c r="G76" s="11">
        <v>25.900000000000002</v>
      </c>
      <c r="H76" s="12">
        <v>0.1</v>
      </c>
    </row>
    <row r="77" spans="1:8" x14ac:dyDescent="0.2">
      <c r="A77" s="383"/>
      <c r="B77" s="51" t="s">
        <v>50</v>
      </c>
      <c r="C77" s="10">
        <v>52.800000000000004</v>
      </c>
      <c r="D77" s="11">
        <v>21.3</v>
      </c>
      <c r="E77" s="11">
        <v>1.7000000000000002</v>
      </c>
      <c r="F77" s="11">
        <v>5</v>
      </c>
      <c r="G77" s="11">
        <v>19.2</v>
      </c>
      <c r="H77" s="12">
        <v>0.1</v>
      </c>
    </row>
    <row r="78" spans="1:8" x14ac:dyDescent="0.2">
      <c r="A78" s="384"/>
      <c r="B78" s="52"/>
      <c r="C78" s="34"/>
      <c r="D78" s="35"/>
      <c r="E78" s="35"/>
      <c r="F78" s="35"/>
      <c r="G78" s="35"/>
      <c r="H78" s="36"/>
    </row>
    <row r="79" spans="1:8" x14ac:dyDescent="0.2">
      <c r="A79" s="382">
        <v>2021</v>
      </c>
      <c r="B79" s="53" t="s">
        <v>228</v>
      </c>
      <c r="C79" s="10">
        <v>73.599999999999994</v>
      </c>
      <c r="D79" s="11">
        <v>4</v>
      </c>
      <c r="E79" s="11">
        <v>0.4</v>
      </c>
      <c r="F79" s="11">
        <v>9.3000000000000007</v>
      </c>
      <c r="G79" s="11">
        <v>12.5</v>
      </c>
      <c r="H79" s="12">
        <v>0.1</v>
      </c>
    </row>
    <row r="80" spans="1:8" x14ac:dyDescent="0.2">
      <c r="A80" s="383"/>
      <c r="B80" s="51" t="s">
        <v>56</v>
      </c>
      <c r="C80" s="10">
        <v>78.2</v>
      </c>
      <c r="D80" s="11">
        <v>4.7</v>
      </c>
      <c r="E80" s="11">
        <v>0.6</v>
      </c>
      <c r="F80" s="11">
        <v>9.7000000000000011</v>
      </c>
      <c r="G80" s="11">
        <v>6.7</v>
      </c>
      <c r="H80" s="12">
        <v>0.1</v>
      </c>
    </row>
    <row r="81" spans="1:8" x14ac:dyDescent="0.2">
      <c r="A81" s="383"/>
      <c r="B81" s="51" t="s">
        <v>52</v>
      </c>
      <c r="C81" s="10">
        <v>61.1</v>
      </c>
      <c r="D81" s="11">
        <v>3.8</v>
      </c>
      <c r="E81" s="11">
        <v>0.5</v>
      </c>
      <c r="F81" s="11">
        <v>7.7</v>
      </c>
      <c r="G81" s="11">
        <v>26.6</v>
      </c>
      <c r="H81" s="12">
        <v>0.3</v>
      </c>
    </row>
    <row r="82" spans="1:8" x14ac:dyDescent="0.2">
      <c r="A82" s="383"/>
      <c r="B82" s="51" t="s">
        <v>50</v>
      </c>
      <c r="C82" s="10">
        <v>62.9</v>
      </c>
      <c r="D82" s="11">
        <v>4.9000000000000004</v>
      </c>
      <c r="E82" s="11">
        <v>0.6</v>
      </c>
      <c r="F82" s="11">
        <v>7.7</v>
      </c>
      <c r="G82" s="11">
        <v>23.799999999999997</v>
      </c>
      <c r="H82" s="12">
        <v>0.1</v>
      </c>
    </row>
    <row r="83" spans="1:8" x14ac:dyDescent="0.2">
      <c r="A83" s="384"/>
      <c r="B83" s="52"/>
      <c r="C83" s="34"/>
      <c r="D83" s="35"/>
      <c r="E83" s="35"/>
      <c r="F83" s="35"/>
      <c r="G83" s="35"/>
      <c r="H83" s="36"/>
    </row>
    <row r="84" spans="1:8" x14ac:dyDescent="0.2">
      <c r="A84" s="382">
        <v>2021</v>
      </c>
      <c r="B84" s="53" t="s">
        <v>229</v>
      </c>
      <c r="C84" s="10">
        <v>72.899999999999991</v>
      </c>
      <c r="D84" s="11">
        <v>11.4</v>
      </c>
      <c r="E84" s="11">
        <v>0.70000000000000007</v>
      </c>
      <c r="F84" s="11">
        <v>6.3</v>
      </c>
      <c r="G84" s="11">
        <v>8.6999999999999993</v>
      </c>
      <c r="H84" s="12">
        <v>0.1</v>
      </c>
    </row>
    <row r="85" spans="1:8" x14ac:dyDescent="0.2">
      <c r="A85" s="383"/>
      <c r="B85" s="51" t="s">
        <v>56</v>
      </c>
      <c r="C85" s="10">
        <v>75</v>
      </c>
      <c r="D85" s="11">
        <v>12</v>
      </c>
      <c r="E85" s="11">
        <v>1.0999999999999999</v>
      </c>
      <c r="F85" s="11">
        <v>6</v>
      </c>
      <c r="G85" s="11">
        <v>5.8999999999999995</v>
      </c>
      <c r="H85" s="12">
        <v>0.1</v>
      </c>
    </row>
    <row r="86" spans="1:8" x14ac:dyDescent="0.2">
      <c r="A86" s="383"/>
      <c r="B86" s="51" t="s">
        <v>52</v>
      </c>
      <c r="C86" s="10">
        <v>54.300000000000004</v>
      </c>
      <c r="D86" s="11">
        <v>9.4</v>
      </c>
      <c r="E86" s="11">
        <v>1.2</v>
      </c>
      <c r="F86" s="11">
        <v>4.5</v>
      </c>
      <c r="G86" s="11">
        <v>30.5</v>
      </c>
      <c r="H86" s="12">
        <v>0.2</v>
      </c>
    </row>
    <row r="87" spans="1:8" x14ac:dyDescent="0.2">
      <c r="A87" s="383"/>
      <c r="B87" s="51" t="s">
        <v>50</v>
      </c>
      <c r="C87" s="10">
        <v>61.4</v>
      </c>
      <c r="D87" s="11">
        <v>12.1</v>
      </c>
      <c r="E87" s="11">
        <v>2.1</v>
      </c>
      <c r="F87" s="11">
        <v>5.0999999999999996</v>
      </c>
      <c r="G87" s="11">
        <v>19.100000000000001</v>
      </c>
      <c r="H87" s="12">
        <v>0.2</v>
      </c>
    </row>
    <row r="88" spans="1:8" x14ac:dyDescent="0.2">
      <c r="A88" s="384"/>
      <c r="B88" s="25"/>
      <c r="C88" s="34"/>
      <c r="D88" s="35"/>
      <c r="E88" s="35"/>
      <c r="F88" s="35"/>
      <c r="G88" s="35"/>
      <c r="H88" s="36"/>
    </row>
    <row r="89" spans="1:8" x14ac:dyDescent="0.2">
      <c r="A89" s="33" t="s">
        <v>164</v>
      </c>
    </row>
    <row r="90" spans="1:8"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1"/>
  <sheetViews>
    <sheetView zoomScale="85" zoomScaleNormal="85" workbookViewId="0">
      <selection activeCell="K9" sqref="K9"/>
    </sheetView>
  </sheetViews>
  <sheetFormatPr baseColWidth="10" defaultRowHeight="14.25" x14ac:dyDescent="0.2"/>
  <cols>
    <col min="1" max="1" width="3.140625" style="8" customWidth="1"/>
    <col min="2" max="2" width="52.140625" style="8" customWidth="1"/>
    <col min="3" max="9" width="13.28515625" style="8" customWidth="1"/>
    <col min="10" max="16384" width="11.42578125" style="8"/>
  </cols>
  <sheetData>
    <row r="1" spans="1:10" ht="15" x14ac:dyDescent="0.25">
      <c r="A1" s="7" t="s">
        <v>248</v>
      </c>
      <c r="G1" s="162"/>
      <c r="J1" s="163" t="s">
        <v>54</v>
      </c>
    </row>
    <row r="2" spans="1:10" ht="15" x14ac:dyDescent="0.25">
      <c r="B2" s="14"/>
    </row>
    <row r="3" spans="1:10" ht="211.5" customHeight="1" x14ac:dyDescent="0.25">
      <c r="A3" s="78"/>
      <c r="B3" s="194"/>
      <c r="C3" s="54" t="s">
        <v>26</v>
      </c>
      <c r="D3" s="55" t="s">
        <v>155</v>
      </c>
      <c r="E3" s="55" t="s">
        <v>156</v>
      </c>
      <c r="F3" s="55" t="s">
        <v>157</v>
      </c>
      <c r="G3" s="55" t="s">
        <v>158</v>
      </c>
      <c r="H3" s="55" t="s">
        <v>27</v>
      </c>
      <c r="I3" s="57" t="s">
        <v>5</v>
      </c>
    </row>
    <row r="4" spans="1:10" x14ac:dyDescent="0.2">
      <c r="A4" s="382">
        <v>2021</v>
      </c>
      <c r="B4" s="50" t="s">
        <v>249</v>
      </c>
      <c r="C4" s="22">
        <v>40</v>
      </c>
      <c r="D4" s="23">
        <v>5.8999999999999995</v>
      </c>
      <c r="E4" s="23">
        <v>5.0999999999999996</v>
      </c>
      <c r="F4" s="23">
        <v>6.4</v>
      </c>
      <c r="G4" s="23">
        <v>9.7000000000000011</v>
      </c>
      <c r="H4" s="23">
        <v>32.9</v>
      </c>
      <c r="I4" s="21"/>
    </row>
    <row r="5" spans="1:10" x14ac:dyDescent="0.2">
      <c r="A5" s="383"/>
      <c r="B5" s="51" t="s">
        <v>57</v>
      </c>
      <c r="C5" s="22">
        <v>38.800000000000004</v>
      </c>
      <c r="D5" s="23">
        <v>5.8999999999999995</v>
      </c>
      <c r="E5" s="23">
        <v>5.7</v>
      </c>
      <c r="F5" s="23">
        <v>7.0000000000000009</v>
      </c>
      <c r="G5" s="23">
        <v>9.9</v>
      </c>
      <c r="H5" s="23">
        <v>32.700000000000003</v>
      </c>
      <c r="I5" s="24"/>
    </row>
    <row r="6" spans="1:10" x14ac:dyDescent="0.2">
      <c r="A6" s="383"/>
      <c r="B6" s="51" t="s">
        <v>56</v>
      </c>
      <c r="C6" s="22">
        <v>37.299999999999997</v>
      </c>
      <c r="D6" s="23">
        <v>5.7</v>
      </c>
      <c r="E6" s="23">
        <v>7.1999999999999993</v>
      </c>
      <c r="F6" s="23">
        <v>7.6</v>
      </c>
      <c r="G6" s="23">
        <v>9.4</v>
      </c>
      <c r="H6" s="23">
        <v>32.700000000000003</v>
      </c>
      <c r="I6" s="24"/>
    </row>
    <row r="7" spans="1:10" x14ac:dyDescent="0.2">
      <c r="A7" s="383"/>
      <c r="B7" s="51" t="s">
        <v>52</v>
      </c>
      <c r="C7" s="22">
        <v>35.799999999999997</v>
      </c>
      <c r="D7" s="23">
        <v>5.8999999999999995</v>
      </c>
      <c r="E7" s="23">
        <v>7.5</v>
      </c>
      <c r="F7" s="23">
        <v>7.3</v>
      </c>
      <c r="G7" s="23">
        <v>10.199999999999999</v>
      </c>
      <c r="H7" s="23">
        <v>33.300000000000004</v>
      </c>
      <c r="I7" s="24"/>
    </row>
    <row r="8" spans="1:10" x14ac:dyDescent="0.2">
      <c r="A8" s="384"/>
      <c r="B8" s="52"/>
      <c r="C8" s="68"/>
      <c r="D8" s="27"/>
      <c r="E8" s="69"/>
      <c r="F8" s="69"/>
      <c r="G8" s="69"/>
      <c r="H8" s="69"/>
      <c r="I8" s="70"/>
    </row>
    <row r="9" spans="1:10" x14ac:dyDescent="0.2">
      <c r="A9" s="382">
        <v>2021</v>
      </c>
      <c r="B9" s="53" t="s">
        <v>250</v>
      </c>
      <c r="C9" s="22">
        <v>37.9</v>
      </c>
      <c r="D9" s="23">
        <v>29.299999999999997</v>
      </c>
      <c r="E9" s="23">
        <v>0</v>
      </c>
      <c r="F9" s="23">
        <v>2.8000000000000003</v>
      </c>
      <c r="G9" s="23">
        <v>2.2999999999999998</v>
      </c>
      <c r="H9" s="23">
        <v>27.700000000000003</v>
      </c>
      <c r="I9" s="24"/>
    </row>
    <row r="10" spans="1:10" x14ac:dyDescent="0.2">
      <c r="A10" s="383"/>
      <c r="B10" s="51" t="s">
        <v>57</v>
      </c>
      <c r="C10" s="22">
        <v>37.6</v>
      </c>
      <c r="D10" s="23">
        <v>24.7</v>
      </c>
      <c r="E10" s="23">
        <v>0.70000000000000007</v>
      </c>
      <c r="F10" s="23">
        <v>2.4</v>
      </c>
      <c r="G10" s="23">
        <v>2.1</v>
      </c>
      <c r="H10" s="23">
        <v>32.5</v>
      </c>
      <c r="I10" s="24"/>
    </row>
    <row r="11" spans="1:10" x14ac:dyDescent="0.2">
      <c r="A11" s="383"/>
      <c r="B11" s="51" t="s">
        <v>56</v>
      </c>
      <c r="C11" s="22">
        <v>38.4</v>
      </c>
      <c r="D11" s="23">
        <v>6.3</v>
      </c>
      <c r="E11" s="23">
        <v>23</v>
      </c>
      <c r="F11" s="23">
        <v>2</v>
      </c>
      <c r="G11" s="23">
        <v>2.2999999999999998</v>
      </c>
      <c r="H11" s="23">
        <v>28.000000000000004</v>
      </c>
      <c r="I11" s="24"/>
    </row>
    <row r="12" spans="1:10" x14ac:dyDescent="0.2">
      <c r="A12" s="383"/>
      <c r="B12" s="51" t="s">
        <v>52</v>
      </c>
      <c r="C12" s="22">
        <v>46.6</v>
      </c>
      <c r="D12" s="23">
        <v>10.9</v>
      </c>
      <c r="E12" s="23">
        <v>22.2</v>
      </c>
      <c r="F12" s="23">
        <v>2.4</v>
      </c>
      <c r="G12" s="23">
        <v>2.1999999999999997</v>
      </c>
      <c r="H12" s="23">
        <v>15.6</v>
      </c>
      <c r="I12" s="24"/>
    </row>
    <row r="13" spans="1:10" x14ac:dyDescent="0.2">
      <c r="A13" s="384"/>
      <c r="B13" s="52"/>
      <c r="C13" s="68"/>
      <c r="D13" s="27"/>
      <c r="E13" s="69"/>
      <c r="F13" s="69"/>
      <c r="G13" s="69"/>
      <c r="H13" s="69"/>
      <c r="I13" s="70"/>
    </row>
    <row r="14" spans="1:10" x14ac:dyDescent="0.2">
      <c r="A14" s="382">
        <v>2021</v>
      </c>
      <c r="B14" s="53" t="s">
        <v>251</v>
      </c>
      <c r="C14" s="22">
        <v>53.900000000000006</v>
      </c>
      <c r="D14" s="23">
        <v>3.3000000000000003</v>
      </c>
      <c r="E14" s="23">
        <v>2.8000000000000003</v>
      </c>
      <c r="F14" s="23">
        <v>4</v>
      </c>
      <c r="G14" s="23">
        <v>3.6999999999999997</v>
      </c>
      <c r="H14" s="23">
        <v>32.300000000000004</v>
      </c>
      <c r="I14" s="24"/>
    </row>
    <row r="15" spans="1:10" x14ac:dyDescent="0.2">
      <c r="A15" s="383"/>
      <c r="B15" s="51" t="s">
        <v>57</v>
      </c>
      <c r="C15" s="22">
        <v>52.5</v>
      </c>
      <c r="D15" s="23">
        <v>2.7</v>
      </c>
      <c r="E15" s="23">
        <v>3</v>
      </c>
      <c r="F15" s="23">
        <v>4.5</v>
      </c>
      <c r="G15" s="23">
        <v>3.2</v>
      </c>
      <c r="H15" s="23">
        <v>34</v>
      </c>
      <c r="I15" s="24"/>
    </row>
    <row r="16" spans="1:10" x14ac:dyDescent="0.2">
      <c r="A16" s="383"/>
      <c r="B16" s="51" t="s">
        <v>56</v>
      </c>
      <c r="C16" s="22">
        <v>53.300000000000004</v>
      </c>
      <c r="D16" s="23">
        <v>2.6</v>
      </c>
      <c r="E16" s="23">
        <v>3.1</v>
      </c>
      <c r="F16" s="23">
        <v>4.1000000000000005</v>
      </c>
      <c r="G16" s="23">
        <v>3.5999999999999996</v>
      </c>
      <c r="H16" s="23">
        <v>33.4</v>
      </c>
      <c r="I16" s="24"/>
    </row>
    <row r="17" spans="1:9" x14ac:dyDescent="0.2">
      <c r="A17" s="383"/>
      <c r="B17" s="51" t="s">
        <v>52</v>
      </c>
      <c r="C17" s="22">
        <v>50.2</v>
      </c>
      <c r="D17" s="23">
        <v>1.6</v>
      </c>
      <c r="E17" s="23">
        <v>4.5</v>
      </c>
      <c r="F17" s="23">
        <v>3.9</v>
      </c>
      <c r="G17" s="23">
        <v>4.3999999999999995</v>
      </c>
      <c r="H17" s="23">
        <v>35.4</v>
      </c>
      <c r="I17" s="24"/>
    </row>
    <row r="18" spans="1:9" x14ac:dyDescent="0.2">
      <c r="A18" s="384"/>
      <c r="B18" s="52"/>
      <c r="C18" s="68"/>
      <c r="D18" s="27"/>
      <c r="E18" s="69"/>
      <c r="F18" s="69"/>
      <c r="G18" s="69"/>
      <c r="H18" s="69"/>
      <c r="I18" s="70"/>
    </row>
    <row r="19" spans="1:9" x14ac:dyDescent="0.2">
      <c r="A19" s="382">
        <v>2021</v>
      </c>
      <c r="B19" s="53" t="s">
        <v>252</v>
      </c>
      <c r="C19" s="22">
        <v>5.2</v>
      </c>
      <c r="D19" s="23">
        <v>29.599999999999998</v>
      </c>
      <c r="E19" s="23" t="s">
        <v>5</v>
      </c>
      <c r="F19" s="23">
        <v>0</v>
      </c>
      <c r="G19" s="23" t="s">
        <v>5</v>
      </c>
      <c r="H19" s="23">
        <v>0</v>
      </c>
      <c r="I19" s="24">
        <f>100-SUM(C19:H19)</f>
        <v>65.2</v>
      </c>
    </row>
    <row r="20" spans="1:9" x14ac:dyDescent="0.2">
      <c r="A20" s="383"/>
      <c r="B20" s="51" t="s">
        <v>57</v>
      </c>
      <c r="C20" s="22">
        <v>5.2</v>
      </c>
      <c r="D20" s="23">
        <v>29.599999999999998</v>
      </c>
      <c r="E20" s="23" t="s">
        <v>5</v>
      </c>
      <c r="F20" s="23">
        <v>0</v>
      </c>
      <c r="G20" s="23" t="s">
        <v>5</v>
      </c>
      <c r="H20" s="23" t="s">
        <v>5</v>
      </c>
      <c r="I20" s="24">
        <f>100-SUM(C20:H20)</f>
        <v>65.2</v>
      </c>
    </row>
    <row r="21" spans="1:9" x14ac:dyDescent="0.2">
      <c r="A21" s="383"/>
      <c r="B21" s="51" t="s">
        <v>56</v>
      </c>
      <c r="C21" s="22">
        <v>8.7999999999999989</v>
      </c>
      <c r="D21" s="23">
        <v>25.1</v>
      </c>
      <c r="E21" s="23" t="s">
        <v>5</v>
      </c>
      <c r="F21" s="23">
        <v>0</v>
      </c>
      <c r="G21" s="23" t="s">
        <v>5</v>
      </c>
      <c r="H21" s="23" t="s">
        <v>5</v>
      </c>
      <c r="I21" s="24">
        <f>100-SUM(C21:H21)</f>
        <v>66.099999999999994</v>
      </c>
    </row>
    <row r="22" spans="1:9" x14ac:dyDescent="0.2">
      <c r="A22" s="383"/>
      <c r="B22" s="51" t="s">
        <v>52</v>
      </c>
      <c r="C22" s="22">
        <v>8.5</v>
      </c>
      <c r="D22" s="23">
        <v>25.5</v>
      </c>
      <c r="E22" s="23" t="s">
        <v>5</v>
      </c>
      <c r="F22" s="23" t="s">
        <v>5</v>
      </c>
      <c r="G22" s="23" t="s">
        <v>5</v>
      </c>
      <c r="H22" s="23">
        <v>0</v>
      </c>
      <c r="I22" s="24">
        <f>100-SUM(C22:H22)</f>
        <v>66</v>
      </c>
    </row>
    <row r="23" spans="1:9" x14ac:dyDescent="0.2">
      <c r="A23" s="384"/>
      <c r="B23" s="52"/>
      <c r="C23" s="68"/>
      <c r="D23" s="27"/>
      <c r="E23" s="69"/>
      <c r="F23" s="69"/>
      <c r="G23" s="69"/>
      <c r="H23" s="69"/>
      <c r="I23" s="70"/>
    </row>
    <row r="24" spans="1:9" x14ac:dyDescent="0.2">
      <c r="A24" s="382">
        <v>2021</v>
      </c>
      <c r="B24" s="53" t="s">
        <v>253</v>
      </c>
      <c r="C24" s="22">
        <v>38.200000000000003</v>
      </c>
      <c r="D24" s="23">
        <v>1</v>
      </c>
      <c r="E24" s="23">
        <v>8</v>
      </c>
      <c r="F24" s="23">
        <v>8.4</v>
      </c>
      <c r="G24" s="23">
        <v>17</v>
      </c>
      <c r="H24" s="23">
        <v>27.400000000000002</v>
      </c>
      <c r="I24" s="24"/>
    </row>
    <row r="25" spans="1:9" x14ac:dyDescent="0.2">
      <c r="A25" s="383"/>
      <c r="B25" s="51" t="s">
        <v>57</v>
      </c>
      <c r="C25" s="22">
        <v>38.200000000000003</v>
      </c>
      <c r="D25" s="23">
        <v>1.6</v>
      </c>
      <c r="E25" s="23">
        <v>7.6</v>
      </c>
      <c r="F25" s="23">
        <v>9.6</v>
      </c>
      <c r="G25" s="23">
        <v>16.600000000000001</v>
      </c>
      <c r="H25" s="23">
        <v>26.3</v>
      </c>
      <c r="I25" s="24"/>
    </row>
    <row r="26" spans="1:9" x14ac:dyDescent="0.2">
      <c r="A26" s="383"/>
      <c r="B26" s="51" t="s">
        <v>56</v>
      </c>
      <c r="C26" s="22">
        <v>38.299999999999997</v>
      </c>
      <c r="D26" s="23">
        <v>3.1</v>
      </c>
      <c r="E26" s="23">
        <v>6.5</v>
      </c>
      <c r="F26" s="23">
        <v>9.4</v>
      </c>
      <c r="G26" s="23">
        <v>15.7</v>
      </c>
      <c r="H26" s="23">
        <v>27.1</v>
      </c>
      <c r="I26" s="24"/>
    </row>
    <row r="27" spans="1:9" x14ac:dyDescent="0.2">
      <c r="A27" s="383"/>
      <c r="B27" s="51" t="s">
        <v>52</v>
      </c>
      <c r="C27" s="22">
        <v>36.700000000000003</v>
      </c>
      <c r="D27" s="23">
        <v>4</v>
      </c>
      <c r="E27" s="23">
        <v>8.5</v>
      </c>
      <c r="F27" s="23">
        <v>7.3999999999999995</v>
      </c>
      <c r="G27" s="23">
        <v>15</v>
      </c>
      <c r="H27" s="23">
        <v>28.4</v>
      </c>
      <c r="I27" s="24"/>
    </row>
    <row r="28" spans="1:9" x14ac:dyDescent="0.2">
      <c r="A28" s="384"/>
      <c r="B28" s="52"/>
      <c r="C28" s="68"/>
      <c r="D28" s="27"/>
      <c r="E28" s="69"/>
      <c r="F28" s="69"/>
      <c r="G28" s="69"/>
      <c r="H28" s="69"/>
      <c r="I28" s="70"/>
    </row>
    <row r="29" spans="1:9" x14ac:dyDescent="0.2">
      <c r="A29" s="382">
        <v>2021</v>
      </c>
      <c r="B29" s="53" t="s">
        <v>254</v>
      </c>
      <c r="C29" s="22">
        <v>17.5</v>
      </c>
      <c r="D29" s="23">
        <v>1</v>
      </c>
      <c r="E29" s="23">
        <v>3.9</v>
      </c>
      <c r="F29" s="23">
        <v>10.299999999999999</v>
      </c>
      <c r="G29" s="23">
        <v>35.699999999999996</v>
      </c>
      <c r="H29" s="23">
        <v>31.6</v>
      </c>
      <c r="I29" s="24"/>
    </row>
    <row r="30" spans="1:9" x14ac:dyDescent="0.2">
      <c r="A30" s="383"/>
      <c r="B30" s="51" t="s">
        <v>57</v>
      </c>
      <c r="C30" s="22">
        <v>19.5</v>
      </c>
      <c r="D30" s="23">
        <v>1.4000000000000001</v>
      </c>
      <c r="E30" s="23">
        <v>3.5000000000000004</v>
      </c>
      <c r="F30" s="23">
        <v>9.9</v>
      </c>
      <c r="G30" s="23">
        <v>36.5</v>
      </c>
      <c r="H30" s="23">
        <v>29.099999999999998</v>
      </c>
      <c r="I30" s="24"/>
    </row>
    <row r="31" spans="1:9" x14ac:dyDescent="0.2">
      <c r="A31" s="383"/>
      <c r="B31" s="51" t="s">
        <v>56</v>
      </c>
      <c r="C31" s="22">
        <v>20.9</v>
      </c>
      <c r="D31" s="23">
        <v>1.2</v>
      </c>
      <c r="E31" s="23">
        <v>4.5</v>
      </c>
      <c r="F31" s="23">
        <v>9.4</v>
      </c>
      <c r="G31" s="23">
        <v>35.699999999999996</v>
      </c>
      <c r="H31" s="23">
        <v>28.4</v>
      </c>
      <c r="I31" s="24"/>
    </row>
    <row r="32" spans="1:9" x14ac:dyDescent="0.2">
      <c r="A32" s="383"/>
      <c r="B32" s="51" t="s">
        <v>52</v>
      </c>
      <c r="C32" s="22">
        <v>15.8</v>
      </c>
      <c r="D32" s="23">
        <v>0.89999999999999991</v>
      </c>
      <c r="E32" s="23">
        <v>7.7</v>
      </c>
      <c r="F32" s="23">
        <v>6.2</v>
      </c>
      <c r="G32" s="23">
        <v>35.5</v>
      </c>
      <c r="H32" s="23">
        <v>34</v>
      </c>
      <c r="I32" s="24"/>
    </row>
    <row r="33" spans="1:9" x14ac:dyDescent="0.2">
      <c r="A33" s="384"/>
      <c r="B33" s="52"/>
      <c r="C33" s="68"/>
      <c r="D33" s="27"/>
      <c r="E33" s="69"/>
      <c r="F33" s="69"/>
      <c r="G33" s="69"/>
      <c r="H33" s="69"/>
      <c r="I33" s="70"/>
    </row>
    <row r="34" spans="1:9" x14ac:dyDescent="0.2">
      <c r="A34" s="382">
        <v>2021</v>
      </c>
      <c r="B34" s="53" t="s">
        <v>255</v>
      </c>
      <c r="C34" s="22">
        <v>41.699999999999996</v>
      </c>
      <c r="D34" s="23">
        <v>2.7</v>
      </c>
      <c r="E34" s="23">
        <v>4.5</v>
      </c>
      <c r="F34" s="23">
        <v>9.1</v>
      </c>
      <c r="G34" s="23">
        <v>11.799999999999999</v>
      </c>
      <c r="H34" s="23">
        <v>30.3</v>
      </c>
      <c r="I34" s="24"/>
    </row>
    <row r="35" spans="1:9" x14ac:dyDescent="0.2">
      <c r="A35" s="383"/>
      <c r="B35" s="51" t="s">
        <v>57</v>
      </c>
      <c r="C35" s="22">
        <v>42</v>
      </c>
      <c r="D35" s="23">
        <v>3.1</v>
      </c>
      <c r="E35" s="23">
        <v>4.7</v>
      </c>
      <c r="F35" s="23">
        <v>8.2000000000000011</v>
      </c>
      <c r="G35" s="23">
        <v>11.3</v>
      </c>
      <c r="H35" s="23">
        <v>30.7</v>
      </c>
      <c r="I35" s="24"/>
    </row>
    <row r="36" spans="1:9" x14ac:dyDescent="0.2">
      <c r="A36" s="383"/>
      <c r="B36" s="51" t="s">
        <v>56</v>
      </c>
      <c r="C36" s="22">
        <v>40.799999999999997</v>
      </c>
      <c r="D36" s="23">
        <v>4.1000000000000005</v>
      </c>
      <c r="E36" s="23">
        <v>5.8000000000000007</v>
      </c>
      <c r="F36" s="23">
        <v>8.1</v>
      </c>
      <c r="G36" s="23">
        <v>11</v>
      </c>
      <c r="H36" s="23">
        <v>30.2</v>
      </c>
      <c r="I36" s="24"/>
    </row>
    <row r="37" spans="1:9" x14ac:dyDescent="0.2">
      <c r="A37" s="383"/>
      <c r="B37" s="51" t="s">
        <v>52</v>
      </c>
      <c r="C37" s="22">
        <v>37.799999999999997</v>
      </c>
      <c r="D37" s="23">
        <v>5</v>
      </c>
      <c r="E37" s="23">
        <v>6.7</v>
      </c>
      <c r="F37" s="23">
        <v>8</v>
      </c>
      <c r="G37" s="23">
        <v>12.6</v>
      </c>
      <c r="H37" s="23">
        <v>29.9</v>
      </c>
      <c r="I37" s="24"/>
    </row>
    <row r="38" spans="1:9" x14ac:dyDescent="0.2">
      <c r="A38" s="384"/>
      <c r="B38" s="52"/>
      <c r="C38" s="68"/>
      <c r="D38" s="27"/>
      <c r="E38" s="69"/>
      <c r="F38" s="69"/>
      <c r="G38" s="69"/>
      <c r="H38" s="69"/>
      <c r="I38" s="70"/>
    </row>
    <row r="39" spans="1:9" x14ac:dyDescent="0.2">
      <c r="A39" s="382">
        <v>2021</v>
      </c>
      <c r="B39" s="53" t="s">
        <v>256</v>
      </c>
      <c r="C39" s="22">
        <v>48.3</v>
      </c>
      <c r="D39" s="23">
        <v>2.5</v>
      </c>
      <c r="E39" s="23">
        <v>6.3</v>
      </c>
      <c r="F39" s="23">
        <v>4.5</v>
      </c>
      <c r="G39" s="23">
        <v>5.5</v>
      </c>
      <c r="H39" s="23">
        <v>32.800000000000004</v>
      </c>
      <c r="I39" s="24"/>
    </row>
    <row r="40" spans="1:9" x14ac:dyDescent="0.2">
      <c r="A40" s="383"/>
      <c r="B40" s="51" t="s">
        <v>57</v>
      </c>
      <c r="C40" s="22">
        <v>47.199999999999996</v>
      </c>
      <c r="D40" s="23">
        <v>2.2999999999999998</v>
      </c>
      <c r="E40" s="23">
        <v>4.3999999999999995</v>
      </c>
      <c r="F40" s="23">
        <v>5.6000000000000005</v>
      </c>
      <c r="G40" s="23">
        <v>6</v>
      </c>
      <c r="H40" s="23">
        <v>34.599999999999994</v>
      </c>
      <c r="I40" s="24"/>
    </row>
    <row r="41" spans="1:9" x14ac:dyDescent="0.2">
      <c r="A41" s="383"/>
      <c r="B41" s="51" t="s">
        <v>56</v>
      </c>
      <c r="C41" s="22">
        <v>46.300000000000004</v>
      </c>
      <c r="D41" s="23">
        <v>3.5000000000000004</v>
      </c>
      <c r="E41" s="23">
        <v>5.6000000000000005</v>
      </c>
      <c r="F41" s="23">
        <v>6.6000000000000005</v>
      </c>
      <c r="G41" s="23">
        <v>5.5</v>
      </c>
      <c r="H41" s="23">
        <v>32.5</v>
      </c>
      <c r="I41" s="24"/>
    </row>
    <row r="42" spans="1:9" x14ac:dyDescent="0.2">
      <c r="A42" s="383"/>
      <c r="B42" s="51" t="s">
        <v>52</v>
      </c>
      <c r="C42" s="22">
        <v>43.4</v>
      </c>
      <c r="D42" s="23">
        <v>5.2</v>
      </c>
      <c r="E42" s="23">
        <v>5.0999999999999996</v>
      </c>
      <c r="F42" s="23">
        <v>4.9000000000000004</v>
      </c>
      <c r="G42" s="23">
        <v>5.7</v>
      </c>
      <c r="H42" s="23">
        <v>35.6</v>
      </c>
      <c r="I42" s="24"/>
    </row>
    <row r="43" spans="1:9" x14ac:dyDescent="0.2">
      <c r="A43" s="384"/>
      <c r="B43" s="52"/>
      <c r="C43" s="68"/>
      <c r="D43" s="27"/>
      <c r="E43" s="69"/>
      <c r="F43" s="69"/>
      <c r="G43" s="69"/>
      <c r="H43" s="69"/>
      <c r="I43" s="70"/>
    </row>
    <row r="44" spans="1:9" x14ac:dyDescent="0.2">
      <c r="A44" s="382">
        <v>2021</v>
      </c>
      <c r="B44" s="53" t="s">
        <v>257</v>
      </c>
      <c r="C44" s="22">
        <v>41</v>
      </c>
      <c r="D44" s="23">
        <v>3.2</v>
      </c>
      <c r="E44" s="23">
        <v>3.9</v>
      </c>
      <c r="F44" s="23">
        <v>9.9</v>
      </c>
      <c r="G44" s="23">
        <v>6.9</v>
      </c>
      <c r="H44" s="23">
        <v>35</v>
      </c>
      <c r="I44" s="24"/>
    </row>
    <row r="45" spans="1:9" x14ac:dyDescent="0.2">
      <c r="A45" s="383"/>
      <c r="B45" s="51" t="s">
        <v>57</v>
      </c>
      <c r="C45" s="22">
        <v>39.200000000000003</v>
      </c>
      <c r="D45" s="23">
        <v>3.5999999999999996</v>
      </c>
      <c r="E45" s="23">
        <v>4.3999999999999995</v>
      </c>
      <c r="F45" s="23">
        <v>10</v>
      </c>
      <c r="G45" s="23">
        <v>6.9</v>
      </c>
      <c r="H45" s="23">
        <v>35.799999999999997</v>
      </c>
      <c r="I45" s="24"/>
    </row>
    <row r="46" spans="1:9" x14ac:dyDescent="0.2">
      <c r="A46" s="383"/>
      <c r="B46" s="51" t="s">
        <v>56</v>
      </c>
      <c r="C46" s="22">
        <v>37.9</v>
      </c>
      <c r="D46" s="23">
        <v>4</v>
      </c>
      <c r="E46" s="23">
        <v>5.3</v>
      </c>
      <c r="F46" s="23">
        <v>10.4</v>
      </c>
      <c r="G46" s="23">
        <v>6.7</v>
      </c>
      <c r="H46" s="23">
        <v>35.6</v>
      </c>
      <c r="I46" s="24"/>
    </row>
    <row r="47" spans="1:9" x14ac:dyDescent="0.2">
      <c r="A47" s="383"/>
      <c r="B47" s="51" t="s">
        <v>52</v>
      </c>
      <c r="C47" s="22">
        <v>36.9</v>
      </c>
      <c r="D47" s="23">
        <v>4.1000000000000005</v>
      </c>
      <c r="E47" s="23">
        <v>5.0999999999999996</v>
      </c>
      <c r="F47" s="23">
        <v>10</v>
      </c>
      <c r="G47" s="23">
        <v>7.1</v>
      </c>
      <c r="H47" s="23">
        <v>36.799999999999997</v>
      </c>
      <c r="I47" s="24"/>
    </row>
    <row r="48" spans="1:9" x14ac:dyDescent="0.2">
      <c r="A48" s="384"/>
      <c r="B48" s="52"/>
      <c r="C48" s="68"/>
      <c r="D48" s="27"/>
      <c r="E48" s="69"/>
      <c r="F48" s="69"/>
      <c r="G48" s="69"/>
      <c r="H48" s="69"/>
      <c r="I48" s="70"/>
    </row>
    <row r="49" spans="1:9" x14ac:dyDescent="0.2">
      <c r="A49" s="382">
        <v>2021</v>
      </c>
      <c r="B49" s="53" t="s">
        <v>258</v>
      </c>
      <c r="C49" s="22">
        <v>24.2</v>
      </c>
      <c r="D49" s="23">
        <v>8.9</v>
      </c>
      <c r="E49" s="23">
        <v>3.5999999999999996</v>
      </c>
      <c r="F49" s="23">
        <v>3.3000000000000003</v>
      </c>
      <c r="G49" s="23">
        <v>22</v>
      </c>
      <c r="H49" s="23">
        <v>37.9</v>
      </c>
      <c r="I49" s="24"/>
    </row>
    <row r="50" spans="1:9" x14ac:dyDescent="0.2">
      <c r="A50" s="383"/>
      <c r="B50" s="51" t="s">
        <v>57</v>
      </c>
      <c r="C50" s="22">
        <v>23.400000000000002</v>
      </c>
      <c r="D50" s="23">
        <v>9.1999999999999993</v>
      </c>
      <c r="E50" s="23">
        <v>3.5000000000000004</v>
      </c>
      <c r="F50" s="23">
        <v>7.3999999999999995</v>
      </c>
      <c r="G50" s="23">
        <v>21.4</v>
      </c>
      <c r="H50" s="23">
        <v>35.099999999999994</v>
      </c>
      <c r="I50" s="24"/>
    </row>
    <row r="51" spans="1:9" x14ac:dyDescent="0.2">
      <c r="A51" s="383"/>
      <c r="B51" s="51" t="s">
        <v>56</v>
      </c>
      <c r="C51" s="22">
        <v>23.1</v>
      </c>
      <c r="D51" s="23">
        <v>9.8000000000000007</v>
      </c>
      <c r="E51" s="23">
        <v>3.1</v>
      </c>
      <c r="F51" s="23">
        <v>7.3999999999999995</v>
      </c>
      <c r="G51" s="23">
        <v>17.7</v>
      </c>
      <c r="H51" s="23">
        <v>38.9</v>
      </c>
      <c r="I51" s="24"/>
    </row>
    <row r="52" spans="1:9" x14ac:dyDescent="0.2">
      <c r="A52" s="383"/>
      <c r="B52" s="51" t="s">
        <v>52</v>
      </c>
      <c r="C52" s="22">
        <v>22</v>
      </c>
      <c r="D52" s="23">
        <v>9.1999999999999993</v>
      </c>
      <c r="E52" s="23">
        <v>3.1</v>
      </c>
      <c r="F52" s="23">
        <v>7.6</v>
      </c>
      <c r="G52" s="23">
        <v>18.8</v>
      </c>
      <c r="H52" s="23">
        <v>39.300000000000004</v>
      </c>
      <c r="I52" s="24"/>
    </row>
    <row r="53" spans="1:9" x14ac:dyDescent="0.2">
      <c r="A53" s="384"/>
      <c r="B53" s="52"/>
      <c r="C53" s="68"/>
      <c r="D53" s="27"/>
      <c r="E53" s="69"/>
      <c r="F53" s="69"/>
      <c r="G53" s="69"/>
      <c r="H53" s="69"/>
      <c r="I53" s="70"/>
    </row>
    <row r="54" spans="1:9" x14ac:dyDescent="0.2">
      <c r="A54" s="382">
        <v>2021</v>
      </c>
      <c r="B54" s="53" t="s">
        <v>259</v>
      </c>
      <c r="C54" s="22">
        <v>13.100000000000001</v>
      </c>
      <c r="D54" s="23">
        <v>15</v>
      </c>
      <c r="E54" s="23">
        <v>8.2000000000000011</v>
      </c>
      <c r="F54" s="23">
        <v>10.9</v>
      </c>
      <c r="G54" s="23">
        <v>17.599999999999998</v>
      </c>
      <c r="H54" s="23">
        <v>35.199999999999996</v>
      </c>
      <c r="I54" s="24"/>
    </row>
    <row r="55" spans="1:9" x14ac:dyDescent="0.2">
      <c r="A55" s="383"/>
      <c r="B55" s="51" t="s">
        <v>57</v>
      </c>
      <c r="C55" s="22">
        <v>11.700000000000001</v>
      </c>
      <c r="D55" s="23">
        <v>7.1</v>
      </c>
      <c r="E55" s="23">
        <v>18.399999999999999</v>
      </c>
      <c r="F55" s="23">
        <v>10.199999999999999</v>
      </c>
      <c r="G55" s="23">
        <v>18.600000000000001</v>
      </c>
      <c r="H55" s="23">
        <v>34</v>
      </c>
      <c r="I55" s="24"/>
    </row>
    <row r="56" spans="1:9" x14ac:dyDescent="0.2">
      <c r="A56" s="383"/>
      <c r="B56" s="51" t="s">
        <v>56</v>
      </c>
      <c r="C56" s="22">
        <v>12.4</v>
      </c>
      <c r="D56" s="23">
        <v>7.1999999999999993</v>
      </c>
      <c r="E56" s="23">
        <v>16.3</v>
      </c>
      <c r="F56" s="23">
        <v>12.9</v>
      </c>
      <c r="G56" s="23">
        <v>19.100000000000001</v>
      </c>
      <c r="H56" s="23">
        <v>32</v>
      </c>
      <c r="I56" s="24"/>
    </row>
    <row r="57" spans="1:9" x14ac:dyDescent="0.2">
      <c r="A57" s="383"/>
      <c r="B57" s="51" t="s">
        <v>52</v>
      </c>
      <c r="C57" s="22">
        <v>10.5</v>
      </c>
      <c r="D57" s="23">
        <v>5.5</v>
      </c>
      <c r="E57" s="23">
        <v>17.7</v>
      </c>
      <c r="F57" s="23">
        <v>8</v>
      </c>
      <c r="G57" s="23">
        <v>23.599999999999998</v>
      </c>
      <c r="H57" s="23">
        <v>34.799999999999997</v>
      </c>
      <c r="I57" s="24"/>
    </row>
    <row r="58" spans="1:9" x14ac:dyDescent="0.2">
      <c r="A58" s="384"/>
      <c r="B58" s="52"/>
      <c r="C58" s="68"/>
      <c r="D58" s="27"/>
      <c r="E58" s="69"/>
      <c r="F58" s="69"/>
      <c r="G58" s="69"/>
      <c r="H58" s="69"/>
      <c r="I58" s="70"/>
    </row>
    <row r="59" spans="1:9" x14ac:dyDescent="0.2">
      <c r="A59" s="382">
        <v>2021</v>
      </c>
      <c r="B59" s="53" t="s">
        <v>260</v>
      </c>
      <c r="C59" s="22">
        <v>44.800000000000004</v>
      </c>
      <c r="D59" s="23">
        <v>4.8</v>
      </c>
      <c r="E59" s="23">
        <v>3.6999999999999997</v>
      </c>
      <c r="F59" s="23">
        <v>3.4000000000000004</v>
      </c>
      <c r="G59" s="23">
        <v>10.199999999999999</v>
      </c>
      <c r="H59" s="23">
        <v>33.1</v>
      </c>
      <c r="I59" s="24"/>
    </row>
    <row r="60" spans="1:9" x14ac:dyDescent="0.2">
      <c r="A60" s="383"/>
      <c r="B60" s="51" t="s">
        <v>57</v>
      </c>
      <c r="C60" s="22">
        <v>42.6</v>
      </c>
      <c r="D60" s="23">
        <v>4.9000000000000004</v>
      </c>
      <c r="E60" s="23">
        <v>4.2</v>
      </c>
      <c r="F60" s="23">
        <v>4.2</v>
      </c>
      <c r="G60" s="23">
        <v>10.7</v>
      </c>
      <c r="H60" s="23">
        <v>33.300000000000004</v>
      </c>
      <c r="I60" s="24"/>
    </row>
    <row r="61" spans="1:9" x14ac:dyDescent="0.2">
      <c r="A61" s="383"/>
      <c r="B61" s="51" t="s">
        <v>56</v>
      </c>
      <c r="C61" s="22">
        <v>38.6</v>
      </c>
      <c r="D61" s="23">
        <v>6</v>
      </c>
      <c r="E61" s="23">
        <v>5.3</v>
      </c>
      <c r="F61" s="23">
        <v>5.6000000000000005</v>
      </c>
      <c r="G61" s="23">
        <v>11.799999999999999</v>
      </c>
      <c r="H61" s="23">
        <v>32.700000000000003</v>
      </c>
      <c r="I61" s="24"/>
    </row>
    <row r="62" spans="1:9" x14ac:dyDescent="0.2">
      <c r="A62" s="383"/>
      <c r="B62" s="51" t="s">
        <v>52</v>
      </c>
      <c r="C62" s="22">
        <v>38.299999999999997</v>
      </c>
      <c r="D62" s="23">
        <v>6.4</v>
      </c>
      <c r="E62" s="23">
        <v>5.3</v>
      </c>
      <c r="F62" s="23">
        <v>5.7</v>
      </c>
      <c r="G62" s="23">
        <v>12</v>
      </c>
      <c r="H62" s="23">
        <v>32.200000000000003</v>
      </c>
      <c r="I62" s="24"/>
    </row>
    <row r="63" spans="1:9" x14ac:dyDescent="0.2">
      <c r="A63" s="384"/>
      <c r="B63" s="52"/>
      <c r="C63" s="68"/>
      <c r="D63" s="27"/>
      <c r="E63" s="69"/>
      <c r="F63" s="69"/>
      <c r="G63" s="69"/>
      <c r="H63" s="69"/>
      <c r="I63" s="70"/>
    </row>
    <row r="64" spans="1:9" x14ac:dyDescent="0.2">
      <c r="A64" s="382">
        <v>2021</v>
      </c>
      <c r="B64" s="53" t="s">
        <v>261</v>
      </c>
      <c r="C64" s="22">
        <v>50.8</v>
      </c>
      <c r="D64" s="23">
        <v>7.7</v>
      </c>
      <c r="E64" s="23">
        <v>1.3</v>
      </c>
      <c r="F64" s="23">
        <v>4</v>
      </c>
      <c r="G64" s="23">
        <v>5</v>
      </c>
      <c r="H64" s="23">
        <v>31.3</v>
      </c>
      <c r="I64" s="24"/>
    </row>
    <row r="65" spans="1:9" x14ac:dyDescent="0.2">
      <c r="A65" s="383"/>
      <c r="B65" s="51" t="s">
        <v>57</v>
      </c>
      <c r="C65" s="22">
        <v>43.8</v>
      </c>
      <c r="D65" s="23">
        <v>13.600000000000001</v>
      </c>
      <c r="E65" s="23">
        <v>1.2</v>
      </c>
      <c r="F65" s="23">
        <v>4.3</v>
      </c>
      <c r="G65" s="23">
        <v>4.3</v>
      </c>
      <c r="H65" s="23">
        <v>32.800000000000004</v>
      </c>
      <c r="I65" s="24"/>
    </row>
    <row r="66" spans="1:9" x14ac:dyDescent="0.2">
      <c r="A66" s="383"/>
      <c r="B66" s="51" t="s">
        <v>56</v>
      </c>
      <c r="C66" s="22">
        <v>38</v>
      </c>
      <c r="D66" s="23">
        <v>5.3</v>
      </c>
      <c r="E66" s="23">
        <v>8</v>
      </c>
      <c r="F66" s="23">
        <v>9.1999999999999993</v>
      </c>
      <c r="G66" s="23">
        <v>4.3999999999999995</v>
      </c>
      <c r="H66" s="23">
        <v>35.099999999999994</v>
      </c>
      <c r="I66" s="24"/>
    </row>
    <row r="67" spans="1:9" x14ac:dyDescent="0.2">
      <c r="A67" s="383"/>
      <c r="B67" s="51" t="s">
        <v>52</v>
      </c>
      <c r="C67" s="22">
        <v>35.199999999999996</v>
      </c>
      <c r="D67" s="23">
        <v>2.8000000000000003</v>
      </c>
      <c r="E67" s="23">
        <v>9.4</v>
      </c>
      <c r="F67" s="23">
        <v>9.1</v>
      </c>
      <c r="G67" s="23">
        <v>6.5</v>
      </c>
      <c r="H67" s="23">
        <v>36.9</v>
      </c>
      <c r="I67" s="24"/>
    </row>
    <row r="68" spans="1:9" x14ac:dyDescent="0.2">
      <c r="A68" s="384"/>
      <c r="B68" s="52"/>
      <c r="C68" s="68"/>
      <c r="D68" s="27"/>
      <c r="E68" s="69"/>
      <c r="F68" s="69"/>
      <c r="G68" s="69"/>
      <c r="H68" s="69"/>
      <c r="I68" s="70"/>
    </row>
    <row r="69" spans="1:9" x14ac:dyDescent="0.2">
      <c r="A69" s="382">
        <v>2021</v>
      </c>
      <c r="B69" s="53" t="s">
        <v>262</v>
      </c>
      <c r="C69" s="22">
        <v>55.600000000000009</v>
      </c>
      <c r="D69" s="23">
        <v>4.2</v>
      </c>
      <c r="E69" s="23">
        <v>6</v>
      </c>
      <c r="F69" s="23">
        <v>5.8999999999999995</v>
      </c>
      <c r="G69" s="23">
        <v>2.7</v>
      </c>
      <c r="H69" s="23">
        <v>25.6</v>
      </c>
      <c r="I69" s="24"/>
    </row>
    <row r="70" spans="1:9" x14ac:dyDescent="0.2">
      <c r="A70" s="383"/>
      <c r="B70" s="51" t="s">
        <v>57</v>
      </c>
      <c r="C70" s="22">
        <v>54.2</v>
      </c>
      <c r="D70" s="23">
        <v>6.8000000000000007</v>
      </c>
      <c r="E70" s="23">
        <v>4.7</v>
      </c>
      <c r="F70" s="23">
        <v>5.6000000000000005</v>
      </c>
      <c r="G70" s="23">
        <v>2.1999999999999997</v>
      </c>
      <c r="H70" s="23">
        <v>26.5</v>
      </c>
      <c r="I70" s="24"/>
    </row>
    <row r="71" spans="1:9" x14ac:dyDescent="0.2">
      <c r="A71" s="383"/>
      <c r="B71" s="51" t="s">
        <v>56</v>
      </c>
      <c r="C71" s="22">
        <v>54.500000000000007</v>
      </c>
      <c r="D71" s="23">
        <v>9.4</v>
      </c>
      <c r="E71" s="23">
        <v>7.0000000000000009</v>
      </c>
      <c r="F71" s="23">
        <v>4.1000000000000005</v>
      </c>
      <c r="G71" s="23">
        <v>3</v>
      </c>
      <c r="H71" s="23">
        <v>22</v>
      </c>
      <c r="I71" s="24"/>
    </row>
    <row r="72" spans="1:9" x14ac:dyDescent="0.2">
      <c r="A72" s="383"/>
      <c r="B72" s="51" t="s">
        <v>52</v>
      </c>
      <c r="C72" s="22">
        <v>50.2</v>
      </c>
      <c r="D72" s="23">
        <v>8.6</v>
      </c>
      <c r="E72" s="23">
        <v>6.1</v>
      </c>
      <c r="F72" s="23">
        <v>9.7000000000000011</v>
      </c>
      <c r="G72" s="23">
        <v>3</v>
      </c>
      <c r="H72" s="23">
        <v>22.400000000000002</v>
      </c>
      <c r="I72" s="24"/>
    </row>
    <row r="73" spans="1:9" x14ac:dyDescent="0.2">
      <c r="A73" s="384"/>
      <c r="B73" s="52"/>
      <c r="C73" s="68"/>
      <c r="D73" s="27"/>
      <c r="E73" s="69"/>
      <c r="F73" s="69"/>
      <c r="G73" s="69"/>
      <c r="H73" s="69"/>
      <c r="I73" s="70"/>
    </row>
    <row r="74" spans="1:9" x14ac:dyDescent="0.2">
      <c r="A74" s="382">
        <v>2021</v>
      </c>
      <c r="B74" s="53" t="s">
        <v>263</v>
      </c>
      <c r="C74" s="22">
        <v>38.6</v>
      </c>
      <c r="D74" s="23">
        <v>5.8999999999999995</v>
      </c>
      <c r="E74" s="23">
        <v>7.9</v>
      </c>
      <c r="F74" s="23">
        <v>6.2</v>
      </c>
      <c r="G74" s="23">
        <v>7.5</v>
      </c>
      <c r="H74" s="23">
        <v>33.900000000000006</v>
      </c>
      <c r="I74" s="24"/>
    </row>
    <row r="75" spans="1:9" x14ac:dyDescent="0.2">
      <c r="A75" s="383"/>
      <c r="B75" s="51" t="s">
        <v>57</v>
      </c>
      <c r="C75" s="22">
        <v>37.4</v>
      </c>
      <c r="D75" s="23">
        <v>6.6000000000000005</v>
      </c>
      <c r="E75" s="23">
        <v>8.4</v>
      </c>
      <c r="F75" s="23">
        <v>6.5</v>
      </c>
      <c r="G75" s="23">
        <v>7.9</v>
      </c>
      <c r="H75" s="23">
        <v>33.200000000000003</v>
      </c>
      <c r="I75" s="24"/>
    </row>
    <row r="76" spans="1:9" x14ac:dyDescent="0.2">
      <c r="A76" s="383"/>
      <c r="B76" s="51" t="s">
        <v>56</v>
      </c>
      <c r="C76" s="22">
        <v>35.699999999999996</v>
      </c>
      <c r="D76" s="23">
        <v>6.9</v>
      </c>
      <c r="E76" s="23">
        <v>9.7000000000000011</v>
      </c>
      <c r="F76" s="23">
        <v>6.6000000000000005</v>
      </c>
      <c r="G76" s="23">
        <v>7.9</v>
      </c>
      <c r="H76" s="23">
        <v>33.200000000000003</v>
      </c>
      <c r="I76" s="24"/>
    </row>
    <row r="77" spans="1:9" x14ac:dyDescent="0.2">
      <c r="A77" s="383"/>
      <c r="B77" s="51" t="s">
        <v>52</v>
      </c>
      <c r="C77" s="22">
        <v>33.5</v>
      </c>
      <c r="D77" s="23">
        <v>7.3999999999999995</v>
      </c>
      <c r="E77" s="23">
        <v>10</v>
      </c>
      <c r="F77" s="23">
        <v>7.1999999999999993</v>
      </c>
      <c r="G77" s="23">
        <v>8.6</v>
      </c>
      <c r="H77" s="23">
        <v>33.200000000000003</v>
      </c>
      <c r="I77" s="24"/>
    </row>
    <row r="78" spans="1:9" x14ac:dyDescent="0.2">
      <c r="A78" s="384"/>
      <c r="B78" s="52"/>
      <c r="C78" s="68"/>
      <c r="D78" s="27"/>
      <c r="E78" s="69"/>
      <c r="F78" s="69"/>
      <c r="G78" s="69"/>
      <c r="H78" s="69"/>
      <c r="I78" s="70"/>
    </row>
    <row r="79" spans="1:9" x14ac:dyDescent="0.2">
      <c r="A79" s="382">
        <v>2021</v>
      </c>
      <c r="B79" s="53" t="s">
        <v>264</v>
      </c>
      <c r="C79" s="22">
        <v>48.699999999999996</v>
      </c>
      <c r="D79" s="23">
        <v>5.8999999999999995</v>
      </c>
      <c r="E79" s="23">
        <v>5</v>
      </c>
      <c r="F79" s="23">
        <v>4.5999999999999996</v>
      </c>
      <c r="G79" s="23">
        <v>4.9000000000000004</v>
      </c>
      <c r="H79" s="23">
        <v>31</v>
      </c>
      <c r="I79" s="24"/>
    </row>
    <row r="80" spans="1:9" x14ac:dyDescent="0.2">
      <c r="A80" s="383"/>
      <c r="B80" s="51" t="s">
        <v>57</v>
      </c>
      <c r="C80" s="22">
        <v>48.199999999999996</v>
      </c>
      <c r="D80" s="23">
        <v>5.3</v>
      </c>
      <c r="E80" s="23">
        <v>5.8000000000000007</v>
      </c>
      <c r="F80" s="23">
        <v>5.2</v>
      </c>
      <c r="G80" s="23">
        <v>5.7</v>
      </c>
      <c r="H80" s="23">
        <v>29.9</v>
      </c>
      <c r="I80" s="24"/>
    </row>
    <row r="81" spans="1:9" x14ac:dyDescent="0.2">
      <c r="A81" s="383"/>
      <c r="B81" s="51" t="s">
        <v>56</v>
      </c>
      <c r="C81" s="22">
        <v>46.2</v>
      </c>
      <c r="D81" s="23">
        <v>6.1</v>
      </c>
      <c r="E81" s="23">
        <v>7.1</v>
      </c>
      <c r="F81" s="23">
        <v>5.8000000000000007</v>
      </c>
      <c r="G81" s="23">
        <v>5.3</v>
      </c>
      <c r="H81" s="23">
        <v>29.5</v>
      </c>
      <c r="I81" s="24"/>
    </row>
    <row r="82" spans="1:9" x14ac:dyDescent="0.2">
      <c r="A82" s="383"/>
      <c r="B82" s="51" t="s">
        <v>52</v>
      </c>
      <c r="C82" s="22">
        <v>45.2</v>
      </c>
      <c r="D82" s="23">
        <v>6.8000000000000007</v>
      </c>
      <c r="E82" s="23">
        <v>6.8000000000000007</v>
      </c>
      <c r="F82" s="23">
        <v>6</v>
      </c>
      <c r="G82" s="23">
        <v>5.2</v>
      </c>
      <c r="H82" s="23">
        <v>30</v>
      </c>
      <c r="I82" s="24"/>
    </row>
    <row r="83" spans="1:9" x14ac:dyDescent="0.2">
      <c r="A83" s="384"/>
      <c r="B83" s="52"/>
      <c r="C83" s="68"/>
      <c r="D83" s="27"/>
      <c r="E83" s="69"/>
      <c r="F83" s="69"/>
      <c r="G83" s="69"/>
      <c r="H83" s="69"/>
      <c r="I83" s="70"/>
    </row>
    <row r="84" spans="1:9" x14ac:dyDescent="0.2">
      <c r="A84" s="382">
        <v>2021</v>
      </c>
      <c r="B84" s="53" t="s">
        <v>265</v>
      </c>
      <c r="C84" s="22">
        <v>35.299999999999997</v>
      </c>
      <c r="D84" s="23">
        <v>4.2</v>
      </c>
      <c r="E84" s="23">
        <v>7.1999999999999993</v>
      </c>
      <c r="F84" s="23">
        <v>8</v>
      </c>
      <c r="G84" s="23">
        <v>13.100000000000001</v>
      </c>
      <c r="H84" s="23">
        <v>32.300000000000004</v>
      </c>
      <c r="I84" s="24"/>
    </row>
    <row r="85" spans="1:9" x14ac:dyDescent="0.2">
      <c r="A85" s="383"/>
      <c r="B85" s="51" t="s">
        <v>57</v>
      </c>
      <c r="C85" s="22">
        <v>34.5</v>
      </c>
      <c r="D85" s="23">
        <v>4.2</v>
      </c>
      <c r="E85" s="23">
        <v>9.4</v>
      </c>
      <c r="F85" s="23">
        <v>7.1999999999999993</v>
      </c>
      <c r="G85" s="23">
        <v>12.8</v>
      </c>
      <c r="H85" s="23">
        <v>31.900000000000002</v>
      </c>
      <c r="I85" s="24"/>
    </row>
    <row r="86" spans="1:9" x14ac:dyDescent="0.2">
      <c r="A86" s="383"/>
      <c r="B86" s="51" t="s">
        <v>56</v>
      </c>
      <c r="C86" s="22">
        <v>31.5</v>
      </c>
      <c r="D86" s="23">
        <v>6.6000000000000005</v>
      </c>
      <c r="E86" s="23">
        <v>7.5</v>
      </c>
      <c r="F86" s="23">
        <v>8.7999999999999989</v>
      </c>
      <c r="G86" s="23">
        <v>12.3</v>
      </c>
      <c r="H86" s="23">
        <v>33.4</v>
      </c>
      <c r="I86" s="24"/>
    </row>
    <row r="87" spans="1:9" x14ac:dyDescent="0.2">
      <c r="A87" s="383"/>
      <c r="B87" s="51" t="s">
        <v>52</v>
      </c>
      <c r="C87" s="22">
        <v>30.9</v>
      </c>
      <c r="D87" s="23">
        <v>7.3999999999999995</v>
      </c>
      <c r="E87" s="23">
        <v>7.5</v>
      </c>
      <c r="F87" s="23">
        <v>8.9</v>
      </c>
      <c r="G87" s="23">
        <v>12.3</v>
      </c>
      <c r="H87" s="23">
        <v>33.1</v>
      </c>
      <c r="I87" s="24"/>
    </row>
    <row r="88" spans="1:9" x14ac:dyDescent="0.2">
      <c r="A88" s="384"/>
      <c r="B88" s="25"/>
      <c r="C88" s="68"/>
      <c r="D88" s="27"/>
      <c r="E88" s="69"/>
      <c r="F88" s="69"/>
      <c r="G88" s="69"/>
      <c r="H88" s="69"/>
      <c r="I88" s="70"/>
    </row>
    <row r="89" spans="1:9" ht="15" x14ac:dyDescent="0.25">
      <c r="B89"/>
      <c r="C89"/>
      <c r="D89"/>
      <c r="E89"/>
      <c r="F89"/>
      <c r="G89"/>
    </row>
    <row r="90" spans="1:9" ht="15" x14ac:dyDescent="0.25">
      <c r="A90" s="33" t="s">
        <v>180</v>
      </c>
      <c r="C90"/>
      <c r="D90"/>
      <c r="E90"/>
      <c r="F90"/>
      <c r="G90"/>
    </row>
    <row r="91" spans="1:9" ht="15" x14ac:dyDescent="0.25">
      <c r="A91" s="33" t="s">
        <v>35</v>
      </c>
      <c r="C91"/>
      <c r="D91"/>
      <c r="E91"/>
      <c r="F91"/>
      <c r="G91"/>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46"/>
  <sheetViews>
    <sheetView zoomScale="70" zoomScaleNormal="70" workbookViewId="0">
      <selection activeCell="P18" sqref="P18"/>
    </sheetView>
  </sheetViews>
  <sheetFormatPr baseColWidth="10" defaultRowHeight="15" x14ac:dyDescent="0.2"/>
  <cols>
    <col min="1" max="1" width="3.7109375" style="3" customWidth="1"/>
    <col min="2" max="2" width="4.2851562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210</v>
      </c>
      <c r="B1" s="2"/>
      <c r="I1" s="67"/>
      <c r="K1" s="66"/>
      <c r="M1" s="67" t="s">
        <v>54</v>
      </c>
    </row>
    <row r="3" spans="1:17" ht="9.75" customHeight="1" x14ac:dyDescent="0.2">
      <c r="C3" s="5"/>
      <c r="D3" s="5"/>
      <c r="E3" s="5"/>
      <c r="F3" s="5"/>
      <c r="G3" s="5"/>
      <c r="H3" s="5"/>
    </row>
    <row r="4" spans="1:17" ht="48.75" customHeight="1" x14ac:dyDescent="0.2">
      <c r="B4" s="195"/>
      <c r="C4" s="71"/>
      <c r="D4" s="188" t="s">
        <v>0</v>
      </c>
      <c r="E4" s="72" t="s">
        <v>16</v>
      </c>
      <c r="F4" s="72" t="s">
        <v>15</v>
      </c>
      <c r="G4" s="72" t="s">
        <v>3</v>
      </c>
      <c r="H4" s="73" t="s">
        <v>4</v>
      </c>
    </row>
    <row r="5" spans="1:17" ht="15.95" customHeight="1" x14ac:dyDescent="0.2">
      <c r="B5" s="74"/>
      <c r="C5" s="74" t="s">
        <v>6</v>
      </c>
      <c r="D5" s="74"/>
      <c r="E5" s="6"/>
      <c r="F5" s="6"/>
      <c r="G5" s="6"/>
      <c r="H5" s="75"/>
    </row>
    <row r="6" spans="1:17" ht="15.95" customHeight="1" x14ac:dyDescent="0.2">
      <c r="B6" s="385">
        <v>2021</v>
      </c>
      <c r="C6" s="196" t="s">
        <v>57</v>
      </c>
      <c r="D6" s="197">
        <v>0.3</v>
      </c>
      <c r="E6" s="198">
        <v>1.2</v>
      </c>
      <c r="F6" s="198">
        <v>15.8</v>
      </c>
      <c r="G6" s="198">
        <v>75.099999999999994</v>
      </c>
      <c r="H6" s="199">
        <v>7.7</v>
      </c>
    </row>
    <row r="7" spans="1:17" ht="15.95" customHeight="1" x14ac:dyDescent="0.2">
      <c r="B7" s="386"/>
      <c r="C7" s="76" t="s">
        <v>56</v>
      </c>
      <c r="D7" s="189">
        <v>0.3</v>
      </c>
      <c r="E7" s="5">
        <v>1.5</v>
      </c>
      <c r="F7" s="5">
        <v>15.5</v>
      </c>
      <c r="G7" s="5">
        <v>74.2</v>
      </c>
      <c r="H7" s="186">
        <v>8.5</v>
      </c>
    </row>
    <row r="8" spans="1:17" ht="15.95" customHeight="1" x14ac:dyDescent="0.2">
      <c r="B8" s="386"/>
      <c r="C8" s="76" t="s">
        <v>52</v>
      </c>
      <c r="D8" s="189">
        <v>0.5</v>
      </c>
      <c r="E8" s="5">
        <v>2.1999999999999997</v>
      </c>
      <c r="F8" s="5">
        <v>15.5</v>
      </c>
      <c r="G8" s="5">
        <v>75.7</v>
      </c>
      <c r="H8" s="186">
        <v>6.1</v>
      </c>
    </row>
    <row r="9" spans="1:17" ht="15.95" customHeight="1" x14ac:dyDescent="0.2">
      <c r="B9" s="386"/>
      <c r="C9" s="76" t="s">
        <v>50</v>
      </c>
      <c r="D9" s="189">
        <v>0.4</v>
      </c>
      <c r="E9" s="5">
        <v>3.1</v>
      </c>
      <c r="F9" s="5">
        <v>16.5</v>
      </c>
      <c r="G9" s="5">
        <v>72.399999999999991</v>
      </c>
      <c r="H9" s="186">
        <v>7.6</v>
      </c>
    </row>
    <row r="10" spans="1:17" ht="15.95" customHeight="1" x14ac:dyDescent="0.2">
      <c r="B10" s="386"/>
      <c r="C10" s="76" t="s">
        <v>42</v>
      </c>
      <c r="D10" s="189">
        <v>0.5</v>
      </c>
      <c r="E10" s="5">
        <v>4.1000000000000005</v>
      </c>
      <c r="F10" s="5">
        <v>17.8</v>
      </c>
      <c r="G10" s="5">
        <v>68.600000000000009</v>
      </c>
      <c r="H10" s="186">
        <v>9.1</v>
      </c>
    </row>
    <row r="11" spans="1:17" ht="15.95" customHeight="1" x14ac:dyDescent="0.2">
      <c r="B11" s="386"/>
      <c r="C11" s="76" t="s">
        <v>40</v>
      </c>
      <c r="D11" s="189">
        <v>1.6</v>
      </c>
      <c r="E11" s="5">
        <v>6.3</v>
      </c>
      <c r="F11" s="5">
        <v>20.7</v>
      </c>
      <c r="G11" s="5">
        <v>64.2</v>
      </c>
      <c r="H11" s="186">
        <v>7.1999999999999993</v>
      </c>
      <c r="Q11" s="5"/>
    </row>
    <row r="12" spans="1:17" ht="15.95" customHeight="1" x14ac:dyDescent="0.2">
      <c r="B12" s="386"/>
      <c r="C12" s="76" t="s">
        <v>7</v>
      </c>
      <c r="D12" s="189">
        <v>3.4000000000000004</v>
      </c>
      <c r="E12" s="5">
        <v>8</v>
      </c>
      <c r="F12" s="5">
        <v>22.6</v>
      </c>
      <c r="G12" s="5">
        <v>59.4</v>
      </c>
      <c r="H12" s="186">
        <v>6.6000000000000005</v>
      </c>
      <c r="Q12" s="5"/>
    </row>
    <row r="13" spans="1:17" ht="15.95" customHeight="1" x14ac:dyDescent="0.2">
      <c r="B13" s="386"/>
      <c r="C13" s="76" t="s">
        <v>62</v>
      </c>
      <c r="D13" s="189">
        <v>2.7</v>
      </c>
      <c r="E13" s="5">
        <v>6.4</v>
      </c>
      <c r="F13" s="5">
        <v>24.2</v>
      </c>
      <c r="G13" s="5">
        <v>61.1</v>
      </c>
      <c r="H13" s="186">
        <v>5.6000000000000005</v>
      </c>
      <c r="Q13" s="5"/>
    </row>
    <row r="14" spans="1:17" ht="15.95" customHeight="1" x14ac:dyDescent="0.2">
      <c r="B14" s="386"/>
      <c r="C14" s="76" t="s">
        <v>74</v>
      </c>
      <c r="D14" s="189">
        <v>2.6</v>
      </c>
      <c r="E14" s="5">
        <v>6.1</v>
      </c>
      <c r="F14" s="5">
        <v>25.3</v>
      </c>
      <c r="G14" s="5">
        <v>61.1</v>
      </c>
      <c r="H14" s="186">
        <v>5</v>
      </c>
      <c r="Q14" s="5"/>
    </row>
    <row r="15" spans="1:17" ht="15.95" customHeight="1" x14ac:dyDescent="0.2">
      <c r="B15" s="387"/>
      <c r="C15" s="200" t="s">
        <v>71</v>
      </c>
      <c r="D15" s="201">
        <v>2.5</v>
      </c>
      <c r="E15" s="202">
        <v>6</v>
      </c>
      <c r="F15" s="202">
        <v>25.4</v>
      </c>
      <c r="G15" s="202">
        <v>61.1</v>
      </c>
      <c r="H15" s="203">
        <v>5.0999999999999996</v>
      </c>
      <c r="Q15" s="5"/>
    </row>
    <row r="16" spans="1:17" ht="15.95" customHeight="1" x14ac:dyDescent="0.2">
      <c r="B16" s="388">
        <v>2020</v>
      </c>
      <c r="C16" s="76" t="s">
        <v>66</v>
      </c>
      <c r="D16" s="189">
        <v>2.5</v>
      </c>
      <c r="E16" s="5">
        <v>5.7</v>
      </c>
      <c r="F16" s="5">
        <v>26.200000000000003</v>
      </c>
      <c r="G16" s="5">
        <v>59.9</v>
      </c>
      <c r="H16" s="186">
        <v>5.7</v>
      </c>
    </row>
    <row r="17" spans="2:8" ht="15.95" customHeight="1" x14ac:dyDescent="0.2">
      <c r="B17" s="386"/>
      <c r="C17" s="76" t="s">
        <v>60</v>
      </c>
      <c r="D17" s="189">
        <v>3.5999999999999996</v>
      </c>
      <c r="E17" s="5">
        <v>7.1</v>
      </c>
      <c r="F17" s="5">
        <v>28.1</v>
      </c>
      <c r="G17" s="5">
        <v>55.2</v>
      </c>
      <c r="H17" s="186">
        <v>6</v>
      </c>
    </row>
    <row r="18" spans="2:8" ht="15.95" customHeight="1" x14ac:dyDescent="0.2">
      <c r="B18" s="386"/>
      <c r="C18" s="76" t="s">
        <v>57</v>
      </c>
      <c r="D18" s="189">
        <v>0.70000000000000007</v>
      </c>
      <c r="E18" s="5">
        <v>5</v>
      </c>
      <c r="F18" s="5">
        <v>26.3</v>
      </c>
      <c r="G18" s="5">
        <v>60.5</v>
      </c>
      <c r="H18" s="186">
        <v>7.5</v>
      </c>
    </row>
    <row r="19" spans="2:8" ht="15.95" customHeight="1" x14ac:dyDescent="0.2">
      <c r="B19" s="386"/>
      <c r="C19" s="76" t="s">
        <v>56</v>
      </c>
      <c r="D19" s="189">
        <v>0.5</v>
      </c>
      <c r="E19" s="5">
        <v>5.4</v>
      </c>
      <c r="F19" s="5">
        <v>24.4</v>
      </c>
      <c r="G19" s="5">
        <v>62</v>
      </c>
      <c r="H19" s="186">
        <v>7.7</v>
      </c>
    </row>
    <row r="20" spans="2:8" ht="15.95" customHeight="1" x14ac:dyDescent="0.2">
      <c r="B20" s="386"/>
      <c r="C20" s="76" t="s">
        <v>52</v>
      </c>
      <c r="D20" s="189">
        <v>0.89999999999999991</v>
      </c>
      <c r="E20" s="5">
        <v>6.1</v>
      </c>
      <c r="F20" s="5">
        <v>24.7</v>
      </c>
      <c r="G20" s="5">
        <v>60.199999999999996</v>
      </c>
      <c r="H20" s="186">
        <v>8</v>
      </c>
    </row>
    <row r="21" spans="2:8" ht="15.95" customHeight="1" x14ac:dyDescent="0.2">
      <c r="B21" s="386"/>
      <c r="C21" s="76" t="s">
        <v>50</v>
      </c>
      <c r="D21" s="189">
        <v>1</v>
      </c>
      <c r="E21" s="5">
        <v>7.0000000000000009</v>
      </c>
      <c r="F21" s="5">
        <v>28.799999999999997</v>
      </c>
      <c r="G21" s="5">
        <v>53.2</v>
      </c>
      <c r="H21" s="186">
        <v>10.100000000000001</v>
      </c>
    </row>
    <row r="22" spans="2:8" ht="15.95" customHeight="1" x14ac:dyDescent="0.2">
      <c r="B22" s="386"/>
      <c r="C22" s="76" t="s">
        <v>42</v>
      </c>
      <c r="D22" s="189">
        <v>1.4000000000000001</v>
      </c>
      <c r="E22" s="5">
        <v>11.4</v>
      </c>
      <c r="F22" s="5">
        <v>38.5</v>
      </c>
      <c r="G22" s="5">
        <v>37.1</v>
      </c>
      <c r="H22" s="186">
        <v>11.600000000000001</v>
      </c>
    </row>
    <row r="23" spans="2:8" ht="15.95" customHeight="1" x14ac:dyDescent="0.2">
      <c r="B23" s="386"/>
      <c r="C23" s="76" t="s">
        <v>40</v>
      </c>
      <c r="D23" s="189">
        <v>4.8926299999999996</v>
      </c>
      <c r="E23" s="5">
        <v>21.929137300000001</v>
      </c>
      <c r="F23" s="5">
        <v>44.139846500000004</v>
      </c>
      <c r="G23" s="5">
        <v>22.015186499999999</v>
      </c>
      <c r="H23" s="186">
        <v>7.0231953999999996</v>
      </c>
    </row>
    <row r="24" spans="2:8" ht="15.95" customHeight="1" x14ac:dyDescent="0.2">
      <c r="B24" s="387"/>
      <c r="C24" s="76" t="s">
        <v>7</v>
      </c>
      <c r="D24" s="189">
        <v>12.181709700000001</v>
      </c>
      <c r="E24" s="5">
        <v>32.435783200000003</v>
      </c>
      <c r="F24" s="5">
        <v>34.964955199999999</v>
      </c>
      <c r="G24" s="5">
        <v>15.8191413</v>
      </c>
      <c r="H24" s="186">
        <v>4.5984100000000003</v>
      </c>
    </row>
    <row r="25" spans="2:8" ht="15.95" customHeight="1" x14ac:dyDescent="0.2">
      <c r="B25" s="74"/>
      <c r="C25" s="74" t="s">
        <v>44</v>
      </c>
      <c r="D25" s="190"/>
      <c r="E25" s="185"/>
      <c r="F25" s="185"/>
      <c r="G25" s="185"/>
      <c r="H25" s="187"/>
    </row>
    <row r="26" spans="2:8" ht="15.95" customHeight="1" x14ac:dyDescent="0.2">
      <c r="B26" s="385">
        <v>2021</v>
      </c>
      <c r="C26" s="196" t="s">
        <v>57</v>
      </c>
      <c r="D26" s="197">
        <v>0.2</v>
      </c>
      <c r="E26" s="198">
        <v>2.1</v>
      </c>
      <c r="F26" s="198">
        <v>10.100000000000001</v>
      </c>
      <c r="G26" s="198">
        <v>79.900000000000006</v>
      </c>
      <c r="H26" s="199">
        <v>7.7</v>
      </c>
    </row>
    <row r="27" spans="2:8" ht="15.95" customHeight="1" x14ac:dyDescent="0.2">
      <c r="B27" s="386"/>
      <c r="C27" s="76" t="s">
        <v>56</v>
      </c>
      <c r="D27" s="189">
        <v>0.4</v>
      </c>
      <c r="E27" s="5">
        <v>2.6</v>
      </c>
      <c r="F27" s="5">
        <v>11.899999999999999</v>
      </c>
      <c r="G27" s="5">
        <v>77.400000000000006</v>
      </c>
      <c r="H27" s="186">
        <v>7.7</v>
      </c>
    </row>
    <row r="28" spans="2:8" ht="15.95" customHeight="1" x14ac:dyDescent="0.2">
      <c r="B28" s="386"/>
      <c r="C28" s="76" t="s">
        <v>52</v>
      </c>
      <c r="D28" s="189">
        <v>1.0999999999999999</v>
      </c>
      <c r="E28" s="5">
        <v>3.6999999999999997</v>
      </c>
      <c r="F28" s="5">
        <v>11.700000000000001</v>
      </c>
      <c r="G28" s="5">
        <v>77.5</v>
      </c>
      <c r="H28" s="186">
        <v>6</v>
      </c>
    </row>
    <row r="29" spans="2:8" ht="15.95" customHeight="1" x14ac:dyDescent="0.2">
      <c r="B29" s="386"/>
      <c r="C29" s="76" t="s">
        <v>50</v>
      </c>
      <c r="D29" s="189">
        <v>0.70000000000000007</v>
      </c>
      <c r="E29" s="5">
        <v>3.3000000000000003</v>
      </c>
      <c r="F29" s="5">
        <v>12.8</v>
      </c>
      <c r="G29" s="5">
        <v>75.900000000000006</v>
      </c>
      <c r="H29" s="186">
        <v>7.1999999999999993</v>
      </c>
    </row>
    <row r="30" spans="2:8" ht="15.95" customHeight="1" x14ac:dyDescent="0.2">
      <c r="B30" s="386"/>
      <c r="C30" s="76" t="s">
        <v>42</v>
      </c>
      <c r="D30" s="189">
        <v>0.8</v>
      </c>
      <c r="E30" s="5">
        <v>3.9</v>
      </c>
      <c r="F30" s="5">
        <v>15.4</v>
      </c>
      <c r="G30" s="5">
        <v>71</v>
      </c>
      <c r="H30" s="186">
        <v>9</v>
      </c>
    </row>
    <row r="31" spans="2:8" ht="15.95" customHeight="1" x14ac:dyDescent="0.2">
      <c r="B31" s="386"/>
      <c r="C31" s="76" t="s">
        <v>40</v>
      </c>
      <c r="D31" s="189">
        <v>4</v>
      </c>
      <c r="E31" s="5">
        <v>8.6999999999999993</v>
      </c>
      <c r="F31" s="5">
        <v>15.299999999999999</v>
      </c>
      <c r="G31" s="5">
        <v>65.2</v>
      </c>
      <c r="H31" s="186">
        <v>6.8000000000000007</v>
      </c>
    </row>
    <row r="32" spans="2:8" ht="15.95" customHeight="1" x14ac:dyDescent="0.2">
      <c r="B32" s="386"/>
      <c r="C32" s="76" t="s">
        <v>7</v>
      </c>
      <c r="D32" s="189">
        <v>8</v>
      </c>
      <c r="E32" s="5">
        <v>10.4</v>
      </c>
      <c r="F32" s="5">
        <v>17.8</v>
      </c>
      <c r="G32" s="5">
        <v>59</v>
      </c>
      <c r="H32" s="186">
        <v>4.8</v>
      </c>
    </row>
    <row r="33" spans="2:8" ht="15.95" customHeight="1" x14ac:dyDescent="0.2">
      <c r="B33" s="386"/>
      <c r="C33" s="76" t="s">
        <v>62</v>
      </c>
      <c r="D33" s="189">
        <v>7.1999999999999993</v>
      </c>
      <c r="E33" s="5">
        <v>8.6999999999999993</v>
      </c>
      <c r="F33" s="5">
        <v>15.6</v>
      </c>
      <c r="G33" s="5">
        <v>62.5</v>
      </c>
      <c r="H33" s="186">
        <v>5.8999999999999995</v>
      </c>
    </row>
    <row r="34" spans="2:8" ht="15.95" customHeight="1" x14ac:dyDescent="0.2">
      <c r="B34" s="386"/>
      <c r="C34" s="76" t="s">
        <v>74</v>
      </c>
      <c r="D34" s="189">
        <v>7.3999999999999995</v>
      </c>
      <c r="E34" s="5">
        <v>7.9</v>
      </c>
      <c r="F34" s="5">
        <v>18</v>
      </c>
      <c r="G34" s="5">
        <v>61.4</v>
      </c>
      <c r="H34" s="186">
        <v>5.2</v>
      </c>
    </row>
    <row r="35" spans="2:8" ht="15.95" customHeight="1" x14ac:dyDescent="0.2">
      <c r="B35" s="387"/>
      <c r="C35" s="200" t="s">
        <v>71</v>
      </c>
      <c r="D35" s="201">
        <v>7.3</v>
      </c>
      <c r="E35" s="202">
        <v>8.6</v>
      </c>
      <c r="F35" s="202">
        <v>19</v>
      </c>
      <c r="G35" s="202">
        <v>61</v>
      </c>
      <c r="H35" s="203">
        <v>4.1000000000000005</v>
      </c>
    </row>
    <row r="36" spans="2:8" ht="15.95" customHeight="1" x14ac:dyDescent="0.2">
      <c r="B36" s="388">
        <v>2020</v>
      </c>
      <c r="C36" s="76" t="s">
        <v>66</v>
      </c>
      <c r="D36" s="189">
        <v>7.8</v>
      </c>
      <c r="E36" s="5">
        <v>8.5</v>
      </c>
      <c r="F36" s="5">
        <v>18.600000000000001</v>
      </c>
      <c r="G36" s="5">
        <v>59.099999999999994</v>
      </c>
      <c r="H36" s="186">
        <v>6</v>
      </c>
    </row>
    <row r="37" spans="2:8" ht="15.95" customHeight="1" x14ac:dyDescent="0.2">
      <c r="B37" s="386"/>
      <c r="C37" s="76" t="s">
        <v>60</v>
      </c>
      <c r="D37" s="189">
        <v>10.8</v>
      </c>
      <c r="E37" s="5">
        <v>8.5</v>
      </c>
      <c r="F37" s="5">
        <v>21.9</v>
      </c>
      <c r="G37" s="5">
        <v>55.000000000000007</v>
      </c>
      <c r="H37" s="186">
        <v>3.6999999999999997</v>
      </c>
    </row>
    <row r="38" spans="2:8" ht="15.95" customHeight="1" x14ac:dyDescent="0.2">
      <c r="B38" s="386"/>
      <c r="C38" s="76" t="s">
        <v>57</v>
      </c>
      <c r="D38" s="189">
        <v>1.4000000000000001</v>
      </c>
      <c r="E38" s="5">
        <v>6.5</v>
      </c>
      <c r="F38" s="5">
        <v>26.1</v>
      </c>
      <c r="G38" s="5">
        <v>61.9</v>
      </c>
      <c r="H38" s="186">
        <v>4.1000000000000005</v>
      </c>
    </row>
    <row r="39" spans="2:8" ht="15.95" customHeight="1" x14ac:dyDescent="0.2">
      <c r="B39" s="386"/>
      <c r="C39" s="76" t="s">
        <v>56</v>
      </c>
      <c r="D39" s="189">
        <v>1</v>
      </c>
      <c r="E39" s="5">
        <v>6.5</v>
      </c>
      <c r="F39" s="5">
        <v>22.7</v>
      </c>
      <c r="G39" s="5">
        <v>63</v>
      </c>
      <c r="H39" s="186">
        <v>6.8000000000000007</v>
      </c>
    </row>
    <row r="40" spans="2:8" x14ac:dyDescent="0.2">
      <c r="B40" s="386"/>
      <c r="C40" s="76" t="s">
        <v>52</v>
      </c>
      <c r="D40" s="189">
        <v>2.5</v>
      </c>
      <c r="E40" s="5">
        <v>6.5</v>
      </c>
      <c r="F40" s="5">
        <v>19.400000000000002</v>
      </c>
      <c r="G40" s="5">
        <v>65</v>
      </c>
      <c r="H40" s="186">
        <v>6.5</v>
      </c>
    </row>
    <row r="41" spans="2:8" x14ac:dyDescent="0.2">
      <c r="B41" s="386"/>
      <c r="C41" s="76" t="s">
        <v>50</v>
      </c>
      <c r="D41" s="189">
        <v>2.1</v>
      </c>
      <c r="E41" s="5">
        <v>6.8000000000000007</v>
      </c>
      <c r="F41" s="5">
        <v>25</v>
      </c>
      <c r="G41" s="5">
        <v>56.999999999999993</v>
      </c>
      <c r="H41" s="186">
        <v>9</v>
      </c>
    </row>
    <row r="42" spans="2:8" x14ac:dyDescent="0.2">
      <c r="B42" s="386"/>
      <c r="C42" s="76" t="s">
        <v>42</v>
      </c>
      <c r="D42" s="189">
        <v>3</v>
      </c>
      <c r="E42" s="5">
        <v>14.299999999999999</v>
      </c>
      <c r="F42" s="5">
        <v>29.299999999999997</v>
      </c>
      <c r="G42" s="5">
        <v>42.699999999999996</v>
      </c>
      <c r="H42" s="186">
        <v>10.6</v>
      </c>
    </row>
    <row r="43" spans="2:8" x14ac:dyDescent="0.2">
      <c r="B43" s="386"/>
      <c r="C43" s="76" t="s">
        <v>40</v>
      </c>
      <c r="D43" s="189">
        <v>12.126846199999999</v>
      </c>
      <c r="E43" s="5">
        <v>25.857750800000002</v>
      </c>
      <c r="F43" s="5">
        <v>35.361407800000002</v>
      </c>
      <c r="G43" s="5">
        <v>22.311077100000002</v>
      </c>
      <c r="H43" s="186">
        <v>4.3429200000000003</v>
      </c>
    </row>
    <row r="44" spans="2:8" ht="15" customHeight="1" x14ac:dyDescent="0.2">
      <c r="B44" s="387"/>
      <c r="C44" s="76" t="s">
        <v>7</v>
      </c>
      <c r="D44" s="189">
        <v>26.070531499999998</v>
      </c>
      <c r="E44" s="5">
        <v>33.530096100000002</v>
      </c>
      <c r="F44" s="5">
        <v>24.326647600000001</v>
      </c>
      <c r="G44" s="5">
        <v>12.690235099999999</v>
      </c>
      <c r="H44" s="186">
        <v>4.5984100000000003</v>
      </c>
    </row>
    <row r="45" spans="2:8" x14ac:dyDescent="0.2">
      <c r="B45" s="74"/>
      <c r="C45" s="74" t="s">
        <v>45</v>
      </c>
      <c r="D45" s="190"/>
      <c r="E45" s="185"/>
      <c r="F45" s="185"/>
      <c r="G45" s="185"/>
      <c r="H45" s="187"/>
    </row>
    <row r="46" spans="2:8" x14ac:dyDescent="0.2">
      <c r="B46" s="385">
        <v>2021</v>
      </c>
      <c r="C46" s="196" t="s">
        <v>57</v>
      </c>
      <c r="D46" s="197">
        <v>0.3</v>
      </c>
      <c r="E46" s="198">
        <v>1.4000000000000001</v>
      </c>
      <c r="F46" s="198">
        <v>12</v>
      </c>
      <c r="G46" s="198">
        <v>80.100000000000009</v>
      </c>
      <c r="H46" s="199">
        <v>6.2</v>
      </c>
    </row>
    <row r="47" spans="2:8" x14ac:dyDescent="0.2">
      <c r="B47" s="386"/>
      <c r="C47" s="76" t="s">
        <v>56</v>
      </c>
      <c r="D47" s="189">
        <v>0.4</v>
      </c>
      <c r="E47" s="5">
        <v>1.0999999999999999</v>
      </c>
      <c r="F47" s="5">
        <v>12.1</v>
      </c>
      <c r="G47" s="5">
        <v>78</v>
      </c>
      <c r="H47" s="186">
        <v>8.4</v>
      </c>
    </row>
    <row r="48" spans="2:8" x14ac:dyDescent="0.2">
      <c r="B48" s="386"/>
      <c r="C48" s="76" t="s">
        <v>52</v>
      </c>
      <c r="D48" s="189">
        <v>1</v>
      </c>
      <c r="E48" s="5">
        <v>2.9000000000000004</v>
      </c>
      <c r="F48" s="5">
        <v>13.100000000000001</v>
      </c>
      <c r="G48" s="5">
        <v>77.8</v>
      </c>
      <c r="H48" s="186">
        <v>5.2</v>
      </c>
    </row>
    <row r="49" spans="2:8" x14ac:dyDescent="0.2">
      <c r="B49" s="386"/>
      <c r="C49" s="76" t="s">
        <v>50</v>
      </c>
      <c r="D49" s="189">
        <v>0.70000000000000007</v>
      </c>
      <c r="E49" s="5">
        <v>3.1</v>
      </c>
      <c r="F49" s="5">
        <v>12.7</v>
      </c>
      <c r="G49" s="5">
        <v>76.7</v>
      </c>
      <c r="H49" s="186">
        <v>6.9</v>
      </c>
    </row>
    <row r="50" spans="2:8" x14ac:dyDescent="0.2">
      <c r="B50" s="386"/>
      <c r="C50" s="76" t="s">
        <v>42</v>
      </c>
      <c r="D50" s="189">
        <v>0.6</v>
      </c>
      <c r="E50" s="5">
        <v>3.9</v>
      </c>
      <c r="F50" s="5">
        <v>15.299999999999999</v>
      </c>
      <c r="G50" s="5">
        <v>70.399999999999991</v>
      </c>
      <c r="H50" s="186">
        <v>9.7000000000000011</v>
      </c>
    </row>
    <row r="51" spans="2:8" x14ac:dyDescent="0.2">
      <c r="B51" s="386"/>
      <c r="C51" s="76" t="s">
        <v>40</v>
      </c>
      <c r="D51" s="189">
        <v>2.7</v>
      </c>
      <c r="E51" s="5">
        <v>7.3999999999999995</v>
      </c>
      <c r="F51" s="5">
        <v>16.600000000000001</v>
      </c>
      <c r="G51" s="5">
        <v>66.900000000000006</v>
      </c>
      <c r="H51" s="186">
        <v>6.3</v>
      </c>
    </row>
    <row r="52" spans="2:8" x14ac:dyDescent="0.2">
      <c r="B52" s="386"/>
      <c r="C52" s="76" t="s">
        <v>7</v>
      </c>
      <c r="D52" s="189">
        <v>4.8</v>
      </c>
      <c r="E52" s="5">
        <v>8.9</v>
      </c>
      <c r="F52" s="5">
        <v>19.3</v>
      </c>
      <c r="G52" s="5">
        <v>61.199999999999996</v>
      </c>
      <c r="H52" s="186">
        <v>5.8999999999999995</v>
      </c>
    </row>
    <row r="53" spans="2:8" ht="15" customHeight="1" x14ac:dyDescent="0.2">
      <c r="B53" s="386"/>
      <c r="C53" s="76" t="s">
        <v>62</v>
      </c>
      <c r="D53" s="189">
        <v>4.3999999999999995</v>
      </c>
      <c r="E53" s="5">
        <v>7.6</v>
      </c>
      <c r="F53" s="5">
        <v>19.100000000000001</v>
      </c>
      <c r="G53" s="5">
        <v>63.5</v>
      </c>
      <c r="H53" s="186">
        <v>5.4</v>
      </c>
    </row>
    <row r="54" spans="2:8" x14ac:dyDescent="0.2">
      <c r="B54" s="386"/>
      <c r="C54" s="76" t="s">
        <v>74</v>
      </c>
      <c r="D54" s="189">
        <v>4.8</v>
      </c>
      <c r="E54" s="5">
        <v>6.6000000000000005</v>
      </c>
      <c r="F54" s="5">
        <v>20.8</v>
      </c>
      <c r="G54" s="5">
        <v>62.9</v>
      </c>
      <c r="H54" s="186">
        <v>4.8</v>
      </c>
    </row>
    <row r="55" spans="2:8" x14ac:dyDescent="0.2">
      <c r="B55" s="387"/>
      <c r="C55" s="200" t="s">
        <v>71</v>
      </c>
      <c r="D55" s="201">
        <v>4.7</v>
      </c>
      <c r="E55" s="202">
        <v>7.0000000000000009</v>
      </c>
      <c r="F55" s="202">
        <v>21.4</v>
      </c>
      <c r="G55" s="202">
        <v>63.5</v>
      </c>
      <c r="H55" s="203">
        <v>3.5000000000000004</v>
      </c>
    </row>
    <row r="56" spans="2:8" x14ac:dyDescent="0.2">
      <c r="B56" s="388">
        <v>2020</v>
      </c>
      <c r="C56" s="76" t="s">
        <v>66</v>
      </c>
      <c r="D56" s="189">
        <v>4.7</v>
      </c>
      <c r="E56" s="5">
        <v>7.0000000000000009</v>
      </c>
      <c r="F56" s="5">
        <v>22.8</v>
      </c>
      <c r="G56" s="5">
        <v>60.199999999999996</v>
      </c>
      <c r="H56" s="186">
        <v>5.4</v>
      </c>
    </row>
    <row r="57" spans="2:8" x14ac:dyDescent="0.2">
      <c r="B57" s="386"/>
      <c r="C57" s="76" t="s">
        <v>60</v>
      </c>
      <c r="D57" s="189">
        <v>5.8000000000000007</v>
      </c>
      <c r="E57" s="5">
        <v>8.3000000000000007</v>
      </c>
      <c r="F57" s="5">
        <v>23</v>
      </c>
      <c r="G57" s="5">
        <v>58.4</v>
      </c>
      <c r="H57" s="186">
        <v>4.3999999999999995</v>
      </c>
    </row>
    <row r="58" spans="2:8" x14ac:dyDescent="0.2">
      <c r="B58" s="386"/>
      <c r="C58" s="76" t="s">
        <v>57</v>
      </c>
      <c r="D58" s="189">
        <v>1.4000000000000001</v>
      </c>
      <c r="E58" s="5">
        <v>6</v>
      </c>
      <c r="F58" s="5">
        <v>22.8</v>
      </c>
      <c r="G58" s="5">
        <v>65.3</v>
      </c>
      <c r="H58" s="186">
        <v>4.5</v>
      </c>
    </row>
    <row r="59" spans="2:8" x14ac:dyDescent="0.2">
      <c r="B59" s="386"/>
      <c r="C59" s="76" t="s">
        <v>56</v>
      </c>
      <c r="D59" s="189">
        <v>0.70000000000000007</v>
      </c>
      <c r="E59" s="5">
        <v>6.1</v>
      </c>
      <c r="F59" s="5">
        <v>21.6</v>
      </c>
      <c r="G59" s="5">
        <v>64.600000000000009</v>
      </c>
      <c r="H59" s="186">
        <v>7.0000000000000009</v>
      </c>
    </row>
    <row r="60" spans="2:8" x14ac:dyDescent="0.2">
      <c r="B60" s="386"/>
      <c r="C60" s="76" t="s">
        <v>52</v>
      </c>
      <c r="D60" s="189">
        <v>1.7999999999999998</v>
      </c>
      <c r="E60" s="5">
        <v>7.1999999999999993</v>
      </c>
      <c r="F60" s="5">
        <v>19.7</v>
      </c>
      <c r="G60" s="5">
        <v>65.100000000000009</v>
      </c>
      <c r="H60" s="186">
        <v>6.3</v>
      </c>
    </row>
    <row r="61" spans="2:8" x14ac:dyDescent="0.2">
      <c r="B61" s="386"/>
      <c r="C61" s="76" t="s">
        <v>50</v>
      </c>
      <c r="D61" s="189">
        <v>1.3</v>
      </c>
      <c r="E61" s="5">
        <v>5.5</v>
      </c>
      <c r="F61" s="5">
        <v>26.8</v>
      </c>
      <c r="G61" s="5">
        <v>56.8</v>
      </c>
      <c r="H61" s="186">
        <v>9.5</v>
      </c>
    </row>
    <row r="62" spans="2:8" x14ac:dyDescent="0.2">
      <c r="B62" s="386"/>
      <c r="C62" s="76" t="s">
        <v>42</v>
      </c>
      <c r="D62" s="189">
        <v>2.1</v>
      </c>
      <c r="E62" s="5">
        <v>11.700000000000001</v>
      </c>
      <c r="F62" s="5">
        <v>32.9</v>
      </c>
      <c r="G62" s="5">
        <v>41.6</v>
      </c>
      <c r="H62" s="186">
        <v>11.700000000000001</v>
      </c>
    </row>
    <row r="63" spans="2:8" ht="15" customHeight="1" x14ac:dyDescent="0.2">
      <c r="B63" s="386"/>
      <c r="C63" s="76" t="s">
        <v>40</v>
      </c>
      <c r="D63" s="189">
        <v>7.5375451</v>
      </c>
      <c r="E63" s="5">
        <v>21.395440299999997</v>
      </c>
      <c r="F63" s="5">
        <v>41.063805500000001</v>
      </c>
      <c r="G63" s="5">
        <v>23.069129</v>
      </c>
      <c r="H63" s="186">
        <v>6.9340800999999992</v>
      </c>
    </row>
    <row r="64" spans="2:8" x14ac:dyDescent="0.2">
      <c r="B64" s="387"/>
      <c r="C64" s="76" t="s">
        <v>7</v>
      </c>
      <c r="D64" s="189">
        <v>18.874126</v>
      </c>
      <c r="E64" s="5">
        <v>35.326336900000001</v>
      </c>
      <c r="F64" s="5">
        <v>26.167338899999997</v>
      </c>
      <c r="G64" s="5">
        <v>13.5835223</v>
      </c>
      <c r="H64" s="186">
        <v>6.0486800000000001</v>
      </c>
    </row>
    <row r="65" spans="2:8" x14ac:dyDescent="0.2">
      <c r="B65" s="74"/>
      <c r="C65" s="74" t="s">
        <v>46</v>
      </c>
      <c r="D65" s="190"/>
      <c r="E65" s="185"/>
      <c r="F65" s="185"/>
      <c r="G65" s="185"/>
      <c r="H65" s="187"/>
    </row>
    <row r="66" spans="2:8" x14ac:dyDescent="0.2">
      <c r="B66" s="385">
        <v>2021</v>
      </c>
      <c r="C66" s="196" t="s">
        <v>57</v>
      </c>
      <c r="D66" s="197">
        <v>0.2</v>
      </c>
      <c r="E66" s="198">
        <v>1.5</v>
      </c>
      <c r="F66" s="198">
        <v>12.1</v>
      </c>
      <c r="G66" s="198">
        <v>76.900000000000006</v>
      </c>
      <c r="H66" s="199">
        <v>9.3000000000000007</v>
      </c>
    </row>
    <row r="67" spans="2:8" x14ac:dyDescent="0.2">
      <c r="B67" s="386"/>
      <c r="C67" s="76" t="s">
        <v>56</v>
      </c>
      <c r="D67" s="189">
        <v>0.3</v>
      </c>
      <c r="E67" s="5">
        <v>1.7999999999999998</v>
      </c>
      <c r="F67" s="5">
        <v>12</v>
      </c>
      <c r="G67" s="5">
        <v>77.600000000000009</v>
      </c>
      <c r="H67" s="186">
        <v>8.4</v>
      </c>
    </row>
    <row r="68" spans="2:8" x14ac:dyDescent="0.2">
      <c r="B68" s="386"/>
      <c r="C68" s="76" t="s">
        <v>52</v>
      </c>
      <c r="D68" s="189">
        <v>0.6</v>
      </c>
      <c r="E68" s="5">
        <v>2.6</v>
      </c>
      <c r="F68" s="5">
        <v>12.8</v>
      </c>
      <c r="G68" s="5">
        <v>77.400000000000006</v>
      </c>
      <c r="H68" s="186">
        <v>6.6000000000000005</v>
      </c>
    </row>
    <row r="69" spans="2:8" x14ac:dyDescent="0.2">
      <c r="B69" s="386"/>
      <c r="C69" s="76" t="s">
        <v>50</v>
      </c>
      <c r="D69" s="189">
        <v>0.3</v>
      </c>
      <c r="E69" s="5">
        <v>2.4</v>
      </c>
      <c r="F69" s="5">
        <v>13.3</v>
      </c>
      <c r="G69" s="5">
        <v>75.400000000000006</v>
      </c>
      <c r="H69" s="186">
        <v>8.5</v>
      </c>
    </row>
    <row r="70" spans="2:8" x14ac:dyDescent="0.2">
      <c r="B70" s="386"/>
      <c r="C70" s="76" t="s">
        <v>42</v>
      </c>
      <c r="D70" s="189">
        <v>0.4</v>
      </c>
      <c r="E70" s="5">
        <v>3.4000000000000004</v>
      </c>
      <c r="F70" s="5">
        <v>16.100000000000001</v>
      </c>
      <c r="G70" s="5">
        <v>69.199999999999989</v>
      </c>
      <c r="H70" s="186">
        <v>10.9</v>
      </c>
    </row>
    <row r="71" spans="2:8" x14ac:dyDescent="0.2">
      <c r="B71" s="386"/>
      <c r="C71" s="76" t="s">
        <v>40</v>
      </c>
      <c r="D71" s="189">
        <v>1.2</v>
      </c>
      <c r="E71" s="5">
        <v>5.6000000000000005</v>
      </c>
      <c r="F71" s="5">
        <v>18.600000000000001</v>
      </c>
      <c r="G71" s="5">
        <v>66.8</v>
      </c>
      <c r="H71" s="186">
        <v>7.8</v>
      </c>
    </row>
    <row r="72" spans="2:8" ht="15" customHeight="1" x14ac:dyDescent="0.2">
      <c r="B72" s="386"/>
      <c r="C72" s="76" t="s">
        <v>7</v>
      </c>
      <c r="D72" s="189">
        <v>3.4000000000000004</v>
      </c>
      <c r="E72" s="5">
        <v>8</v>
      </c>
      <c r="F72" s="5">
        <v>21.099999999999998</v>
      </c>
      <c r="G72" s="5">
        <v>61.3</v>
      </c>
      <c r="H72" s="186">
        <v>6.2</v>
      </c>
    </row>
    <row r="73" spans="2:8" x14ac:dyDescent="0.2">
      <c r="B73" s="386"/>
      <c r="C73" s="76" t="s">
        <v>62</v>
      </c>
      <c r="D73" s="189">
        <v>2.2999999999999998</v>
      </c>
      <c r="E73" s="5">
        <v>6.5</v>
      </c>
      <c r="F73" s="5">
        <v>20.5</v>
      </c>
      <c r="G73" s="5">
        <v>64.400000000000006</v>
      </c>
      <c r="H73" s="186">
        <v>6.3</v>
      </c>
    </row>
    <row r="74" spans="2:8" x14ac:dyDescent="0.2">
      <c r="B74" s="386"/>
      <c r="C74" s="76" t="s">
        <v>74</v>
      </c>
      <c r="D74" s="189">
        <v>2.1</v>
      </c>
      <c r="E74" s="5">
        <v>6.1</v>
      </c>
      <c r="F74" s="5">
        <v>22.5</v>
      </c>
      <c r="G74" s="5">
        <v>63.800000000000004</v>
      </c>
      <c r="H74" s="186">
        <v>5.5</v>
      </c>
    </row>
    <row r="75" spans="2:8" x14ac:dyDescent="0.2">
      <c r="B75" s="387"/>
      <c r="C75" s="200" t="s">
        <v>71</v>
      </c>
      <c r="D75" s="201">
        <v>2.5</v>
      </c>
      <c r="E75" s="202">
        <v>5.5</v>
      </c>
      <c r="F75" s="202">
        <v>23.3</v>
      </c>
      <c r="G75" s="202">
        <v>63.7</v>
      </c>
      <c r="H75" s="203">
        <v>5.0999999999999996</v>
      </c>
    </row>
    <row r="76" spans="2:8" x14ac:dyDescent="0.2">
      <c r="B76" s="388">
        <v>2020</v>
      </c>
      <c r="C76" s="76" t="s">
        <v>66</v>
      </c>
      <c r="D76" s="189">
        <v>2.5</v>
      </c>
      <c r="E76" s="5">
        <v>6</v>
      </c>
      <c r="F76" s="5">
        <v>24.3</v>
      </c>
      <c r="G76" s="5">
        <v>61.4</v>
      </c>
      <c r="H76" s="186">
        <v>5.8000000000000007</v>
      </c>
    </row>
    <row r="77" spans="2:8" x14ac:dyDescent="0.2">
      <c r="B77" s="386"/>
      <c r="C77" s="76" t="s">
        <v>60</v>
      </c>
      <c r="D77" s="189">
        <v>3.3000000000000003</v>
      </c>
      <c r="E77" s="5">
        <v>7.8</v>
      </c>
      <c r="F77" s="5">
        <v>26</v>
      </c>
      <c r="G77" s="5">
        <v>58.199999999999996</v>
      </c>
      <c r="H77" s="186">
        <v>4.7</v>
      </c>
    </row>
    <row r="78" spans="2:8" x14ac:dyDescent="0.2">
      <c r="B78" s="386"/>
      <c r="C78" s="76" t="s">
        <v>57</v>
      </c>
      <c r="D78" s="189">
        <v>0.8</v>
      </c>
      <c r="E78" s="5">
        <v>5.5</v>
      </c>
      <c r="F78" s="5">
        <v>23.7</v>
      </c>
      <c r="G78" s="5">
        <v>63.800000000000004</v>
      </c>
      <c r="H78" s="186">
        <v>6.2</v>
      </c>
    </row>
    <row r="79" spans="2:8" x14ac:dyDescent="0.2">
      <c r="B79" s="386"/>
      <c r="C79" s="76" t="s">
        <v>56</v>
      </c>
      <c r="D79" s="189">
        <v>0.4</v>
      </c>
      <c r="E79" s="5">
        <v>5.4</v>
      </c>
      <c r="F79" s="5">
        <v>21.3</v>
      </c>
      <c r="G79" s="5">
        <v>64</v>
      </c>
      <c r="H79" s="186">
        <v>8.9</v>
      </c>
    </row>
    <row r="80" spans="2:8" x14ac:dyDescent="0.2">
      <c r="B80" s="386"/>
      <c r="C80" s="76" t="s">
        <v>52</v>
      </c>
      <c r="D80" s="189">
        <v>1</v>
      </c>
      <c r="E80" s="5">
        <v>5.8999999999999995</v>
      </c>
      <c r="F80" s="5">
        <v>21.9</v>
      </c>
      <c r="G80" s="5">
        <v>63.6</v>
      </c>
      <c r="H80" s="186">
        <v>7.6</v>
      </c>
    </row>
    <row r="81" spans="2:8" x14ac:dyDescent="0.2">
      <c r="B81" s="386"/>
      <c r="C81" s="76" t="s">
        <v>50</v>
      </c>
      <c r="D81" s="189">
        <v>0.8</v>
      </c>
      <c r="E81" s="5">
        <v>6.3</v>
      </c>
      <c r="F81" s="5">
        <v>24.099999999999998</v>
      </c>
      <c r="G81" s="5">
        <v>58.8</v>
      </c>
      <c r="H81" s="186">
        <v>10</v>
      </c>
    </row>
    <row r="82" spans="2:8" ht="15" customHeight="1" x14ac:dyDescent="0.2">
      <c r="B82" s="386"/>
      <c r="C82" s="76" t="s">
        <v>42</v>
      </c>
      <c r="D82" s="189">
        <v>1.7000000000000002</v>
      </c>
      <c r="E82" s="5">
        <v>9.9</v>
      </c>
      <c r="F82" s="5">
        <v>32.9</v>
      </c>
      <c r="G82" s="5">
        <v>44.9</v>
      </c>
      <c r="H82" s="186">
        <v>10.7</v>
      </c>
    </row>
    <row r="83" spans="2:8" x14ac:dyDescent="0.2">
      <c r="B83" s="386"/>
      <c r="C83" s="76" t="s">
        <v>40</v>
      </c>
      <c r="D83" s="189">
        <v>5.7866400000000002</v>
      </c>
      <c r="E83" s="5">
        <v>22.680880300000002</v>
      </c>
      <c r="F83" s="5">
        <v>37.046857899999999</v>
      </c>
      <c r="G83" s="5">
        <v>27.722433899999999</v>
      </c>
      <c r="H83" s="186">
        <v>6.7631880000000004</v>
      </c>
    </row>
    <row r="84" spans="2:8" x14ac:dyDescent="0.2">
      <c r="B84" s="387"/>
      <c r="C84" s="76" t="s">
        <v>7</v>
      </c>
      <c r="D84" s="189">
        <v>12.771865499999999</v>
      </c>
      <c r="E84" s="5">
        <v>32.540704699999999</v>
      </c>
      <c r="F84" s="5">
        <v>28.124868600000003</v>
      </c>
      <c r="G84" s="5">
        <v>19.207745500000001</v>
      </c>
      <c r="H84" s="186">
        <v>7.3548156000000002</v>
      </c>
    </row>
    <row r="85" spans="2:8" x14ac:dyDescent="0.2">
      <c r="B85" s="74"/>
      <c r="C85" s="74" t="s">
        <v>47</v>
      </c>
      <c r="D85" s="190"/>
      <c r="E85" s="185"/>
      <c r="F85" s="185"/>
      <c r="G85" s="185"/>
      <c r="H85" s="187"/>
    </row>
    <row r="86" spans="2:8" x14ac:dyDescent="0.2">
      <c r="B86" s="385">
        <v>2021</v>
      </c>
      <c r="C86" s="196" t="s">
        <v>57</v>
      </c>
      <c r="D86" s="204">
        <v>0.5</v>
      </c>
      <c r="E86" s="198">
        <v>1.2</v>
      </c>
      <c r="F86" s="198">
        <v>12.4</v>
      </c>
      <c r="G86" s="198">
        <v>77.600000000000009</v>
      </c>
      <c r="H86" s="199">
        <v>8.2000000000000011</v>
      </c>
    </row>
    <row r="87" spans="2:8" x14ac:dyDescent="0.2">
      <c r="B87" s="386"/>
      <c r="C87" s="76" t="s">
        <v>56</v>
      </c>
      <c r="D87" s="191">
        <v>0.4</v>
      </c>
      <c r="E87" s="5">
        <v>1</v>
      </c>
      <c r="F87" s="5">
        <v>11.899999999999999</v>
      </c>
      <c r="G87" s="5">
        <v>77</v>
      </c>
      <c r="H87" s="186">
        <v>9.6</v>
      </c>
    </row>
    <row r="88" spans="2:8" x14ac:dyDescent="0.2">
      <c r="B88" s="386"/>
      <c r="C88" s="76" t="s">
        <v>52</v>
      </c>
      <c r="D88" s="191">
        <v>0.4</v>
      </c>
      <c r="E88" s="5">
        <v>1.7000000000000002</v>
      </c>
      <c r="F88" s="5">
        <v>12.7</v>
      </c>
      <c r="G88" s="5">
        <v>79.800000000000011</v>
      </c>
      <c r="H88" s="186">
        <v>5.5</v>
      </c>
    </row>
    <row r="89" spans="2:8" x14ac:dyDescent="0.2">
      <c r="B89" s="386"/>
      <c r="C89" s="76" t="s">
        <v>50</v>
      </c>
      <c r="D89" s="191">
        <v>0.3</v>
      </c>
      <c r="E89" s="5">
        <v>2.1</v>
      </c>
      <c r="F89" s="5">
        <v>13.3</v>
      </c>
      <c r="G89" s="5">
        <v>76.3</v>
      </c>
      <c r="H89" s="186">
        <v>8</v>
      </c>
    </row>
    <row r="90" spans="2:8" x14ac:dyDescent="0.2">
      <c r="B90" s="386"/>
      <c r="C90" s="76" t="s">
        <v>42</v>
      </c>
      <c r="D90" s="191">
        <v>0.8</v>
      </c>
      <c r="E90" s="5">
        <v>2.4</v>
      </c>
      <c r="F90" s="5">
        <v>15.4</v>
      </c>
      <c r="G90" s="5">
        <v>72.099999999999994</v>
      </c>
      <c r="H90" s="186">
        <v>9.3000000000000007</v>
      </c>
    </row>
    <row r="91" spans="2:8" ht="15" customHeight="1" x14ac:dyDescent="0.2">
      <c r="B91" s="386"/>
      <c r="C91" s="76" t="s">
        <v>40</v>
      </c>
      <c r="D91" s="191">
        <v>0.8</v>
      </c>
      <c r="E91" s="5">
        <v>4.1000000000000005</v>
      </c>
      <c r="F91" s="5">
        <v>17.8</v>
      </c>
      <c r="G91" s="5">
        <v>69</v>
      </c>
      <c r="H91" s="186">
        <v>8.2000000000000011</v>
      </c>
    </row>
    <row r="92" spans="2:8" x14ac:dyDescent="0.2">
      <c r="B92" s="386"/>
      <c r="C92" s="76" t="s">
        <v>7</v>
      </c>
      <c r="D92" s="191">
        <v>2.6</v>
      </c>
      <c r="E92" s="5">
        <v>6.9</v>
      </c>
      <c r="F92" s="5">
        <v>21.2</v>
      </c>
      <c r="G92" s="5">
        <v>62.6</v>
      </c>
      <c r="H92" s="186">
        <v>6.7</v>
      </c>
    </row>
    <row r="93" spans="2:8" x14ac:dyDescent="0.2">
      <c r="B93" s="386"/>
      <c r="C93" s="76" t="s">
        <v>62</v>
      </c>
      <c r="D93" s="191">
        <v>1.7000000000000002</v>
      </c>
      <c r="E93" s="5">
        <v>4.9000000000000004</v>
      </c>
      <c r="F93" s="5">
        <v>21.2</v>
      </c>
      <c r="G93" s="5">
        <v>66</v>
      </c>
      <c r="H93" s="186">
        <v>6.2</v>
      </c>
    </row>
    <row r="94" spans="2:8" x14ac:dyDescent="0.2">
      <c r="B94" s="386"/>
      <c r="C94" s="76" t="s">
        <v>74</v>
      </c>
      <c r="D94" s="191">
        <v>1.6</v>
      </c>
      <c r="E94" s="5">
        <v>4.5999999999999996</v>
      </c>
      <c r="F94" s="5">
        <v>22.1</v>
      </c>
      <c r="G94" s="5">
        <v>66.400000000000006</v>
      </c>
      <c r="H94" s="186">
        <v>5.3</v>
      </c>
    </row>
    <row r="95" spans="2:8" x14ac:dyDescent="0.2">
      <c r="B95" s="387"/>
      <c r="C95" s="200" t="s">
        <v>71</v>
      </c>
      <c r="D95" s="205">
        <v>1.7000000000000002</v>
      </c>
      <c r="E95" s="202">
        <v>4.5</v>
      </c>
      <c r="F95" s="202">
        <v>23.1</v>
      </c>
      <c r="G95" s="202">
        <v>65.7</v>
      </c>
      <c r="H95" s="203">
        <v>5</v>
      </c>
    </row>
    <row r="96" spans="2:8" x14ac:dyDescent="0.2">
      <c r="B96" s="388">
        <v>2020</v>
      </c>
      <c r="C96" s="76" t="s">
        <v>66</v>
      </c>
      <c r="D96" s="191">
        <v>1.9</v>
      </c>
      <c r="E96" s="5">
        <v>4.3999999999999995</v>
      </c>
      <c r="F96" s="5">
        <v>23.400000000000002</v>
      </c>
      <c r="G96" s="5">
        <v>64.099999999999994</v>
      </c>
      <c r="H96" s="186">
        <v>6.3</v>
      </c>
    </row>
    <row r="97" spans="2:8" x14ac:dyDescent="0.2">
      <c r="B97" s="386"/>
      <c r="C97" s="76" t="s">
        <v>60</v>
      </c>
      <c r="D97" s="191">
        <v>2.5</v>
      </c>
      <c r="E97" s="5">
        <v>6.4</v>
      </c>
      <c r="F97" s="5">
        <v>26.6</v>
      </c>
      <c r="G97" s="5">
        <v>58.5</v>
      </c>
      <c r="H97" s="186">
        <v>6</v>
      </c>
    </row>
    <row r="98" spans="2:8" x14ac:dyDescent="0.2">
      <c r="B98" s="386"/>
      <c r="C98" s="76" t="s">
        <v>57</v>
      </c>
      <c r="D98" s="191">
        <v>0.70000000000000007</v>
      </c>
      <c r="E98" s="5">
        <v>4.7</v>
      </c>
      <c r="F98" s="5">
        <v>22.6</v>
      </c>
      <c r="G98" s="5">
        <v>64.900000000000006</v>
      </c>
      <c r="H98" s="186">
        <v>7.1</v>
      </c>
    </row>
    <row r="99" spans="2:8" x14ac:dyDescent="0.2">
      <c r="B99" s="386"/>
      <c r="C99" s="76" t="s">
        <v>56</v>
      </c>
      <c r="D99" s="191">
        <v>0.4</v>
      </c>
      <c r="E99" s="5">
        <v>3.5999999999999996</v>
      </c>
      <c r="F99" s="5">
        <v>23.400000000000002</v>
      </c>
      <c r="G99" s="5">
        <v>63.5</v>
      </c>
      <c r="H99" s="186">
        <v>9.1</v>
      </c>
    </row>
    <row r="100" spans="2:8" x14ac:dyDescent="0.2">
      <c r="B100" s="386"/>
      <c r="C100" s="76" t="s">
        <v>52</v>
      </c>
      <c r="D100" s="189">
        <v>0.89999999999999991</v>
      </c>
      <c r="E100" s="5">
        <v>5.2</v>
      </c>
      <c r="F100" s="5">
        <v>21.2</v>
      </c>
      <c r="G100" s="5">
        <v>65</v>
      </c>
      <c r="H100" s="186">
        <v>7.7</v>
      </c>
    </row>
    <row r="101" spans="2:8" ht="15" customHeight="1" x14ac:dyDescent="0.2">
      <c r="B101" s="386"/>
      <c r="C101" s="76" t="s">
        <v>50</v>
      </c>
      <c r="D101" s="189">
        <v>1.3</v>
      </c>
      <c r="E101" s="5">
        <v>6</v>
      </c>
      <c r="F101" s="5">
        <v>26</v>
      </c>
      <c r="G101" s="5">
        <v>56.399999999999991</v>
      </c>
      <c r="H101" s="186">
        <v>10.299999999999999</v>
      </c>
    </row>
    <row r="102" spans="2:8" x14ac:dyDescent="0.2">
      <c r="B102" s="386"/>
      <c r="C102" s="76" t="s">
        <v>42</v>
      </c>
      <c r="D102" s="189">
        <v>1.7999999999999998</v>
      </c>
      <c r="E102" s="5">
        <v>8.3000000000000007</v>
      </c>
      <c r="F102" s="5">
        <v>36.799999999999997</v>
      </c>
      <c r="G102" s="5">
        <v>41.5</v>
      </c>
      <c r="H102" s="186">
        <v>11.600000000000001</v>
      </c>
    </row>
    <row r="103" spans="2:8" x14ac:dyDescent="0.2">
      <c r="B103" s="386"/>
      <c r="C103" s="76" t="s">
        <v>40</v>
      </c>
      <c r="D103" s="189">
        <v>3.3950500000000003</v>
      </c>
      <c r="E103" s="5">
        <v>21.3937308</v>
      </c>
      <c r="F103" s="5">
        <v>42.444401799999994</v>
      </c>
      <c r="G103" s="5">
        <v>26.086774000000002</v>
      </c>
      <c r="H103" s="186">
        <v>6.6800452999999997</v>
      </c>
    </row>
    <row r="104" spans="2:8" x14ac:dyDescent="0.2">
      <c r="B104" s="387"/>
      <c r="C104" s="76" t="s">
        <v>7</v>
      </c>
      <c r="D104" s="189">
        <v>10.202200999999999</v>
      </c>
      <c r="E104" s="5">
        <v>34.0245763</v>
      </c>
      <c r="F104" s="5">
        <v>33.234559400000002</v>
      </c>
      <c r="G104" s="5">
        <v>18.437855800000001</v>
      </c>
      <c r="H104" s="186">
        <v>4.1008100000000001</v>
      </c>
    </row>
    <row r="105" spans="2:8" x14ac:dyDescent="0.2">
      <c r="B105" s="74"/>
      <c r="C105" s="77" t="s">
        <v>48</v>
      </c>
      <c r="D105" s="190"/>
      <c r="E105" s="185"/>
      <c r="F105" s="185"/>
      <c r="G105" s="185"/>
      <c r="H105" s="187"/>
    </row>
    <row r="106" spans="2:8" x14ac:dyDescent="0.2">
      <c r="B106" s="385">
        <v>2021</v>
      </c>
      <c r="C106" s="196" t="s">
        <v>57</v>
      </c>
      <c r="D106" s="197">
        <v>0.3</v>
      </c>
      <c r="E106" s="198">
        <v>1.5</v>
      </c>
      <c r="F106" s="198">
        <v>12.8</v>
      </c>
      <c r="G106" s="198">
        <v>77.8</v>
      </c>
      <c r="H106" s="199">
        <v>7.6</v>
      </c>
    </row>
    <row r="107" spans="2:8" x14ac:dyDescent="0.2">
      <c r="B107" s="386"/>
      <c r="C107" s="76" t="s">
        <v>56</v>
      </c>
      <c r="D107" s="189">
        <v>0.3</v>
      </c>
      <c r="E107" s="5">
        <v>1.7999999999999998</v>
      </c>
      <c r="F107" s="5">
        <v>12.2</v>
      </c>
      <c r="G107" s="5">
        <v>78.7</v>
      </c>
      <c r="H107" s="186">
        <v>7.0000000000000009</v>
      </c>
    </row>
    <row r="108" spans="2:8" x14ac:dyDescent="0.2">
      <c r="B108" s="386"/>
      <c r="C108" s="76" t="s">
        <v>52</v>
      </c>
      <c r="D108" s="189">
        <v>0.4</v>
      </c>
      <c r="E108" s="5">
        <v>1.9</v>
      </c>
      <c r="F108" s="5">
        <v>13.600000000000001</v>
      </c>
      <c r="G108" s="5">
        <v>78.8</v>
      </c>
      <c r="H108" s="186">
        <v>5.3</v>
      </c>
    </row>
    <row r="109" spans="2:8" x14ac:dyDescent="0.2">
      <c r="B109" s="386"/>
      <c r="C109" s="76" t="s">
        <v>50</v>
      </c>
      <c r="D109" s="189">
        <v>0.3</v>
      </c>
      <c r="E109" s="5">
        <v>2</v>
      </c>
      <c r="F109" s="5">
        <v>14.000000000000002</v>
      </c>
      <c r="G109" s="5">
        <v>77.5</v>
      </c>
      <c r="H109" s="186">
        <v>6.2</v>
      </c>
    </row>
    <row r="110" spans="2:8" ht="15" customHeight="1" x14ac:dyDescent="0.2">
      <c r="B110" s="386"/>
      <c r="C110" s="76" t="s">
        <v>42</v>
      </c>
      <c r="D110" s="189">
        <v>0.4</v>
      </c>
      <c r="E110" s="5">
        <v>2.7</v>
      </c>
      <c r="F110" s="5">
        <v>15.4</v>
      </c>
      <c r="G110" s="5">
        <v>73.7</v>
      </c>
      <c r="H110" s="186">
        <v>7.8</v>
      </c>
    </row>
    <row r="111" spans="2:8" x14ac:dyDescent="0.2">
      <c r="B111" s="386"/>
      <c r="C111" s="76" t="s">
        <v>40</v>
      </c>
      <c r="D111" s="189">
        <v>0.8</v>
      </c>
      <c r="E111" s="5">
        <v>4.8</v>
      </c>
      <c r="F111" s="5">
        <v>19.8</v>
      </c>
      <c r="G111" s="5">
        <v>67.7</v>
      </c>
      <c r="H111" s="186">
        <v>6.8000000000000007</v>
      </c>
    </row>
    <row r="112" spans="2:8" x14ac:dyDescent="0.2">
      <c r="B112" s="386"/>
      <c r="C112" s="76" t="s">
        <v>7</v>
      </c>
      <c r="D112" s="189">
        <v>2.5</v>
      </c>
      <c r="E112" s="5">
        <v>5.5</v>
      </c>
      <c r="F112" s="5">
        <v>22</v>
      </c>
      <c r="G112" s="5">
        <v>63.800000000000004</v>
      </c>
      <c r="H112" s="186">
        <v>6.2</v>
      </c>
    </row>
    <row r="113" spans="2:8" x14ac:dyDescent="0.2">
      <c r="B113" s="386"/>
      <c r="C113" s="76" t="s">
        <v>62</v>
      </c>
      <c r="D113" s="189">
        <v>1.5</v>
      </c>
      <c r="E113" s="5">
        <v>4.9000000000000004</v>
      </c>
      <c r="F113" s="5">
        <v>22.6</v>
      </c>
      <c r="G113" s="5">
        <v>65.3</v>
      </c>
      <c r="H113" s="186">
        <v>5.6000000000000005</v>
      </c>
    </row>
    <row r="114" spans="2:8" x14ac:dyDescent="0.2">
      <c r="B114" s="386"/>
      <c r="C114" s="76" t="s">
        <v>74</v>
      </c>
      <c r="D114" s="189">
        <v>1.4000000000000001</v>
      </c>
      <c r="E114" s="5">
        <v>3.9</v>
      </c>
      <c r="F114" s="5">
        <v>23.200000000000003</v>
      </c>
      <c r="G114" s="5">
        <v>66.600000000000009</v>
      </c>
      <c r="H114" s="186">
        <v>4.9000000000000004</v>
      </c>
    </row>
    <row r="115" spans="2:8" x14ac:dyDescent="0.2">
      <c r="B115" s="387"/>
      <c r="C115" s="200" t="s">
        <v>71</v>
      </c>
      <c r="D115" s="201">
        <v>1.0999999999999999</v>
      </c>
      <c r="E115" s="202">
        <v>5.0999999999999996</v>
      </c>
      <c r="F115" s="202">
        <v>22.1</v>
      </c>
      <c r="G115" s="202">
        <v>67</v>
      </c>
      <c r="H115" s="203">
        <v>4.7</v>
      </c>
    </row>
    <row r="116" spans="2:8" x14ac:dyDescent="0.2">
      <c r="B116" s="388">
        <v>2020</v>
      </c>
      <c r="C116" s="76" t="s">
        <v>66</v>
      </c>
      <c r="D116" s="189">
        <v>1</v>
      </c>
      <c r="E116" s="5">
        <v>5</v>
      </c>
      <c r="F116" s="5">
        <v>23.5</v>
      </c>
      <c r="G116" s="5">
        <v>65.100000000000009</v>
      </c>
      <c r="H116" s="186">
        <v>5.5</v>
      </c>
    </row>
    <row r="117" spans="2:8" x14ac:dyDescent="0.2">
      <c r="B117" s="386"/>
      <c r="C117" s="76" t="s">
        <v>60</v>
      </c>
      <c r="D117" s="189">
        <v>2</v>
      </c>
      <c r="E117" s="5">
        <v>5.6000000000000005</v>
      </c>
      <c r="F117" s="5">
        <v>26.200000000000003</v>
      </c>
      <c r="G117" s="5">
        <v>61.4</v>
      </c>
      <c r="H117" s="186">
        <v>4.7</v>
      </c>
    </row>
    <row r="118" spans="2:8" x14ac:dyDescent="0.2">
      <c r="B118" s="386"/>
      <c r="C118" s="76" t="s">
        <v>57</v>
      </c>
      <c r="D118" s="189">
        <v>0.89999999999999991</v>
      </c>
      <c r="E118" s="5">
        <v>4.2</v>
      </c>
      <c r="F118" s="5">
        <v>22.5</v>
      </c>
      <c r="G118" s="5">
        <v>66.5</v>
      </c>
      <c r="H118" s="186">
        <v>6</v>
      </c>
    </row>
    <row r="119" spans="2:8" x14ac:dyDescent="0.2">
      <c r="B119" s="386"/>
      <c r="C119" s="76" t="s">
        <v>56</v>
      </c>
      <c r="D119" s="189">
        <v>0.8</v>
      </c>
      <c r="E119" s="5">
        <v>4</v>
      </c>
      <c r="F119" s="5">
        <v>23.5</v>
      </c>
      <c r="G119" s="5">
        <v>62.8</v>
      </c>
      <c r="H119" s="186">
        <v>8.7999999999999989</v>
      </c>
    </row>
    <row r="120" spans="2:8" ht="15" customHeight="1" x14ac:dyDescent="0.2">
      <c r="B120" s="386"/>
      <c r="C120" s="76" t="s">
        <v>52</v>
      </c>
      <c r="D120" s="189">
        <v>0.8</v>
      </c>
      <c r="E120" s="5">
        <v>6.9</v>
      </c>
      <c r="F120" s="5">
        <v>21.4</v>
      </c>
      <c r="G120" s="5">
        <v>64.099999999999994</v>
      </c>
      <c r="H120" s="186">
        <v>6.8000000000000007</v>
      </c>
    </row>
    <row r="121" spans="2:8" x14ac:dyDescent="0.2">
      <c r="B121" s="386"/>
      <c r="C121" s="76" t="s">
        <v>50</v>
      </c>
      <c r="D121" s="189">
        <v>1</v>
      </c>
      <c r="E121" s="5">
        <v>7.1999999999999993</v>
      </c>
      <c r="F121" s="5">
        <v>24.8</v>
      </c>
      <c r="G121" s="5">
        <v>57.599999999999994</v>
      </c>
      <c r="H121" s="186">
        <v>9.3000000000000007</v>
      </c>
    </row>
    <row r="122" spans="2:8" x14ac:dyDescent="0.2">
      <c r="B122" s="386"/>
      <c r="C122" s="76" t="s">
        <v>42</v>
      </c>
      <c r="D122" s="189">
        <v>1.2</v>
      </c>
      <c r="E122" s="5">
        <v>9.9</v>
      </c>
      <c r="F122" s="5">
        <v>36.700000000000003</v>
      </c>
      <c r="G122" s="5">
        <v>42</v>
      </c>
      <c r="H122" s="186">
        <v>10.199999999999999</v>
      </c>
    </row>
    <row r="123" spans="2:8" x14ac:dyDescent="0.2">
      <c r="B123" s="386"/>
      <c r="C123" s="76" t="s">
        <v>40</v>
      </c>
      <c r="D123" s="189">
        <v>3.1524399999999999</v>
      </c>
      <c r="E123" s="5">
        <v>20.5384478</v>
      </c>
      <c r="F123" s="5">
        <v>45.938986199999995</v>
      </c>
      <c r="G123" s="5">
        <v>24.830940900000002</v>
      </c>
      <c r="H123" s="186">
        <v>5.53918</v>
      </c>
    </row>
    <row r="124" spans="2:8" x14ac:dyDescent="0.2">
      <c r="B124" s="387"/>
      <c r="C124" s="76" t="s">
        <v>7</v>
      </c>
      <c r="D124" s="189">
        <v>9.0150373000000013</v>
      </c>
      <c r="E124" s="5">
        <v>31.724050599999998</v>
      </c>
      <c r="F124" s="5">
        <v>35.530344700000001</v>
      </c>
      <c r="G124" s="5">
        <v>19.034912500000001</v>
      </c>
      <c r="H124" s="186">
        <v>4.6956499999999997</v>
      </c>
    </row>
    <row r="125" spans="2:8" x14ac:dyDescent="0.2">
      <c r="B125" s="74"/>
      <c r="C125" s="209" t="s">
        <v>49</v>
      </c>
      <c r="D125" s="210"/>
      <c r="E125" s="211"/>
      <c r="F125" s="211"/>
      <c r="G125" s="211"/>
      <c r="H125" s="212"/>
    </row>
    <row r="126" spans="2:8" x14ac:dyDescent="0.2">
      <c r="B126" s="385">
        <v>2021</v>
      </c>
      <c r="C126" s="196" t="s">
        <v>57</v>
      </c>
      <c r="D126" s="213">
        <v>0.2</v>
      </c>
      <c r="E126" s="207">
        <v>0.8</v>
      </c>
      <c r="F126" s="207">
        <v>21.7</v>
      </c>
      <c r="G126" s="207">
        <v>69.699999999999989</v>
      </c>
      <c r="H126" s="208">
        <v>7.7</v>
      </c>
    </row>
    <row r="127" spans="2:8" x14ac:dyDescent="0.2">
      <c r="B127" s="386"/>
      <c r="C127" s="76" t="s">
        <v>56</v>
      </c>
      <c r="D127" s="189">
        <v>0.2</v>
      </c>
      <c r="E127" s="5">
        <v>1.3</v>
      </c>
      <c r="F127" s="5">
        <v>20.8</v>
      </c>
      <c r="G127" s="5">
        <v>68.899999999999991</v>
      </c>
      <c r="H127" s="186">
        <v>8.7999999999999989</v>
      </c>
    </row>
    <row r="128" spans="2:8" ht="15" customHeight="1" x14ac:dyDescent="0.2">
      <c r="B128" s="386"/>
      <c r="C128" s="76" t="s">
        <v>52</v>
      </c>
      <c r="D128" s="189">
        <v>0.2</v>
      </c>
      <c r="E128" s="5">
        <v>1.6</v>
      </c>
      <c r="F128" s="5">
        <v>19.7</v>
      </c>
      <c r="G128" s="5">
        <v>71.899999999999991</v>
      </c>
      <c r="H128" s="186">
        <v>6.7</v>
      </c>
    </row>
    <row r="129" spans="2:8" ht="15" customHeight="1" x14ac:dyDescent="0.2">
      <c r="B129" s="386"/>
      <c r="C129" s="76" t="s">
        <v>50</v>
      </c>
      <c r="D129" s="189">
        <v>0.1</v>
      </c>
      <c r="E129" s="5">
        <v>3.9</v>
      </c>
      <c r="F129" s="5">
        <v>21.5</v>
      </c>
      <c r="G129" s="5">
        <v>66.400000000000006</v>
      </c>
      <c r="H129" s="186">
        <v>8.1</v>
      </c>
    </row>
    <row r="130" spans="2:8" x14ac:dyDescent="0.2">
      <c r="B130" s="386"/>
      <c r="C130" s="76" t="s">
        <v>42</v>
      </c>
      <c r="D130" s="189">
        <v>0.3</v>
      </c>
      <c r="E130" s="5">
        <v>5.2</v>
      </c>
      <c r="F130" s="5">
        <v>21.3</v>
      </c>
      <c r="G130" s="5">
        <v>64.600000000000009</v>
      </c>
      <c r="H130" s="186">
        <v>8.6</v>
      </c>
    </row>
    <row r="131" spans="2:8" x14ac:dyDescent="0.2">
      <c r="B131" s="386"/>
      <c r="C131" s="76" t="s">
        <v>40</v>
      </c>
      <c r="D131" s="189">
        <v>0.89999999999999991</v>
      </c>
      <c r="E131" s="5">
        <v>6.5</v>
      </c>
      <c r="F131" s="5">
        <v>25.6</v>
      </c>
      <c r="G131" s="5">
        <v>59.8</v>
      </c>
      <c r="H131" s="186">
        <v>7.1999999999999993</v>
      </c>
    </row>
    <row r="132" spans="2:8" x14ac:dyDescent="0.2">
      <c r="B132" s="386"/>
      <c r="C132" s="76" t="s">
        <v>7</v>
      </c>
      <c r="D132" s="189">
        <v>2.1</v>
      </c>
      <c r="E132" s="5">
        <v>7.9</v>
      </c>
      <c r="F132" s="5">
        <v>26.3</v>
      </c>
      <c r="G132" s="5">
        <v>56.100000000000009</v>
      </c>
      <c r="H132" s="186">
        <v>7.6</v>
      </c>
    </row>
    <row r="133" spans="2:8" x14ac:dyDescent="0.2">
      <c r="B133" s="386"/>
      <c r="C133" s="76" t="s">
        <v>62</v>
      </c>
      <c r="D133" s="189">
        <v>1.3</v>
      </c>
      <c r="E133" s="5">
        <v>6.2</v>
      </c>
      <c r="F133" s="5">
        <v>31.2</v>
      </c>
      <c r="G133" s="5">
        <v>56.2</v>
      </c>
      <c r="H133" s="186">
        <v>5.0999999999999996</v>
      </c>
    </row>
    <row r="134" spans="2:8" x14ac:dyDescent="0.2">
      <c r="B134" s="386"/>
      <c r="C134" s="76" t="s">
        <v>74</v>
      </c>
      <c r="D134" s="189">
        <v>1</v>
      </c>
      <c r="E134" s="5">
        <v>6.3</v>
      </c>
      <c r="F134" s="5">
        <v>31.3</v>
      </c>
      <c r="G134" s="5">
        <v>56.499999999999993</v>
      </c>
      <c r="H134" s="186">
        <v>4.9000000000000004</v>
      </c>
    </row>
    <row r="135" spans="2:8" x14ac:dyDescent="0.2">
      <c r="B135" s="387"/>
      <c r="C135" s="200" t="s">
        <v>71</v>
      </c>
      <c r="D135" s="201">
        <v>0.8</v>
      </c>
      <c r="E135" s="202">
        <v>5.7</v>
      </c>
      <c r="F135" s="202">
        <v>30.9</v>
      </c>
      <c r="G135" s="202">
        <v>56.499999999999993</v>
      </c>
      <c r="H135" s="203">
        <v>6.1</v>
      </c>
    </row>
    <row r="136" spans="2:8" x14ac:dyDescent="0.2">
      <c r="B136" s="388">
        <v>2020</v>
      </c>
      <c r="C136" s="76" t="s">
        <v>66</v>
      </c>
      <c r="D136" s="189">
        <v>0.8</v>
      </c>
      <c r="E136" s="5">
        <v>5</v>
      </c>
      <c r="F136" s="5">
        <v>31.8</v>
      </c>
      <c r="G136" s="5">
        <v>56.899999999999991</v>
      </c>
      <c r="H136" s="186">
        <v>5.5</v>
      </c>
    </row>
    <row r="137" spans="2:8" x14ac:dyDescent="0.2">
      <c r="B137" s="386"/>
      <c r="C137" s="76" t="s">
        <v>60</v>
      </c>
      <c r="D137" s="189">
        <v>1.5</v>
      </c>
      <c r="E137" s="5">
        <v>6.7</v>
      </c>
      <c r="F137" s="5">
        <v>33.1</v>
      </c>
      <c r="G137" s="5">
        <v>50.7</v>
      </c>
      <c r="H137" s="186">
        <v>8</v>
      </c>
    </row>
    <row r="138" spans="2:8" x14ac:dyDescent="0.2">
      <c r="B138" s="386"/>
      <c r="C138" s="76" t="s">
        <v>57</v>
      </c>
      <c r="D138" s="189">
        <v>0.2</v>
      </c>
      <c r="E138" s="5">
        <v>4.5</v>
      </c>
      <c r="F138" s="5">
        <v>30.4</v>
      </c>
      <c r="G138" s="5">
        <v>54.6</v>
      </c>
      <c r="H138" s="186">
        <v>10.299999999999999</v>
      </c>
    </row>
    <row r="139" spans="2:8" x14ac:dyDescent="0.2">
      <c r="B139" s="386"/>
      <c r="C139" s="76" t="s">
        <v>56</v>
      </c>
      <c r="D139" s="189">
        <v>0.4</v>
      </c>
      <c r="E139" s="5">
        <v>5.8999999999999995</v>
      </c>
      <c r="F139" s="5">
        <v>27.200000000000003</v>
      </c>
      <c r="G139" s="5">
        <v>59.5</v>
      </c>
      <c r="H139" s="186">
        <v>7.1</v>
      </c>
    </row>
    <row r="140" spans="2:8" x14ac:dyDescent="0.2">
      <c r="B140" s="386"/>
      <c r="C140" s="76" t="s">
        <v>52</v>
      </c>
      <c r="D140" s="189">
        <v>0.2</v>
      </c>
      <c r="E140" s="5">
        <v>5.8000000000000007</v>
      </c>
      <c r="F140" s="5">
        <v>30.8</v>
      </c>
      <c r="G140" s="5">
        <v>53.5</v>
      </c>
      <c r="H140" s="186">
        <v>9.6</v>
      </c>
    </row>
    <row r="141" spans="2:8" x14ac:dyDescent="0.2">
      <c r="B141" s="386"/>
      <c r="C141" s="76" t="s">
        <v>50</v>
      </c>
      <c r="D141" s="189">
        <v>0.6</v>
      </c>
      <c r="E141" s="5">
        <v>8</v>
      </c>
      <c r="F141" s="5">
        <v>33.5</v>
      </c>
      <c r="G141" s="5">
        <v>47.199999999999996</v>
      </c>
      <c r="H141" s="186">
        <v>10.7</v>
      </c>
    </row>
    <row r="142" spans="2:8" x14ac:dyDescent="0.2">
      <c r="B142" s="386"/>
      <c r="C142" s="76" t="s">
        <v>42</v>
      </c>
      <c r="D142" s="189">
        <v>0.5</v>
      </c>
      <c r="E142" s="5">
        <v>12.3</v>
      </c>
      <c r="F142" s="5">
        <v>45.7</v>
      </c>
      <c r="G142" s="5">
        <v>29.099999999999998</v>
      </c>
      <c r="H142" s="186">
        <v>12.4</v>
      </c>
    </row>
    <row r="143" spans="2:8" x14ac:dyDescent="0.2">
      <c r="B143" s="386"/>
      <c r="C143" s="76" t="s">
        <v>40</v>
      </c>
      <c r="D143" s="189">
        <v>2.5640000000000001</v>
      </c>
      <c r="E143" s="5">
        <v>21.384194700000002</v>
      </c>
      <c r="F143" s="5">
        <v>49.685921200000003</v>
      </c>
      <c r="G143" s="5">
        <v>18.021213199999998</v>
      </c>
      <c r="H143" s="186">
        <v>8.3446695999999996</v>
      </c>
    </row>
    <row r="144" spans="2:8" x14ac:dyDescent="0.2">
      <c r="B144" s="387"/>
      <c r="C144" s="200" t="s">
        <v>7</v>
      </c>
      <c r="D144" s="201">
        <v>7.0993692999999993</v>
      </c>
      <c r="E144" s="202">
        <v>30.643206699999997</v>
      </c>
      <c r="F144" s="202">
        <v>43.391939899999997</v>
      </c>
      <c r="G144" s="202">
        <v>15.044465200000001</v>
      </c>
      <c r="H144" s="203">
        <v>3.8210199999999999</v>
      </c>
    </row>
    <row r="145" spans="1:1" x14ac:dyDescent="0.2">
      <c r="A145" s="192" t="s">
        <v>75</v>
      </c>
    </row>
    <row r="146" spans="1:1" x14ac:dyDescent="0.2">
      <c r="A146" s="192" t="s">
        <v>35</v>
      </c>
    </row>
  </sheetData>
  <mergeCells count="14">
    <mergeCell ref="B56:B64"/>
    <mergeCell ref="B66:B75"/>
    <mergeCell ref="B126:B135"/>
    <mergeCell ref="B136:B144"/>
    <mergeCell ref="B76:B84"/>
    <mergeCell ref="B86:B95"/>
    <mergeCell ref="B96:B104"/>
    <mergeCell ref="B106:B115"/>
    <mergeCell ref="B116:B124"/>
    <mergeCell ref="B6:B15"/>
    <mergeCell ref="B16:B24"/>
    <mergeCell ref="B26:B35"/>
    <mergeCell ref="B36:B44"/>
    <mergeCell ref="B46:B55"/>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69"/>
  <sheetViews>
    <sheetView zoomScale="70" zoomScaleNormal="70" workbookViewId="0">
      <selection activeCell="S2" sqref="S2"/>
    </sheetView>
  </sheetViews>
  <sheetFormatPr baseColWidth="10" defaultRowHeight="14.25" x14ac:dyDescent="0.2"/>
  <cols>
    <col min="1" max="1" width="5.7109375" style="9" customWidth="1"/>
    <col min="2" max="2" width="1" style="9" customWidth="1"/>
    <col min="3" max="3" width="36.7109375" style="9" customWidth="1"/>
    <col min="4" max="12" width="10.7109375" style="60" customWidth="1"/>
    <col min="13" max="13" width="10.7109375" style="9" customWidth="1"/>
    <col min="14" max="15" width="10.7109375" style="60" customWidth="1"/>
    <col min="16" max="22" width="10.7109375" style="9" customWidth="1"/>
    <col min="23" max="23" width="9.28515625" style="9" customWidth="1"/>
    <col min="24" max="16384" width="11.42578125" style="9"/>
  </cols>
  <sheetData>
    <row r="1" spans="1:32" ht="15.75" x14ac:dyDescent="0.25">
      <c r="A1" s="129" t="s">
        <v>67</v>
      </c>
      <c r="B1" s="130"/>
      <c r="C1" s="131"/>
      <c r="D1" s="131"/>
      <c r="E1" s="131"/>
      <c r="F1" s="131"/>
      <c r="G1" s="131"/>
      <c r="H1" s="131"/>
      <c r="I1" s="131"/>
      <c r="J1" s="67"/>
      <c r="K1" s="67"/>
      <c r="L1" s="67"/>
      <c r="M1" s="130"/>
      <c r="N1" s="130"/>
      <c r="O1" s="130"/>
      <c r="P1" s="130"/>
      <c r="Q1" s="130"/>
      <c r="R1" s="130"/>
      <c r="S1" s="130"/>
      <c r="T1" s="130"/>
      <c r="U1" s="130"/>
      <c r="V1" s="131" t="s">
        <v>54</v>
      </c>
      <c r="Y1" s="130"/>
      <c r="Z1" s="130"/>
      <c r="AA1" s="130"/>
      <c r="AB1" s="130"/>
      <c r="AC1" s="130"/>
      <c r="AD1" s="130"/>
      <c r="AE1" s="130"/>
      <c r="AF1" s="130"/>
    </row>
    <row r="2" spans="1:32" ht="15.75" x14ac:dyDescent="0.25">
      <c r="A2" s="129"/>
      <c r="B2" s="130"/>
      <c r="C2" s="130"/>
      <c r="D2" s="130"/>
      <c r="E2" s="130"/>
      <c r="F2" s="130"/>
      <c r="G2" s="130"/>
      <c r="H2" s="130"/>
      <c r="I2" s="130"/>
      <c r="J2" s="130"/>
      <c r="K2" s="130"/>
      <c r="L2" s="130"/>
      <c r="M2" s="130"/>
      <c r="N2" s="130"/>
      <c r="O2" s="130"/>
      <c r="P2" s="130"/>
      <c r="Q2" s="130"/>
      <c r="R2" s="130"/>
      <c r="S2" s="130"/>
      <c r="T2" s="130"/>
      <c r="U2" s="130"/>
      <c r="V2" s="130"/>
      <c r="W2" s="130"/>
      <c r="Y2" s="130"/>
      <c r="Z2" s="130"/>
      <c r="AA2" s="130"/>
      <c r="AB2" s="130"/>
      <c r="AC2" s="130"/>
      <c r="AD2" s="130"/>
      <c r="AE2" s="130"/>
      <c r="AF2" s="130"/>
    </row>
    <row r="3" spans="1:32" ht="15"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s="60" customFormat="1" ht="20.100000000000001" customHeight="1" x14ac:dyDescent="0.2">
      <c r="A4" s="130"/>
      <c r="B4" s="130"/>
      <c r="C4" s="392"/>
      <c r="D4" s="389">
        <v>2021</v>
      </c>
      <c r="E4" s="390"/>
      <c r="F4" s="390"/>
      <c r="G4" s="390"/>
      <c r="H4" s="390"/>
      <c r="I4" s="390"/>
      <c r="J4" s="390"/>
      <c r="K4" s="390"/>
      <c r="L4" s="390"/>
      <c r="M4" s="391"/>
      <c r="N4" s="389">
        <v>2020</v>
      </c>
      <c r="O4" s="390"/>
      <c r="P4" s="390"/>
      <c r="Q4" s="390"/>
      <c r="R4" s="390"/>
      <c r="S4" s="390"/>
      <c r="T4" s="390"/>
      <c r="U4" s="390"/>
      <c r="V4" s="390"/>
      <c r="W4" s="391"/>
      <c r="X4" s="130"/>
      <c r="Y4" s="130"/>
      <c r="Z4" s="130"/>
      <c r="AA4" s="130"/>
      <c r="AB4" s="130"/>
      <c r="AC4" s="130"/>
      <c r="AD4" s="130"/>
      <c r="AE4" s="130"/>
      <c r="AF4" s="130"/>
    </row>
    <row r="5" spans="1:32" ht="20.100000000000001" customHeight="1" x14ac:dyDescent="0.2">
      <c r="A5" s="130"/>
      <c r="B5" s="130"/>
      <c r="C5" s="393"/>
      <c r="D5" s="132" t="s">
        <v>58</v>
      </c>
      <c r="E5" s="133" t="s">
        <v>59</v>
      </c>
      <c r="F5" s="133" t="s">
        <v>53</v>
      </c>
      <c r="G5" s="133" t="s">
        <v>51</v>
      </c>
      <c r="H5" s="133" t="s">
        <v>43</v>
      </c>
      <c r="I5" s="133" t="s">
        <v>41</v>
      </c>
      <c r="J5" s="133" t="s">
        <v>18</v>
      </c>
      <c r="K5" s="133" t="s">
        <v>17</v>
      </c>
      <c r="L5" s="133" t="s">
        <v>76</v>
      </c>
      <c r="M5" s="134" t="s">
        <v>72</v>
      </c>
      <c r="N5" s="135" t="s">
        <v>70</v>
      </c>
      <c r="O5" s="135" t="s">
        <v>61</v>
      </c>
      <c r="P5" s="135" t="s">
        <v>58</v>
      </c>
      <c r="Q5" s="135" t="s">
        <v>59</v>
      </c>
      <c r="R5" s="135" t="s">
        <v>53</v>
      </c>
      <c r="S5" s="135" t="s">
        <v>51</v>
      </c>
      <c r="T5" s="135" t="s">
        <v>43</v>
      </c>
      <c r="U5" s="136" t="s">
        <v>41</v>
      </c>
      <c r="V5" s="136" t="s">
        <v>18</v>
      </c>
      <c r="W5" s="137" t="s">
        <v>17</v>
      </c>
      <c r="X5" s="130"/>
      <c r="Y5" s="130"/>
      <c r="Z5" s="130"/>
      <c r="AA5" s="130"/>
      <c r="AB5" s="130"/>
      <c r="AC5" s="130"/>
      <c r="AD5" s="130"/>
      <c r="AE5" s="130"/>
      <c r="AF5" s="130"/>
    </row>
    <row r="6" spans="1:32" ht="18" customHeight="1" x14ac:dyDescent="0.2">
      <c r="A6" s="130"/>
      <c r="B6" s="130"/>
      <c r="C6" s="138" t="s">
        <v>6</v>
      </c>
      <c r="D6" s="139"/>
      <c r="E6" s="140"/>
      <c r="F6" s="140"/>
      <c r="G6" s="140"/>
      <c r="H6" s="140"/>
      <c r="I6" s="140"/>
      <c r="J6" s="140"/>
      <c r="K6" s="140"/>
      <c r="L6" s="140"/>
      <c r="M6" s="141"/>
      <c r="N6" s="142"/>
      <c r="O6" s="142"/>
      <c r="P6" s="142"/>
      <c r="Q6" s="142"/>
      <c r="R6" s="142"/>
      <c r="S6" s="142"/>
      <c r="T6" s="142"/>
      <c r="U6" s="142"/>
      <c r="V6" s="142"/>
      <c r="W6" s="143"/>
      <c r="X6" s="130"/>
      <c r="Y6" s="130"/>
      <c r="Z6" s="130"/>
      <c r="AA6" s="130"/>
      <c r="AB6" s="130"/>
      <c r="AC6" s="130"/>
      <c r="AD6" s="130"/>
      <c r="AE6" s="130"/>
      <c r="AF6" s="130"/>
    </row>
    <row r="7" spans="1:32" ht="18" customHeight="1" x14ac:dyDescent="0.2">
      <c r="A7" s="130"/>
      <c r="B7" s="130"/>
      <c r="C7" s="144" t="s">
        <v>19</v>
      </c>
      <c r="D7" s="160">
        <v>17</v>
      </c>
      <c r="E7" s="147">
        <v>17.899999999999999</v>
      </c>
      <c r="F7" s="147">
        <v>19.2</v>
      </c>
      <c r="G7" s="147">
        <v>17.7</v>
      </c>
      <c r="H7" s="147">
        <v>16.7</v>
      </c>
      <c r="I7" s="147">
        <v>14.799999999999999</v>
      </c>
      <c r="J7" s="147">
        <v>15.7</v>
      </c>
      <c r="K7" s="147">
        <v>15.6</v>
      </c>
      <c r="L7" s="145">
        <v>15.299999999999999</v>
      </c>
      <c r="M7" s="146">
        <v>15.9</v>
      </c>
      <c r="N7" s="147">
        <v>15.7</v>
      </c>
      <c r="O7" s="147">
        <v>15.2</v>
      </c>
      <c r="P7" s="147">
        <v>15.1</v>
      </c>
      <c r="Q7" s="147">
        <v>16.5</v>
      </c>
      <c r="R7" s="147">
        <v>13.200000000000001</v>
      </c>
      <c r="S7" s="147">
        <v>13.200000000000001</v>
      </c>
      <c r="T7" s="147">
        <v>13.5</v>
      </c>
      <c r="U7" s="147">
        <v>14.2</v>
      </c>
      <c r="V7" s="147">
        <v>13.1</v>
      </c>
      <c r="W7" s="148">
        <v>11.1</v>
      </c>
      <c r="X7" s="130"/>
      <c r="Y7" s="130"/>
      <c r="Z7" s="130"/>
      <c r="AA7" s="130"/>
      <c r="AB7" s="130"/>
      <c r="AC7" s="130"/>
      <c r="AD7" s="130"/>
      <c r="AE7" s="130"/>
      <c r="AF7" s="130"/>
    </row>
    <row r="8" spans="1:32" ht="18" customHeight="1" x14ac:dyDescent="0.2">
      <c r="A8" s="130"/>
      <c r="B8" s="130"/>
      <c r="C8" s="144" t="s">
        <v>20</v>
      </c>
      <c r="D8" s="160">
        <v>75.099999999999994</v>
      </c>
      <c r="E8" s="147">
        <v>73.7</v>
      </c>
      <c r="F8" s="147">
        <v>74.5</v>
      </c>
      <c r="G8" s="147">
        <v>75</v>
      </c>
      <c r="H8" s="147">
        <v>76</v>
      </c>
      <c r="I8" s="147">
        <v>78</v>
      </c>
      <c r="J8" s="147">
        <v>78</v>
      </c>
      <c r="K8" s="147">
        <v>78.7</v>
      </c>
      <c r="L8" s="145">
        <v>79.3</v>
      </c>
      <c r="M8" s="146">
        <v>79</v>
      </c>
      <c r="N8" s="147">
        <v>79.400000000000006</v>
      </c>
      <c r="O8" s="147">
        <v>80</v>
      </c>
      <c r="P8" s="147">
        <v>79.600000000000009</v>
      </c>
      <c r="Q8" s="147">
        <v>76.2</v>
      </c>
      <c r="R8" s="147">
        <v>81.699999999999989</v>
      </c>
      <c r="S8" s="147">
        <v>81.100000000000009</v>
      </c>
      <c r="T8" s="147">
        <v>78.900000000000006</v>
      </c>
      <c r="U8" s="147">
        <v>81.5</v>
      </c>
      <c r="V8" s="147">
        <v>82.5</v>
      </c>
      <c r="W8" s="148">
        <v>85.5</v>
      </c>
      <c r="X8" s="130"/>
      <c r="Y8" s="130"/>
      <c r="Z8" s="130"/>
      <c r="AA8" s="130"/>
      <c r="AB8" s="130"/>
      <c r="AC8" s="130"/>
      <c r="AD8" s="130"/>
      <c r="AE8" s="130"/>
      <c r="AF8" s="130"/>
    </row>
    <row r="9" spans="1:32" ht="18" customHeight="1" x14ac:dyDescent="0.2">
      <c r="A9" s="130"/>
      <c r="B9" s="130"/>
      <c r="C9" s="144" t="s">
        <v>21</v>
      </c>
      <c r="D9" s="160">
        <v>7.8</v>
      </c>
      <c r="E9" s="147">
        <v>8.3000000000000007</v>
      </c>
      <c r="F9" s="147">
        <v>6.3</v>
      </c>
      <c r="G9" s="147">
        <v>7.3</v>
      </c>
      <c r="H9" s="147">
        <v>7.3</v>
      </c>
      <c r="I9" s="147">
        <v>7.1999999999999993</v>
      </c>
      <c r="J9" s="147">
        <v>6.3</v>
      </c>
      <c r="K9" s="147">
        <v>5.7</v>
      </c>
      <c r="L9" s="145">
        <v>5.4</v>
      </c>
      <c r="M9" s="146">
        <v>5.0999999999999996</v>
      </c>
      <c r="N9" s="147">
        <v>4.9000000000000004</v>
      </c>
      <c r="O9" s="147">
        <v>4.8</v>
      </c>
      <c r="P9" s="147">
        <v>5.4</v>
      </c>
      <c r="Q9" s="147">
        <v>7.3</v>
      </c>
      <c r="R9" s="147">
        <v>5</v>
      </c>
      <c r="S9" s="147">
        <v>5.8000000000000007</v>
      </c>
      <c r="T9" s="147">
        <v>7.7</v>
      </c>
      <c r="U9" s="147">
        <v>4.3</v>
      </c>
      <c r="V9" s="147">
        <v>4.4000000000000004</v>
      </c>
      <c r="W9" s="148">
        <v>3.4</v>
      </c>
      <c r="X9" s="130"/>
      <c r="Y9" s="130"/>
      <c r="Z9" s="130"/>
      <c r="AA9" s="130"/>
      <c r="AB9" s="130"/>
      <c r="AC9" s="130"/>
      <c r="AD9" s="130"/>
      <c r="AE9" s="130"/>
      <c r="AF9" s="130"/>
    </row>
    <row r="10" spans="1:32" ht="18" customHeight="1" x14ac:dyDescent="0.2">
      <c r="A10" s="130"/>
      <c r="B10" s="130"/>
      <c r="C10" s="149" t="s">
        <v>44</v>
      </c>
      <c r="D10" s="161"/>
      <c r="E10" s="151"/>
      <c r="F10" s="151"/>
      <c r="G10" s="151"/>
      <c r="H10" s="151"/>
      <c r="I10" s="151"/>
      <c r="J10" s="151"/>
      <c r="K10" s="151"/>
      <c r="L10" s="142"/>
      <c r="M10" s="150"/>
      <c r="N10" s="151"/>
      <c r="O10" s="151"/>
      <c r="P10" s="151"/>
      <c r="Q10" s="151"/>
      <c r="R10" s="151"/>
      <c r="S10" s="151"/>
      <c r="T10" s="151"/>
      <c r="U10" s="151"/>
      <c r="V10" s="151"/>
      <c r="W10" s="152"/>
      <c r="X10" s="130"/>
      <c r="Y10" s="130"/>
      <c r="Z10" s="130"/>
      <c r="AA10" s="130"/>
      <c r="AB10" s="130"/>
      <c r="AC10" s="130"/>
      <c r="AD10" s="130"/>
      <c r="AE10" s="130"/>
      <c r="AF10" s="130"/>
    </row>
    <row r="11" spans="1:32" ht="18" customHeight="1" x14ac:dyDescent="0.2">
      <c r="A11" s="130"/>
      <c r="B11" s="130"/>
      <c r="C11" s="144" t="s">
        <v>19</v>
      </c>
      <c r="D11" s="160">
        <v>11.5</v>
      </c>
      <c r="E11" s="147">
        <v>14.099999999999998</v>
      </c>
      <c r="F11" s="147">
        <v>15</v>
      </c>
      <c r="G11" s="147">
        <v>13.700000000000001</v>
      </c>
      <c r="H11" s="147">
        <v>13</v>
      </c>
      <c r="I11" s="147">
        <v>12</v>
      </c>
      <c r="J11" s="147">
        <v>13.200000000000001</v>
      </c>
      <c r="K11" s="147">
        <v>12</v>
      </c>
      <c r="L11" s="145">
        <v>11.899999999999999</v>
      </c>
      <c r="M11" s="146">
        <v>11.3</v>
      </c>
      <c r="N11" s="147">
        <v>11.600000000000001</v>
      </c>
      <c r="O11" s="147">
        <v>12.3</v>
      </c>
      <c r="P11" s="147">
        <v>12</v>
      </c>
      <c r="Q11" s="147">
        <v>14.299999999999999</v>
      </c>
      <c r="R11" s="147">
        <v>12</v>
      </c>
      <c r="S11" s="147">
        <v>11.899999999999999</v>
      </c>
      <c r="T11" s="147">
        <v>10.6</v>
      </c>
      <c r="U11" s="147">
        <v>11.8</v>
      </c>
      <c r="V11" s="147">
        <v>8.8000000000000007</v>
      </c>
      <c r="W11" s="148">
        <v>10.5</v>
      </c>
      <c r="X11" s="130"/>
      <c r="Y11" s="130"/>
      <c r="Z11" s="130"/>
      <c r="AA11" s="130"/>
      <c r="AB11" s="130"/>
      <c r="AC11" s="130"/>
      <c r="AD11" s="130"/>
      <c r="AE11" s="130"/>
      <c r="AF11" s="130"/>
    </row>
    <row r="12" spans="1:32" ht="18" customHeight="1" x14ac:dyDescent="0.2">
      <c r="A12" s="130"/>
      <c r="B12" s="130"/>
      <c r="C12" s="144" t="s">
        <v>20</v>
      </c>
      <c r="D12" s="160">
        <v>82.399999999999991</v>
      </c>
      <c r="E12" s="147">
        <v>79.5</v>
      </c>
      <c r="F12" s="147">
        <v>80.300000000000011</v>
      </c>
      <c r="G12" s="147">
        <v>80.900000000000006</v>
      </c>
      <c r="H12" s="147">
        <v>82.899999999999991</v>
      </c>
      <c r="I12" s="147">
        <v>82.899999999999991</v>
      </c>
      <c r="J12" s="147">
        <v>82.699999999999989</v>
      </c>
      <c r="K12" s="147">
        <v>84</v>
      </c>
      <c r="L12" s="145">
        <v>84</v>
      </c>
      <c r="M12" s="146">
        <v>85.3</v>
      </c>
      <c r="N12" s="147">
        <v>85.7</v>
      </c>
      <c r="O12" s="147">
        <v>84.8</v>
      </c>
      <c r="P12" s="147">
        <v>84.2</v>
      </c>
      <c r="Q12" s="147">
        <v>78.8</v>
      </c>
      <c r="R12" s="147">
        <v>83.5</v>
      </c>
      <c r="S12" s="147">
        <v>82.899999999999991</v>
      </c>
      <c r="T12" s="147">
        <v>85.6</v>
      </c>
      <c r="U12" s="147">
        <v>85.6</v>
      </c>
      <c r="V12" s="147">
        <v>88.7</v>
      </c>
      <c r="W12" s="148">
        <v>88.1</v>
      </c>
      <c r="X12" s="130"/>
      <c r="Y12" s="130"/>
      <c r="Z12" s="130"/>
      <c r="AA12" s="130"/>
      <c r="AB12" s="130"/>
      <c r="AC12" s="130"/>
      <c r="AD12" s="130"/>
      <c r="AE12" s="130"/>
      <c r="AF12" s="130"/>
    </row>
    <row r="13" spans="1:32" ht="18" customHeight="1" x14ac:dyDescent="0.2">
      <c r="A13" s="130"/>
      <c r="B13" s="130"/>
      <c r="C13" s="144" t="s">
        <v>21</v>
      </c>
      <c r="D13" s="160">
        <v>6.1</v>
      </c>
      <c r="E13" s="147">
        <v>6.3</v>
      </c>
      <c r="F13" s="147">
        <v>4.8</v>
      </c>
      <c r="G13" s="147">
        <v>5.3</v>
      </c>
      <c r="H13" s="147">
        <v>4.1000000000000005</v>
      </c>
      <c r="I13" s="147">
        <v>5</v>
      </c>
      <c r="J13" s="147">
        <v>4.1000000000000005</v>
      </c>
      <c r="K13" s="147">
        <v>4</v>
      </c>
      <c r="L13" s="145">
        <v>4.1000000000000005</v>
      </c>
      <c r="M13" s="146">
        <v>3.3000000000000003</v>
      </c>
      <c r="N13" s="147">
        <v>2.7</v>
      </c>
      <c r="O13" s="147">
        <v>2.9000000000000004</v>
      </c>
      <c r="P13" s="147">
        <v>3.8</v>
      </c>
      <c r="Q13" s="147">
        <v>6.9</v>
      </c>
      <c r="R13" s="147">
        <v>4.3999999999999995</v>
      </c>
      <c r="S13" s="147">
        <v>5.2</v>
      </c>
      <c r="T13" s="147">
        <v>3.9</v>
      </c>
      <c r="U13" s="147">
        <v>2.7</v>
      </c>
      <c r="V13" s="147">
        <v>2.5</v>
      </c>
      <c r="W13" s="148">
        <v>1.4</v>
      </c>
      <c r="X13" s="130"/>
      <c r="Y13" s="130"/>
      <c r="Z13" s="130"/>
      <c r="AA13" s="130"/>
      <c r="AB13" s="130"/>
      <c r="AC13" s="130"/>
      <c r="AD13" s="130"/>
      <c r="AE13" s="130"/>
      <c r="AF13" s="130"/>
    </row>
    <row r="14" spans="1:32" ht="18" customHeight="1" x14ac:dyDescent="0.2">
      <c r="A14" s="130"/>
      <c r="B14" s="130"/>
      <c r="C14" s="149" t="s">
        <v>45</v>
      </c>
      <c r="D14" s="161"/>
      <c r="E14" s="151"/>
      <c r="F14" s="151"/>
      <c r="G14" s="151"/>
      <c r="H14" s="151"/>
      <c r="I14" s="151"/>
      <c r="J14" s="151"/>
      <c r="K14" s="151"/>
      <c r="L14" s="142"/>
      <c r="M14" s="150"/>
      <c r="N14" s="151"/>
      <c r="O14" s="151"/>
      <c r="P14" s="151"/>
      <c r="Q14" s="151"/>
      <c r="R14" s="151"/>
      <c r="S14" s="151"/>
      <c r="T14" s="151"/>
      <c r="U14" s="151"/>
      <c r="V14" s="151"/>
      <c r="W14" s="152"/>
      <c r="X14" s="130"/>
      <c r="Y14" s="130"/>
      <c r="Z14" s="130"/>
      <c r="AA14" s="130"/>
      <c r="AB14" s="130"/>
      <c r="AC14" s="130"/>
      <c r="AD14" s="130"/>
      <c r="AE14" s="130"/>
      <c r="AF14" s="130"/>
    </row>
    <row r="15" spans="1:32" ht="18" customHeight="1" x14ac:dyDescent="0.2">
      <c r="A15" s="130"/>
      <c r="B15" s="130"/>
      <c r="C15" s="144" t="s">
        <v>19</v>
      </c>
      <c r="D15" s="160">
        <v>16.2</v>
      </c>
      <c r="E15" s="147">
        <v>17.100000000000001</v>
      </c>
      <c r="F15" s="147">
        <v>17.2</v>
      </c>
      <c r="G15" s="147">
        <v>15.299999999999999</v>
      </c>
      <c r="H15" s="147">
        <v>15</v>
      </c>
      <c r="I15" s="147">
        <v>13.5</v>
      </c>
      <c r="J15" s="147">
        <v>13.8</v>
      </c>
      <c r="K15" s="147">
        <v>12.6</v>
      </c>
      <c r="L15" s="145">
        <v>13.3</v>
      </c>
      <c r="M15" s="146">
        <v>14.399999999999999</v>
      </c>
      <c r="N15" s="147">
        <v>14.499999999999998</v>
      </c>
      <c r="O15" s="147">
        <v>11.600000000000001</v>
      </c>
      <c r="P15" s="147">
        <v>12.6</v>
      </c>
      <c r="Q15" s="147">
        <v>14.6</v>
      </c>
      <c r="R15" s="147">
        <v>13.700000000000001</v>
      </c>
      <c r="S15" s="147">
        <v>12.9</v>
      </c>
      <c r="T15" s="147">
        <v>13.3</v>
      </c>
      <c r="U15" s="147">
        <v>11.1</v>
      </c>
      <c r="V15" s="147">
        <v>11.2</v>
      </c>
      <c r="W15" s="148">
        <v>10.8</v>
      </c>
      <c r="X15" s="130"/>
      <c r="Y15" s="130"/>
      <c r="Z15" s="130"/>
      <c r="AA15" s="130"/>
      <c r="AB15" s="130"/>
      <c r="AC15" s="130"/>
      <c r="AD15" s="130"/>
      <c r="AE15" s="130"/>
      <c r="AF15" s="130"/>
    </row>
    <row r="16" spans="1:32" ht="18" customHeight="1" x14ac:dyDescent="0.2">
      <c r="A16" s="130"/>
      <c r="B16" s="130"/>
      <c r="C16" s="144" t="s">
        <v>20</v>
      </c>
      <c r="D16" s="160">
        <v>76.099999999999994</v>
      </c>
      <c r="E16" s="147">
        <v>74.8</v>
      </c>
      <c r="F16" s="147">
        <v>77.3</v>
      </c>
      <c r="G16" s="147">
        <v>78.8</v>
      </c>
      <c r="H16" s="147">
        <v>78.3</v>
      </c>
      <c r="I16" s="147">
        <v>79.400000000000006</v>
      </c>
      <c r="J16" s="147">
        <v>80.300000000000011</v>
      </c>
      <c r="K16" s="147">
        <v>82.699999999999989</v>
      </c>
      <c r="L16" s="145">
        <v>82.3</v>
      </c>
      <c r="M16" s="146">
        <v>81.399999999999991</v>
      </c>
      <c r="N16" s="147">
        <v>81.899999999999991</v>
      </c>
      <c r="O16" s="147">
        <v>84.3</v>
      </c>
      <c r="P16" s="147">
        <v>83.399999999999991</v>
      </c>
      <c r="Q16" s="147">
        <v>76.8</v>
      </c>
      <c r="R16" s="147">
        <v>81.8</v>
      </c>
      <c r="S16" s="147">
        <v>81.3</v>
      </c>
      <c r="T16" s="147">
        <v>80.800000000000011</v>
      </c>
      <c r="U16" s="147">
        <v>84</v>
      </c>
      <c r="V16" s="147">
        <v>84.5</v>
      </c>
      <c r="W16" s="148">
        <v>87.1</v>
      </c>
      <c r="X16" s="130"/>
      <c r="Y16" s="130"/>
      <c r="Z16" s="130"/>
      <c r="AA16" s="130"/>
      <c r="AB16" s="130"/>
      <c r="AC16" s="130"/>
      <c r="AD16" s="130"/>
      <c r="AE16" s="130"/>
      <c r="AF16" s="130"/>
    </row>
    <row r="17" spans="1:32" ht="18" customHeight="1" x14ac:dyDescent="0.2">
      <c r="A17" s="130"/>
      <c r="B17" s="130"/>
      <c r="C17" s="144" t="s">
        <v>21</v>
      </c>
      <c r="D17" s="160">
        <v>7.6</v>
      </c>
      <c r="E17" s="147">
        <v>8.1</v>
      </c>
      <c r="F17" s="147">
        <v>5.4</v>
      </c>
      <c r="G17" s="147">
        <v>5.8999999999999995</v>
      </c>
      <c r="H17" s="147">
        <v>6.7</v>
      </c>
      <c r="I17" s="147">
        <v>7.1</v>
      </c>
      <c r="J17" s="147">
        <v>5.8999999999999995</v>
      </c>
      <c r="K17" s="147">
        <v>4.7</v>
      </c>
      <c r="L17" s="145">
        <v>4.3999999999999995</v>
      </c>
      <c r="M17" s="146">
        <v>4.2</v>
      </c>
      <c r="N17" s="147">
        <v>3.5999999999999996</v>
      </c>
      <c r="O17" s="147">
        <v>4</v>
      </c>
      <c r="P17" s="147">
        <v>4.1000000000000005</v>
      </c>
      <c r="Q17" s="147">
        <v>8.6</v>
      </c>
      <c r="R17" s="147">
        <v>4.5</v>
      </c>
      <c r="S17" s="147">
        <v>5.8000000000000007</v>
      </c>
      <c r="T17" s="147">
        <v>5.8000000000000007</v>
      </c>
      <c r="U17" s="147">
        <v>4.9000000000000004</v>
      </c>
      <c r="V17" s="147">
        <v>4.3</v>
      </c>
      <c r="W17" s="148">
        <v>2.1</v>
      </c>
      <c r="X17" s="130"/>
      <c r="Y17" s="130"/>
      <c r="Z17" s="130"/>
      <c r="AA17" s="130"/>
      <c r="AB17" s="130"/>
      <c r="AC17" s="130"/>
      <c r="AD17" s="130"/>
      <c r="AE17" s="130"/>
      <c r="AF17" s="130"/>
    </row>
    <row r="18" spans="1:32" ht="18" customHeight="1" x14ac:dyDescent="0.2">
      <c r="A18" s="130"/>
      <c r="B18" s="130"/>
      <c r="C18" s="149" t="s">
        <v>46</v>
      </c>
      <c r="D18" s="161"/>
      <c r="E18" s="151"/>
      <c r="F18" s="151"/>
      <c r="G18" s="151"/>
      <c r="H18" s="151"/>
      <c r="I18" s="151"/>
      <c r="J18" s="151"/>
      <c r="K18" s="151"/>
      <c r="L18" s="142"/>
      <c r="M18" s="150"/>
      <c r="N18" s="151"/>
      <c r="O18" s="151"/>
      <c r="P18" s="151"/>
      <c r="Q18" s="151"/>
      <c r="R18" s="151"/>
      <c r="S18" s="151"/>
      <c r="T18" s="151"/>
      <c r="U18" s="151"/>
      <c r="V18" s="151"/>
      <c r="W18" s="152"/>
      <c r="X18" s="130"/>
      <c r="Y18" s="130"/>
      <c r="Z18" s="130"/>
      <c r="AA18" s="130"/>
      <c r="AB18" s="130"/>
      <c r="AC18" s="130"/>
      <c r="AD18" s="130"/>
      <c r="AE18" s="130"/>
      <c r="AF18" s="130"/>
    </row>
    <row r="19" spans="1:32" ht="18" customHeight="1" x14ac:dyDescent="0.2">
      <c r="A19" s="130"/>
      <c r="B19" s="130"/>
      <c r="C19" s="144" t="s">
        <v>19</v>
      </c>
      <c r="D19" s="160">
        <v>17.8</v>
      </c>
      <c r="E19" s="147">
        <v>17.399999999999999</v>
      </c>
      <c r="F19" s="147">
        <v>18.399999999999999</v>
      </c>
      <c r="G19" s="147">
        <v>17.299999999999997</v>
      </c>
      <c r="H19" s="147">
        <v>16.5</v>
      </c>
      <c r="I19" s="147">
        <v>14.7</v>
      </c>
      <c r="J19" s="147">
        <v>15.5</v>
      </c>
      <c r="K19" s="147">
        <v>15.299999999999999</v>
      </c>
      <c r="L19" s="145">
        <v>15.4</v>
      </c>
      <c r="M19" s="146">
        <v>15.6</v>
      </c>
      <c r="N19" s="147">
        <v>16.400000000000002</v>
      </c>
      <c r="O19" s="147">
        <v>14.399999999999999</v>
      </c>
      <c r="P19" s="147">
        <v>13.700000000000001</v>
      </c>
      <c r="Q19" s="147">
        <v>14.299999999999999</v>
      </c>
      <c r="R19" s="147">
        <v>14.899999999999999</v>
      </c>
      <c r="S19" s="147">
        <v>13.3</v>
      </c>
      <c r="T19" s="147">
        <v>13.5</v>
      </c>
      <c r="U19" s="147">
        <v>13.4</v>
      </c>
      <c r="V19" s="147">
        <v>11.2</v>
      </c>
      <c r="W19" s="148">
        <v>10.1</v>
      </c>
      <c r="X19" s="130"/>
      <c r="Y19" s="130"/>
      <c r="Z19" s="130"/>
      <c r="AA19" s="130"/>
      <c r="AB19" s="130"/>
      <c r="AC19" s="130"/>
      <c r="AD19" s="130"/>
      <c r="AE19" s="130"/>
      <c r="AF19" s="130"/>
    </row>
    <row r="20" spans="1:32" ht="18" customHeight="1" x14ac:dyDescent="0.2">
      <c r="A20" s="130"/>
      <c r="B20" s="130"/>
      <c r="C20" s="144" t="s">
        <v>20</v>
      </c>
      <c r="D20" s="160">
        <v>72.7</v>
      </c>
      <c r="E20" s="147">
        <v>72.2</v>
      </c>
      <c r="F20" s="147">
        <v>74.400000000000006</v>
      </c>
      <c r="G20" s="147">
        <v>74.400000000000006</v>
      </c>
      <c r="H20" s="147">
        <v>75.5</v>
      </c>
      <c r="I20" s="147">
        <v>77.3</v>
      </c>
      <c r="J20" s="147">
        <v>77.7</v>
      </c>
      <c r="K20" s="147">
        <v>77.400000000000006</v>
      </c>
      <c r="L20" s="145">
        <v>77.900000000000006</v>
      </c>
      <c r="M20" s="146">
        <v>78.5</v>
      </c>
      <c r="N20" s="147">
        <v>77.7</v>
      </c>
      <c r="O20" s="147">
        <v>79.3</v>
      </c>
      <c r="P20" s="147">
        <v>79.900000000000006</v>
      </c>
      <c r="Q20" s="147">
        <v>76.8</v>
      </c>
      <c r="R20" s="147">
        <v>78.8</v>
      </c>
      <c r="S20" s="147">
        <v>78.7</v>
      </c>
      <c r="T20" s="147">
        <v>79.400000000000006</v>
      </c>
      <c r="U20" s="147">
        <v>79.8</v>
      </c>
      <c r="V20" s="147">
        <v>81.8</v>
      </c>
      <c r="W20" s="148">
        <v>84.6</v>
      </c>
      <c r="X20" s="130"/>
      <c r="Y20" s="130"/>
      <c r="Z20" s="130"/>
      <c r="AA20" s="130"/>
      <c r="AB20" s="130"/>
      <c r="AC20" s="130"/>
      <c r="AD20" s="130"/>
      <c r="AE20" s="130"/>
      <c r="AF20" s="130"/>
    </row>
    <row r="21" spans="1:32" ht="18" customHeight="1" x14ac:dyDescent="0.2">
      <c r="A21" s="130"/>
      <c r="B21" s="130"/>
      <c r="C21" s="144" t="s">
        <v>21</v>
      </c>
      <c r="D21" s="160">
        <v>9.5</v>
      </c>
      <c r="E21" s="147">
        <v>10.4</v>
      </c>
      <c r="F21" s="147">
        <v>7.1999999999999993</v>
      </c>
      <c r="G21" s="147">
        <v>8.3000000000000007</v>
      </c>
      <c r="H21" s="147">
        <v>8</v>
      </c>
      <c r="I21" s="147">
        <v>8</v>
      </c>
      <c r="J21" s="147">
        <v>6.8000000000000007</v>
      </c>
      <c r="K21" s="147">
        <v>7.3999999999999995</v>
      </c>
      <c r="L21" s="145">
        <v>6.7</v>
      </c>
      <c r="M21" s="146">
        <v>5.8999999999999995</v>
      </c>
      <c r="N21" s="147">
        <v>5.8999999999999995</v>
      </c>
      <c r="O21" s="147">
        <v>6.3</v>
      </c>
      <c r="P21" s="147">
        <v>6.4</v>
      </c>
      <c r="Q21" s="147">
        <v>8.9</v>
      </c>
      <c r="R21" s="147">
        <v>6.3</v>
      </c>
      <c r="S21" s="147">
        <v>8</v>
      </c>
      <c r="T21" s="147">
        <v>7.1</v>
      </c>
      <c r="U21" s="147">
        <v>6.8</v>
      </c>
      <c r="V21" s="147">
        <v>7</v>
      </c>
      <c r="W21" s="148">
        <v>5.2</v>
      </c>
      <c r="X21" s="130"/>
      <c r="Y21" s="130"/>
      <c r="Z21" s="130"/>
      <c r="AA21" s="130"/>
      <c r="AB21" s="130"/>
      <c r="AC21" s="130"/>
      <c r="AD21" s="130"/>
      <c r="AE21" s="130"/>
      <c r="AF21" s="130"/>
    </row>
    <row r="22" spans="1:32" ht="18" customHeight="1" x14ac:dyDescent="0.2">
      <c r="A22" s="130"/>
      <c r="B22" s="130"/>
      <c r="C22" s="149" t="s">
        <v>47</v>
      </c>
      <c r="D22" s="161"/>
      <c r="E22" s="151"/>
      <c r="F22" s="151"/>
      <c r="G22" s="151"/>
      <c r="H22" s="151"/>
      <c r="I22" s="151"/>
      <c r="J22" s="151"/>
      <c r="K22" s="151"/>
      <c r="L22" s="142"/>
      <c r="M22" s="150"/>
      <c r="N22" s="151"/>
      <c r="O22" s="151"/>
      <c r="P22" s="151"/>
      <c r="Q22" s="151"/>
      <c r="R22" s="151"/>
      <c r="S22" s="151"/>
      <c r="T22" s="151"/>
      <c r="U22" s="151"/>
      <c r="V22" s="151"/>
      <c r="W22" s="152"/>
      <c r="X22" s="130"/>
      <c r="Y22" s="130"/>
      <c r="Z22" s="130"/>
      <c r="AA22" s="130"/>
      <c r="AB22" s="130"/>
      <c r="AC22" s="130"/>
      <c r="AD22" s="130"/>
      <c r="AE22" s="130"/>
      <c r="AF22" s="130"/>
    </row>
    <row r="23" spans="1:32" ht="18" customHeight="1" x14ac:dyDescent="0.2">
      <c r="A23" s="130"/>
      <c r="B23" s="130"/>
      <c r="C23" s="144" t="s">
        <v>19</v>
      </c>
      <c r="D23" s="160">
        <v>16.8</v>
      </c>
      <c r="E23" s="147">
        <v>17.5</v>
      </c>
      <c r="F23" s="147">
        <v>16.900000000000002</v>
      </c>
      <c r="G23" s="147">
        <v>16.3</v>
      </c>
      <c r="H23" s="147">
        <v>15.299999999999999</v>
      </c>
      <c r="I23" s="147">
        <v>13.600000000000001</v>
      </c>
      <c r="J23" s="147">
        <v>14.399999999999999</v>
      </c>
      <c r="K23" s="147">
        <v>14.399999999999999</v>
      </c>
      <c r="L23" s="145">
        <v>14.2</v>
      </c>
      <c r="M23" s="146">
        <v>15.299999999999999</v>
      </c>
      <c r="N23" s="147">
        <v>15.7</v>
      </c>
      <c r="O23" s="147">
        <v>15.4</v>
      </c>
      <c r="P23" s="147">
        <v>14.499999999999998</v>
      </c>
      <c r="Q23" s="147">
        <v>15.2</v>
      </c>
      <c r="R23" s="147">
        <v>13.700000000000001</v>
      </c>
      <c r="S23" s="147">
        <v>14.299999999999999</v>
      </c>
      <c r="T23" s="147">
        <v>13.600000000000001</v>
      </c>
      <c r="U23" s="147">
        <v>14.6</v>
      </c>
      <c r="V23" s="147">
        <v>12.8</v>
      </c>
      <c r="W23" s="148">
        <v>11.7</v>
      </c>
      <c r="X23" s="130"/>
      <c r="Y23" s="130"/>
      <c r="Z23" s="130"/>
      <c r="AA23" s="130"/>
      <c r="AB23" s="130"/>
      <c r="AC23" s="130"/>
      <c r="AD23" s="130"/>
      <c r="AE23" s="130"/>
      <c r="AF23" s="130"/>
    </row>
    <row r="24" spans="1:32" ht="18" customHeight="1" x14ac:dyDescent="0.2">
      <c r="A24" s="130"/>
      <c r="B24" s="130"/>
      <c r="C24" s="144" t="s">
        <v>20</v>
      </c>
      <c r="D24" s="160">
        <v>71.599999999999994</v>
      </c>
      <c r="E24" s="147">
        <v>70.8</v>
      </c>
      <c r="F24" s="147">
        <v>75.900000000000006</v>
      </c>
      <c r="G24" s="147">
        <v>74.3</v>
      </c>
      <c r="H24" s="147">
        <v>74.400000000000006</v>
      </c>
      <c r="I24" s="147">
        <v>76.599999999999994</v>
      </c>
      <c r="J24" s="147">
        <v>77</v>
      </c>
      <c r="K24" s="147">
        <v>77</v>
      </c>
      <c r="L24" s="145">
        <v>76.5</v>
      </c>
      <c r="M24" s="146">
        <v>77.3</v>
      </c>
      <c r="N24" s="147">
        <v>78.2</v>
      </c>
      <c r="O24" s="147">
        <v>78.3</v>
      </c>
      <c r="P24" s="147">
        <v>77.8</v>
      </c>
      <c r="Q24" s="147">
        <v>76.5</v>
      </c>
      <c r="R24" s="147">
        <v>80.300000000000011</v>
      </c>
      <c r="S24" s="147">
        <v>79.100000000000009</v>
      </c>
      <c r="T24" s="147">
        <v>78.600000000000009</v>
      </c>
      <c r="U24" s="147">
        <v>80.3</v>
      </c>
      <c r="V24" s="147">
        <v>82</v>
      </c>
      <c r="W24" s="148">
        <v>83.8</v>
      </c>
      <c r="X24" s="130"/>
      <c r="Y24" s="130"/>
      <c r="Z24" s="130"/>
      <c r="AA24" s="130"/>
      <c r="AB24" s="130"/>
      <c r="AC24" s="130"/>
      <c r="AD24" s="130"/>
      <c r="AE24" s="130"/>
      <c r="AF24" s="130"/>
    </row>
    <row r="25" spans="1:32" ht="18" customHeight="1" x14ac:dyDescent="0.2">
      <c r="A25" s="130"/>
      <c r="B25" s="130"/>
      <c r="C25" s="144" t="s">
        <v>21</v>
      </c>
      <c r="D25" s="160">
        <v>11.600000000000001</v>
      </c>
      <c r="E25" s="147">
        <v>11.799999999999999</v>
      </c>
      <c r="F25" s="147">
        <v>7.3</v>
      </c>
      <c r="G25" s="147">
        <v>9.4</v>
      </c>
      <c r="H25" s="147">
        <v>10.299999999999999</v>
      </c>
      <c r="I25" s="147">
        <v>9.9</v>
      </c>
      <c r="J25" s="147">
        <v>8.6</v>
      </c>
      <c r="K25" s="147">
        <v>8.6999999999999993</v>
      </c>
      <c r="L25" s="145">
        <v>9.1999999999999993</v>
      </c>
      <c r="M25" s="146">
        <v>7.5</v>
      </c>
      <c r="N25" s="147">
        <v>6.1</v>
      </c>
      <c r="O25" s="147">
        <v>6.3</v>
      </c>
      <c r="P25" s="147">
        <v>7.7</v>
      </c>
      <c r="Q25" s="147">
        <v>8.3000000000000007</v>
      </c>
      <c r="R25" s="147">
        <v>6</v>
      </c>
      <c r="S25" s="147">
        <v>6.7</v>
      </c>
      <c r="T25" s="147">
        <v>7.7</v>
      </c>
      <c r="U25" s="147">
        <v>5.0999999999999996</v>
      </c>
      <c r="V25" s="147">
        <v>5.2</v>
      </c>
      <c r="W25" s="148">
        <v>4.5</v>
      </c>
      <c r="X25" s="130"/>
      <c r="Y25" s="130"/>
      <c r="Z25" s="130"/>
      <c r="AA25" s="130"/>
      <c r="AB25" s="130"/>
      <c r="AC25" s="130"/>
      <c r="AD25" s="130"/>
      <c r="AE25" s="130"/>
      <c r="AF25" s="130"/>
    </row>
    <row r="26" spans="1:32" ht="18" customHeight="1" x14ac:dyDescent="0.2">
      <c r="A26" s="130"/>
      <c r="B26" s="130"/>
      <c r="C26" s="149" t="s">
        <v>48</v>
      </c>
      <c r="D26" s="161"/>
      <c r="E26" s="151"/>
      <c r="F26" s="151"/>
      <c r="G26" s="151"/>
      <c r="H26" s="151"/>
      <c r="I26" s="151"/>
      <c r="J26" s="151"/>
      <c r="K26" s="151"/>
      <c r="L26" s="142"/>
      <c r="M26" s="150"/>
      <c r="N26" s="151"/>
      <c r="O26" s="151"/>
      <c r="P26" s="151"/>
      <c r="Q26" s="151"/>
      <c r="R26" s="151"/>
      <c r="S26" s="151"/>
      <c r="T26" s="151"/>
      <c r="U26" s="151"/>
      <c r="V26" s="151"/>
      <c r="W26" s="152"/>
      <c r="X26" s="130"/>
      <c r="Y26" s="130"/>
      <c r="Z26" s="130"/>
      <c r="AA26" s="130"/>
      <c r="AB26" s="130"/>
      <c r="AC26" s="130"/>
      <c r="AD26" s="130"/>
      <c r="AE26" s="130"/>
      <c r="AF26" s="130"/>
    </row>
    <row r="27" spans="1:32" ht="18" customHeight="1" x14ac:dyDescent="0.2">
      <c r="A27" s="130"/>
      <c r="B27" s="130"/>
      <c r="C27" s="144" t="s">
        <v>19</v>
      </c>
      <c r="D27" s="160">
        <v>17</v>
      </c>
      <c r="E27" s="147">
        <v>18.399999999999999</v>
      </c>
      <c r="F27" s="147">
        <v>18.099999999999998</v>
      </c>
      <c r="G27" s="147">
        <v>17.599999999999998</v>
      </c>
      <c r="H27" s="147">
        <v>16.100000000000001</v>
      </c>
      <c r="I27" s="147">
        <v>14.899999999999999</v>
      </c>
      <c r="J27" s="147">
        <v>15</v>
      </c>
      <c r="K27" s="147">
        <v>14.2</v>
      </c>
      <c r="L27" s="145">
        <v>14.299999999999999</v>
      </c>
      <c r="M27" s="146">
        <v>13.700000000000001</v>
      </c>
      <c r="N27" s="147">
        <v>15</v>
      </c>
      <c r="O27" s="147">
        <v>15</v>
      </c>
      <c r="P27" s="147">
        <v>14.399999999999999</v>
      </c>
      <c r="Q27" s="147">
        <v>15.299999999999999</v>
      </c>
      <c r="R27" s="147">
        <v>15.5</v>
      </c>
      <c r="S27" s="147">
        <v>13.700000000000001</v>
      </c>
      <c r="T27" s="147">
        <v>14.099999999999998</v>
      </c>
      <c r="U27" s="147">
        <v>16.899999999999999</v>
      </c>
      <c r="V27" s="147">
        <v>15.5</v>
      </c>
      <c r="W27" s="148">
        <v>13.9</v>
      </c>
      <c r="X27" s="130"/>
      <c r="Y27" s="130"/>
      <c r="Z27" s="130"/>
      <c r="AA27" s="130"/>
      <c r="AB27" s="130"/>
      <c r="AC27" s="130"/>
      <c r="AD27" s="130"/>
      <c r="AE27" s="130"/>
      <c r="AF27" s="130"/>
    </row>
    <row r="28" spans="1:32" ht="18" customHeight="1" x14ac:dyDescent="0.2">
      <c r="A28" s="130"/>
      <c r="B28" s="130"/>
      <c r="C28" s="144" t="s">
        <v>20</v>
      </c>
      <c r="D28" s="160">
        <v>73.3</v>
      </c>
      <c r="E28" s="147">
        <v>71.399999999999991</v>
      </c>
      <c r="F28" s="147">
        <v>74.599999999999994</v>
      </c>
      <c r="G28" s="147">
        <v>73.5</v>
      </c>
      <c r="H28" s="147">
        <v>74.3</v>
      </c>
      <c r="I28" s="147">
        <v>77</v>
      </c>
      <c r="J28" s="147">
        <v>76.599999999999994</v>
      </c>
      <c r="K28" s="147">
        <v>79.5</v>
      </c>
      <c r="L28" s="145">
        <v>78.8</v>
      </c>
      <c r="M28" s="146">
        <v>79.2</v>
      </c>
      <c r="N28" s="147">
        <v>79.3</v>
      </c>
      <c r="O28" s="147">
        <v>79.100000000000009</v>
      </c>
      <c r="P28" s="147">
        <v>79.100000000000009</v>
      </c>
      <c r="Q28" s="147">
        <v>77.5</v>
      </c>
      <c r="R28" s="147">
        <v>78</v>
      </c>
      <c r="S28" s="147">
        <v>79.5</v>
      </c>
      <c r="T28" s="147">
        <v>78.5</v>
      </c>
      <c r="U28" s="147">
        <v>78.8</v>
      </c>
      <c r="V28" s="147">
        <v>79.5</v>
      </c>
      <c r="W28" s="148">
        <v>83.3</v>
      </c>
      <c r="X28" s="130"/>
      <c r="Y28" s="130"/>
      <c r="Z28" s="130"/>
      <c r="AA28" s="130"/>
      <c r="AB28" s="130"/>
      <c r="AC28" s="130"/>
      <c r="AD28" s="130"/>
      <c r="AE28" s="130"/>
      <c r="AF28" s="130"/>
    </row>
    <row r="29" spans="1:32" ht="18" customHeight="1" x14ac:dyDescent="0.2">
      <c r="A29" s="130"/>
      <c r="B29" s="130"/>
      <c r="C29" s="144" t="s">
        <v>21</v>
      </c>
      <c r="D29" s="160">
        <v>9.7000000000000011</v>
      </c>
      <c r="E29" s="147">
        <v>10.199999999999999</v>
      </c>
      <c r="F29" s="147">
        <v>7.3</v>
      </c>
      <c r="G29" s="147">
        <v>8.9</v>
      </c>
      <c r="H29" s="147">
        <v>9.6</v>
      </c>
      <c r="I29" s="147">
        <v>8.1</v>
      </c>
      <c r="J29" s="147">
        <v>8.3000000000000007</v>
      </c>
      <c r="K29" s="147">
        <v>6.3</v>
      </c>
      <c r="L29" s="145">
        <v>6.9</v>
      </c>
      <c r="M29" s="146">
        <v>7.1999999999999993</v>
      </c>
      <c r="N29" s="147">
        <v>5.7</v>
      </c>
      <c r="O29" s="147">
        <v>5.8999999999999995</v>
      </c>
      <c r="P29" s="147">
        <v>6.4</v>
      </c>
      <c r="Q29" s="147">
        <v>7.1</v>
      </c>
      <c r="R29" s="147">
        <v>6.5</v>
      </c>
      <c r="S29" s="147">
        <v>6.8000000000000007</v>
      </c>
      <c r="T29" s="147">
        <v>7.5</v>
      </c>
      <c r="U29" s="147">
        <v>4.3</v>
      </c>
      <c r="V29" s="147">
        <v>5</v>
      </c>
      <c r="W29" s="148">
        <v>2.9</v>
      </c>
      <c r="X29" s="130"/>
      <c r="Y29" s="130"/>
      <c r="Z29" s="130"/>
      <c r="AA29" s="130"/>
      <c r="AB29" s="130"/>
      <c r="AC29" s="130"/>
      <c r="AD29" s="130"/>
      <c r="AE29" s="130"/>
      <c r="AF29" s="130"/>
    </row>
    <row r="30" spans="1:32" ht="18" customHeight="1" x14ac:dyDescent="0.2">
      <c r="A30" s="130"/>
      <c r="B30" s="130"/>
      <c r="C30" s="149" t="s">
        <v>49</v>
      </c>
      <c r="D30" s="161"/>
      <c r="E30" s="151"/>
      <c r="F30" s="151"/>
      <c r="G30" s="151"/>
      <c r="H30" s="151"/>
      <c r="I30" s="151"/>
      <c r="J30" s="151"/>
      <c r="K30" s="151"/>
      <c r="L30" s="142"/>
      <c r="M30" s="150"/>
      <c r="N30" s="151"/>
      <c r="O30" s="151"/>
      <c r="P30" s="151"/>
      <c r="Q30" s="151"/>
      <c r="R30" s="151"/>
      <c r="S30" s="151"/>
      <c r="T30" s="151"/>
      <c r="U30" s="151"/>
      <c r="V30" s="151"/>
      <c r="W30" s="152"/>
      <c r="X30" s="130"/>
      <c r="Y30" s="130"/>
      <c r="Z30" s="130"/>
      <c r="AA30" s="130"/>
      <c r="AB30" s="130"/>
      <c r="AC30" s="130"/>
      <c r="AD30" s="130"/>
      <c r="AE30" s="130"/>
      <c r="AF30" s="130"/>
    </row>
    <row r="31" spans="1:32" ht="18" customHeight="1" x14ac:dyDescent="0.2">
      <c r="A31" s="130"/>
      <c r="B31" s="130"/>
      <c r="C31" s="144" t="s">
        <v>19</v>
      </c>
      <c r="D31" s="160">
        <v>18.8</v>
      </c>
      <c r="E31" s="147">
        <v>19.5</v>
      </c>
      <c r="F31" s="147">
        <v>22.5</v>
      </c>
      <c r="G31" s="147">
        <v>20.3</v>
      </c>
      <c r="H31" s="147">
        <v>19</v>
      </c>
      <c r="I31" s="147">
        <v>16.600000000000001</v>
      </c>
      <c r="J31" s="147">
        <v>17.8</v>
      </c>
      <c r="K31" s="147">
        <v>18.600000000000001</v>
      </c>
      <c r="L31" s="145">
        <v>17.599999999999998</v>
      </c>
      <c r="M31" s="146">
        <v>18.600000000000001</v>
      </c>
      <c r="N31" s="147">
        <v>17.399999999999999</v>
      </c>
      <c r="O31" s="147">
        <v>17.7</v>
      </c>
      <c r="P31" s="147">
        <v>17.5</v>
      </c>
      <c r="Q31" s="147">
        <v>18.8</v>
      </c>
      <c r="R31" s="147">
        <v>12.3</v>
      </c>
      <c r="S31" s="147">
        <v>13.200000000000001</v>
      </c>
      <c r="T31" s="147">
        <v>14.099999999999998</v>
      </c>
      <c r="U31" s="147">
        <v>15.5</v>
      </c>
      <c r="V31" s="147">
        <v>14.9</v>
      </c>
      <c r="W31" s="148">
        <v>10.8</v>
      </c>
      <c r="X31" s="130"/>
      <c r="Y31" s="130"/>
      <c r="Z31" s="130"/>
      <c r="AA31" s="130"/>
      <c r="AB31" s="130"/>
      <c r="AC31" s="130"/>
      <c r="AD31" s="130"/>
      <c r="AE31" s="130"/>
      <c r="AF31" s="130"/>
    </row>
    <row r="32" spans="1:32" ht="18" customHeight="1" x14ac:dyDescent="0.2">
      <c r="A32" s="130"/>
      <c r="B32" s="130"/>
      <c r="C32" s="144" t="s">
        <v>20</v>
      </c>
      <c r="D32" s="160">
        <v>75</v>
      </c>
      <c r="E32" s="147">
        <v>73.7</v>
      </c>
      <c r="F32" s="147">
        <v>71.2</v>
      </c>
      <c r="G32" s="147">
        <v>72.5</v>
      </c>
      <c r="H32" s="147">
        <v>74.3</v>
      </c>
      <c r="I32" s="147">
        <v>76.900000000000006</v>
      </c>
      <c r="J32" s="147">
        <v>76.599999999999994</v>
      </c>
      <c r="K32" s="147">
        <v>76.3</v>
      </c>
      <c r="L32" s="145">
        <v>78.400000000000006</v>
      </c>
      <c r="M32" s="146">
        <v>76.900000000000006</v>
      </c>
      <c r="N32" s="147">
        <v>77.600000000000009</v>
      </c>
      <c r="O32" s="147">
        <v>77.900000000000006</v>
      </c>
      <c r="P32" s="147">
        <v>77.400000000000006</v>
      </c>
      <c r="Q32" s="147">
        <v>74.900000000000006</v>
      </c>
      <c r="R32" s="147">
        <v>83.3</v>
      </c>
      <c r="S32" s="147">
        <v>82.1</v>
      </c>
      <c r="T32" s="147">
        <v>76.2</v>
      </c>
      <c r="U32" s="147">
        <v>81</v>
      </c>
      <c r="V32" s="147">
        <v>81.099999999999994</v>
      </c>
      <c r="W32" s="148">
        <v>85.4</v>
      </c>
      <c r="X32" s="130"/>
      <c r="Y32" s="130"/>
      <c r="Z32" s="130"/>
      <c r="AA32" s="130"/>
      <c r="AB32" s="130"/>
      <c r="AC32" s="130"/>
      <c r="AD32" s="130"/>
      <c r="AE32" s="130"/>
      <c r="AF32" s="130"/>
    </row>
    <row r="33" spans="1:32" ht="18" customHeight="1" x14ac:dyDescent="0.2">
      <c r="A33" s="130"/>
      <c r="B33" s="130"/>
      <c r="C33" s="153" t="s">
        <v>21</v>
      </c>
      <c r="D33" s="154">
        <v>6.2</v>
      </c>
      <c r="E33" s="155">
        <v>6.8000000000000007</v>
      </c>
      <c r="F33" s="155">
        <v>6.3</v>
      </c>
      <c r="G33" s="155">
        <v>7.1</v>
      </c>
      <c r="H33" s="155">
        <v>6.7</v>
      </c>
      <c r="I33" s="155">
        <v>6.5</v>
      </c>
      <c r="J33" s="155">
        <v>5.6000000000000005</v>
      </c>
      <c r="K33" s="155">
        <v>5.0999999999999996</v>
      </c>
      <c r="L33" s="155">
        <v>4.1000000000000005</v>
      </c>
      <c r="M33" s="156">
        <v>4.5</v>
      </c>
      <c r="N33" s="157">
        <v>5</v>
      </c>
      <c r="O33" s="157">
        <v>4.3999999999999995</v>
      </c>
      <c r="P33" s="157">
        <v>5</v>
      </c>
      <c r="Q33" s="157">
        <v>6.2</v>
      </c>
      <c r="R33" s="157">
        <v>4.3999999999999995</v>
      </c>
      <c r="S33" s="157">
        <v>4.7</v>
      </c>
      <c r="T33" s="157">
        <v>9.7000000000000011</v>
      </c>
      <c r="U33" s="157">
        <v>3.5</v>
      </c>
      <c r="V33" s="157">
        <v>4</v>
      </c>
      <c r="W33" s="158">
        <v>3.7</v>
      </c>
      <c r="X33" s="130"/>
      <c r="Y33" s="130"/>
      <c r="Z33" s="130"/>
      <c r="AA33" s="130"/>
      <c r="AB33" s="130"/>
      <c r="AC33" s="130"/>
      <c r="AD33" s="130"/>
      <c r="AE33" s="130"/>
      <c r="AF33" s="130"/>
    </row>
    <row r="34" spans="1:32" ht="5.25" customHeight="1" x14ac:dyDescent="0.2">
      <c r="A34" s="130"/>
      <c r="B34" s="130"/>
      <c r="C34" s="3"/>
      <c r="D34" s="3"/>
      <c r="E34" s="3"/>
      <c r="F34" s="3"/>
      <c r="G34" s="3"/>
      <c r="H34" s="3"/>
      <c r="I34" s="3"/>
      <c r="J34" s="3"/>
      <c r="K34" s="3"/>
      <c r="L34" s="3"/>
      <c r="M34" s="3"/>
      <c r="N34" s="3"/>
      <c r="O34" s="3"/>
      <c r="P34" s="3"/>
      <c r="Q34" s="3"/>
      <c r="R34" s="3"/>
      <c r="S34" s="3"/>
      <c r="T34" s="3"/>
      <c r="U34" s="3"/>
      <c r="V34" s="3"/>
      <c r="W34" s="3"/>
      <c r="X34" s="130"/>
      <c r="Y34" s="130"/>
      <c r="Z34" s="130"/>
      <c r="AA34" s="130"/>
      <c r="AB34" s="130"/>
      <c r="AC34" s="130"/>
      <c r="AD34" s="130"/>
      <c r="AE34" s="130"/>
      <c r="AF34" s="130"/>
    </row>
    <row r="35" spans="1:32" ht="15.95" customHeight="1" x14ac:dyDescent="0.2">
      <c r="A35" s="130"/>
      <c r="B35" s="130"/>
      <c r="C35" s="159" t="s">
        <v>75</v>
      </c>
      <c r="D35" s="159"/>
      <c r="E35" s="159"/>
      <c r="F35" s="159"/>
      <c r="G35" s="159"/>
      <c r="H35" s="159"/>
      <c r="I35" s="159"/>
      <c r="J35" s="159"/>
      <c r="K35" s="159"/>
      <c r="L35" s="159"/>
      <c r="M35" s="130"/>
      <c r="N35" s="130"/>
      <c r="O35" s="130"/>
      <c r="P35" s="130"/>
      <c r="Q35" s="130"/>
      <c r="R35" s="130"/>
      <c r="S35" s="130"/>
      <c r="T35" s="130"/>
      <c r="U35" s="130"/>
      <c r="V35" s="130"/>
      <c r="W35" s="130"/>
      <c r="X35" s="130"/>
      <c r="Y35" s="130"/>
      <c r="Z35" s="130"/>
      <c r="AA35" s="130"/>
      <c r="AB35" s="130"/>
      <c r="AC35" s="130"/>
      <c r="AD35" s="130"/>
      <c r="AE35" s="130"/>
      <c r="AF35" s="130"/>
    </row>
    <row r="36" spans="1:32" ht="15.95" customHeight="1" x14ac:dyDescent="0.2">
      <c r="A36" s="130"/>
      <c r="B36" s="130"/>
      <c r="C36" s="159" t="s">
        <v>35</v>
      </c>
      <c r="D36" s="159"/>
      <c r="E36" s="159"/>
      <c r="F36" s="159"/>
      <c r="G36" s="159"/>
      <c r="H36" s="159"/>
      <c r="I36" s="159"/>
      <c r="J36" s="159"/>
      <c r="K36" s="159"/>
      <c r="L36" s="159"/>
      <c r="M36" s="130"/>
      <c r="N36" s="130"/>
      <c r="O36" s="130"/>
      <c r="P36" s="130"/>
      <c r="Q36" s="130"/>
      <c r="R36" s="130"/>
      <c r="S36" s="130"/>
      <c r="T36" s="130"/>
      <c r="U36" s="130"/>
      <c r="V36" s="130"/>
      <c r="W36" s="130"/>
      <c r="X36" s="130"/>
      <c r="Y36" s="130"/>
      <c r="Z36" s="130"/>
      <c r="AA36" s="130"/>
      <c r="AB36" s="130"/>
      <c r="AC36" s="130"/>
      <c r="AD36" s="130"/>
      <c r="AE36" s="130"/>
      <c r="AF36" s="130"/>
    </row>
    <row r="37" spans="1:32" ht="15.95" customHeight="1" x14ac:dyDescent="0.2">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row>
    <row r="38" spans="1:32" ht="15.9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row>
    <row r="39" spans="1:32" ht="15.95" customHeight="1"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row>
    <row r="40" spans="1:32" ht="15.95" customHeight="1" x14ac:dyDescent="0.2">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row>
    <row r="41" spans="1:32" ht="15.95" customHeight="1"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row>
    <row r="42" spans="1:32" ht="15.95" customHeight="1" x14ac:dyDescent="0.2"/>
    <row r="43" spans="1:32" ht="15.95" customHeight="1" x14ac:dyDescent="0.2"/>
    <row r="44" spans="1:32" ht="15.95" customHeight="1" x14ac:dyDescent="0.2"/>
    <row r="45" spans="1:32" ht="15.95" customHeight="1" x14ac:dyDescent="0.2"/>
    <row r="46" spans="1:32" ht="15.95" customHeight="1" x14ac:dyDescent="0.2"/>
    <row r="47" spans="1:32" ht="15.95" customHeight="1" x14ac:dyDescent="0.2"/>
    <row r="48" spans="1:3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N4:W4"/>
    <mergeCell ref="D4:M4"/>
    <mergeCell ref="C4:C5"/>
  </mergeCells>
  <hyperlinks>
    <hyperlink ref="V1" location="'Lisez-moi'!A1" display="Retour au sommaire"/>
    <hyperlink ref="C1" location="'Lisez-moi'!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Normal="100" workbookViewId="0">
      <selection activeCell="O23" sqref="O23"/>
    </sheetView>
  </sheetViews>
  <sheetFormatPr baseColWidth="10" defaultColWidth="8.5703125" defaultRowHeight="12" x14ac:dyDescent="0.25"/>
  <cols>
    <col min="1" max="1" width="30.7109375" style="283" customWidth="1"/>
    <col min="2" max="2" width="25" style="283" customWidth="1"/>
    <col min="3" max="3" width="8.5703125" style="310" customWidth="1"/>
    <col min="4" max="21" width="8.5703125" style="283" customWidth="1"/>
    <col min="22" max="16384" width="8.5703125" style="283"/>
  </cols>
  <sheetData>
    <row r="1" spans="1:21" s="170" customFormat="1" ht="12.75" x14ac:dyDescent="0.2">
      <c r="A1" s="277" t="s">
        <v>178</v>
      </c>
      <c r="B1" s="176"/>
      <c r="C1" s="182"/>
      <c r="D1" s="182"/>
      <c r="E1" s="278"/>
      <c r="F1" s="182"/>
      <c r="G1" s="182"/>
      <c r="P1" s="273" t="s">
        <v>54</v>
      </c>
    </row>
    <row r="3" spans="1:21" x14ac:dyDescent="0.25">
      <c r="A3" s="171"/>
      <c r="B3" s="279"/>
      <c r="C3" s="280" t="s">
        <v>97</v>
      </c>
      <c r="D3" s="281" t="s">
        <v>165</v>
      </c>
      <c r="E3" s="281" t="s">
        <v>169</v>
      </c>
      <c r="F3" s="281" t="s">
        <v>172</v>
      </c>
      <c r="G3" s="281" t="s">
        <v>273</v>
      </c>
      <c r="H3" s="281" t="s">
        <v>206</v>
      </c>
      <c r="I3" s="281" t="s">
        <v>274</v>
      </c>
      <c r="J3" s="281" t="s">
        <v>275</v>
      </c>
      <c r="K3" s="281">
        <v>44136</v>
      </c>
      <c r="L3" s="281">
        <v>44166</v>
      </c>
      <c r="M3" s="281">
        <v>44197</v>
      </c>
      <c r="N3" s="281">
        <v>44228</v>
      </c>
      <c r="O3" s="281">
        <v>44256</v>
      </c>
      <c r="P3" s="281">
        <v>44287</v>
      </c>
      <c r="Q3" s="281">
        <v>44317</v>
      </c>
      <c r="R3" s="281">
        <v>44348</v>
      </c>
      <c r="S3" s="281">
        <v>44378</v>
      </c>
      <c r="T3" s="281">
        <v>44409</v>
      </c>
      <c r="U3" s="282">
        <v>44440</v>
      </c>
    </row>
    <row r="4" spans="1:21" ht="17.45" customHeight="1" x14ac:dyDescent="0.25">
      <c r="A4" s="396" t="s">
        <v>98</v>
      </c>
      <c r="B4" s="284" t="s">
        <v>279</v>
      </c>
      <c r="C4" s="285">
        <v>6.7035270000000002</v>
      </c>
      <c r="D4" s="286">
        <v>8.3815390000000001</v>
      </c>
      <c r="E4" s="286">
        <v>6.8838619999999997</v>
      </c>
      <c r="F4" s="286">
        <v>3.1054819999999999</v>
      </c>
      <c r="G4" s="286">
        <v>1.7872950000000001</v>
      </c>
      <c r="H4" s="286">
        <v>1.0622959999999999</v>
      </c>
      <c r="I4" s="286">
        <v>1.1671450000000001</v>
      </c>
      <c r="J4" s="286">
        <v>1.6602686089262528</v>
      </c>
      <c r="K4" s="286">
        <v>2.9543990266949511</v>
      </c>
      <c r="L4" s="286">
        <v>2.1921035131422251</v>
      </c>
      <c r="M4" s="286">
        <v>2.0197173629464729</v>
      </c>
      <c r="N4" s="286">
        <v>2.112971325117964</v>
      </c>
      <c r="O4" s="286">
        <v>2.42587855070725</v>
      </c>
      <c r="P4" s="286">
        <v>2.9532166445399701</v>
      </c>
      <c r="Q4" s="287">
        <v>2.2305204729028452</v>
      </c>
      <c r="R4" s="287">
        <v>1.306906494880691</v>
      </c>
      <c r="S4" s="287">
        <v>0.59712374922323708</v>
      </c>
      <c r="T4" s="287">
        <v>0.49716211253054776</v>
      </c>
      <c r="U4" s="288">
        <v>0.51860325293053655</v>
      </c>
    </row>
    <row r="5" spans="1:21" x14ac:dyDescent="0.25">
      <c r="A5" s="397"/>
      <c r="B5" s="289" t="s">
        <v>104</v>
      </c>
      <c r="C5" s="290">
        <v>6.7034199999999995</v>
      </c>
      <c r="D5" s="291">
        <v>8.3814400000000013</v>
      </c>
      <c r="E5" s="291">
        <v>6.8837450000000002</v>
      </c>
      <c r="F5" s="291">
        <v>3.1055200000000003</v>
      </c>
      <c r="G5" s="291">
        <v>1.7873099999999997</v>
      </c>
      <c r="H5" s="291">
        <v>1.0623799999999999</v>
      </c>
      <c r="I5" s="291">
        <v>1.1683050000000001</v>
      </c>
      <c r="J5" s="291">
        <v>1.6064000000000001</v>
      </c>
      <c r="K5" s="291">
        <v>2.9538952529956832</v>
      </c>
      <c r="L5" s="291">
        <v>2.1925002206866178</v>
      </c>
      <c r="M5" s="291">
        <v>2.0204690520192385</v>
      </c>
      <c r="N5" s="291">
        <v>2.1137277330948407</v>
      </c>
      <c r="O5" s="291">
        <v>2.2276452105921094</v>
      </c>
      <c r="P5" s="291">
        <v>2.955773817245932</v>
      </c>
      <c r="Q5" s="291">
        <v>2.2321421351997697</v>
      </c>
      <c r="R5" s="291">
        <v>1.3118089980381178</v>
      </c>
      <c r="S5" s="291">
        <v>0.59280663601786177</v>
      </c>
      <c r="T5" s="291">
        <v>0.50999899646465152</v>
      </c>
      <c r="U5" s="292">
        <v>0.5322971715144913</v>
      </c>
    </row>
    <row r="6" spans="1:21" ht="17.45" customHeight="1" x14ac:dyDescent="0.25">
      <c r="A6" s="398" t="s">
        <v>99</v>
      </c>
      <c r="B6" s="284" t="s">
        <v>279</v>
      </c>
      <c r="C6" s="293">
        <v>2.2412240414285716</v>
      </c>
      <c r="D6" s="294">
        <v>4.6397030886857156</v>
      </c>
      <c r="E6" s="294">
        <v>3.0334286795000001</v>
      </c>
      <c r="F6" s="294">
        <v>1.3551668954285716</v>
      </c>
      <c r="G6" s="294">
        <v>0.61640827462857151</v>
      </c>
      <c r="H6" s="294">
        <v>0.41699529071428565</v>
      </c>
      <c r="I6" s="294">
        <v>0.38620208685714286</v>
      </c>
      <c r="J6" s="294">
        <v>0.53868979909730841</v>
      </c>
      <c r="K6" s="294">
        <v>1.5919000852211012</v>
      </c>
      <c r="L6" s="294">
        <v>0.96621271146707255</v>
      </c>
      <c r="M6" s="294">
        <v>1.0388127212621481</v>
      </c>
      <c r="N6" s="294">
        <v>1.091675824532798</v>
      </c>
      <c r="O6" s="294">
        <v>1.0762844732957451</v>
      </c>
      <c r="P6" s="294">
        <v>1.477511152341197</v>
      </c>
      <c r="Q6" s="294">
        <v>0.91982211900080268</v>
      </c>
      <c r="R6" s="294">
        <v>0.41572219515274444</v>
      </c>
      <c r="S6" s="294">
        <v>0.21233330560773789</v>
      </c>
      <c r="T6" s="294">
        <v>0.179336315139762</v>
      </c>
      <c r="U6" s="295">
        <v>0.16031703508936856</v>
      </c>
    </row>
    <row r="7" spans="1:21" x14ac:dyDescent="0.25">
      <c r="A7" s="397"/>
      <c r="B7" s="289" t="s">
        <v>104</v>
      </c>
      <c r="C7" s="290">
        <v>2.2411699999999999</v>
      </c>
      <c r="D7" s="291">
        <v>4.6396249999999997</v>
      </c>
      <c r="E7" s="291">
        <v>3.0333299999999994</v>
      </c>
      <c r="F7" s="291">
        <v>1.35517</v>
      </c>
      <c r="G7" s="291">
        <v>0.616475</v>
      </c>
      <c r="H7" s="291">
        <v>0.41699999999999998</v>
      </c>
      <c r="I7" s="291">
        <v>0.38639000000000007</v>
      </c>
      <c r="J7" s="291">
        <v>0.51445000000000007</v>
      </c>
      <c r="K7" s="291">
        <v>1.5916832635217455</v>
      </c>
      <c r="L7" s="291">
        <v>0.96628904028543205</v>
      </c>
      <c r="M7" s="291">
        <v>1.0389741584884014</v>
      </c>
      <c r="N7" s="291">
        <v>1.0915004216622572</v>
      </c>
      <c r="O7" s="291">
        <v>1.0007034800585186</v>
      </c>
      <c r="P7" s="291">
        <v>1.4795429103618547</v>
      </c>
      <c r="Q7" s="291">
        <v>0.91782429377078534</v>
      </c>
      <c r="R7" s="291">
        <v>0.41580180665604949</v>
      </c>
      <c r="S7" s="291">
        <v>0.21105117807831145</v>
      </c>
      <c r="T7" s="291">
        <v>0.18006710342486851</v>
      </c>
      <c r="U7" s="292">
        <v>0.15830549540571295</v>
      </c>
    </row>
    <row r="8" spans="1:21" ht="15" customHeight="1" x14ac:dyDescent="0.25">
      <c r="A8" s="399" t="s">
        <v>105</v>
      </c>
      <c r="B8" s="284" t="s">
        <v>279</v>
      </c>
      <c r="C8" s="296">
        <v>313.77136580000001</v>
      </c>
      <c r="D8" s="297">
        <v>811.94804051999995</v>
      </c>
      <c r="E8" s="297">
        <v>424.68001513000002</v>
      </c>
      <c r="F8" s="297">
        <v>189.72336536</v>
      </c>
      <c r="G8" s="297">
        <v>107.87144806000002</v>
      </c>
      <c r="H8" s="297">
        <v>58.3793407</v>
      </c>
      <c r="I8" s="297">
        <v>67.585365199999998</v>
      </c>
      <c r="J8" s="297">
        <v>75.416571873623184</v>
      </c>
      <c r="K8" s="297">
        <v>222.8660119309541</v>
      </c>
      <c r="L8" s="297">
        <v>169.0872245067377</v>
      </c>
      <c r="M8" s="297">
        <v>145.43378097670069</v>
      </c>
      <c r="N8" s="297">
        <v>152.83461543459171</v>
      </c>
      <c r="O8" s="297">
        <v>188.3497828267555</v>
      </c>
      <c r="P8" s="297">
        <v>206.85156132776748</v>
      </c>
      <c r="Q8" s="297">
        <v>128.77509666011238</v>
      </c>
      <c r="R8" s="297">
        <v>72.751384151730264</v>
      </c>
      <c r="S8" s="297">
        <v>29.726662785083303</v>
      </c>
      <c r="T8" s="297">
        <v>25.107084119566679</v>
      </c>
      <c r="U8" s="298">
        <v>28.05548114063949</v>
      </c>
    </row>
    <row r="9" spans="1:21" x14ac:dyDescent="0.25">
      <c r="A9" s="397"/>
      <c r="B9" s="289" t="s">
        <v>104</v>
      </c>
      <c r="C9" s="299">
        <v>313.76351999999997</v>
      </c>
      <c r="D9" s="300">
        <v>811.93421000000001</v>
      </c>
      <c r="E9" s="300">
        <v>424.66547500000001</v>
      </c>
      <c r="F9" s="300">
        <v>189.72386499999999</v>
      </c>
      <c r="G9" s="300">
        <v>107.88289499999999</v>
      </c>
      <c r="H9" s="300">
        <v>58.380845000000001</v>
      </c>
      <c r="I9" s="300">
        <v>67.617694999999998</v>
      </c>
      <c r="J9" s="300">
        <v>72.022960000000012</v>
      </c>
      <c r="K9" s="300">
        <v>222.83565689304433</v>
      </c>
      <c r="L9" s="300">
        <v>169.10058204995062</v>
      </c>
      <c r="M9" s="300">
        <v>145.45638218837621</v>
      </c>
      <c r="N9" s="300">
        <v>152.81005903271597</v>
      </c>
      <c r="O9" s="300">
        <v>175.1231090102408</v>
      </c>
      <c r="P9" s="300">
        <v>207.13600745065963</v>
      </c>
      <c r="Q9" s="300">
        <v>128.49540112790996</v>
      </c>
      <c r="R9" s="300">
        <v>72.765316164808667</v>
      </c>
      <c r="S9" s="300">
        <v>29.547164930963607</v>
      </c>
      <c r="T9" s="300">
        <v>25.209394479481595</v>
      </c>
      <c r="U9" s="301">
        <v>27.703461695999771</v>
      </c>
    </row>
    <row r="10" spans="1:21" ht="15" customHeight="1" x14ac:dyDescent="0.25">
      <c r="A10" s="399" t="s">
        <v>177</v>
      </c>
      <c r="B10" s="284" t="s">
        <v>279</v>
      </c>
      <c r="C10" s="285">
        <v>3.1840912455900003</v>
      </c>
      <c r="D10" s="286">
        <v>8.5193678356899998</v>
      </c>
      <c r="E10" s="286">
        <v>4.5919443978799999</v>
      </c>
      <c r="F10" s="286">
        <v>2.0338174929299999</v>
      </c>
      <c r="G10" s="286">
        <v>1.1864536608</v>
      </c>
      <c r="H10" s="286">
        <v>0.65152597576000004</v>
      </c>
      <c r="I10" s="286">
        <v>0.76687441248999999</v>
      </c>
      <c r="J10" s="286">
        <v>0.8195717163321955</v>
      </c>
      <c r="K10" s="286">
        <v>2.2086436431064929</v>
      </c>
      <c r="L10" s="286">
        <v>1.710314949142566</v>
      </c>
      <c r="M10" s="286">
        <v>1.482682900715325</v>
      </c>
      <c r="N10" s="286">
        <v>1.5446790570216888</v>
      </c>
      <c r="O10" s="286">
        <v>1.9001871794288565</v>
      </c>
      <c r="P10" s="286">
        <v>2.054185630893627</v>
      </c>
      <c r="Q10" s="286">
        <v>1.3109165630576367</v>
      </c>
      <c r="R10" s="286">
        <v>0.76256988754136945</v>
      </c>
      <c r="S10" s="286">
        <v>0.30168361776690167</v>
      </c>
      <c r="T10" s="286">
        <v>0.24842235570827242</v>
      </c>
      <c r="U10" s="302">
        <v>0.27217388437045698</v>
      </c>
    </row>
    <row r="11" spans="1:21" x14ac:dyDescent="0.25">
      <c r="A11" s="400"/>
      <c r="B11" s="303" t="s">
        <v>104</v>
      </c>
      <c r="C11" s="304">
        <v>3.1839726349999999</v>
      </c>
      <c r="D11" s="305">
        <v>8.5191056649999997</v>
      </c>
      <c r="E11" s="305">
        <v>4.5917242800000002</v>
      </c>
      <c r="F11" s="305">
        <v>2.033836865</v>
      </c>
      <c r="G11" s="305">
        <v>1.1866318250000001</v>
      </c>
      <c r="H11" s="305">
        <v>0.65158688499999995</v>
      </c>
      <c r="I11" s="305">
        <v>0.76726375000000002</v>
      </c>
      <c r="J11" s="305">
        <v>0.78443382500000003</v>
      </c>
      <c r="K11" s="305">
        <v>2.2083593422764061</v>
      </c>
      <c r="L11" s="305">
        <v>1.7104654803186266</v>
      </c>
      <c r="M11" s="305">
        <v>1.483131935474989</v>
      </c>
      <c r="N11" s="305">
        <v>1.5444991778108401</v>
      </c>
      <c r="O11" s="305">
        <v>1.7617484741093994</v>
      </c>
      <c r="P11" s="305">
        <v>2.0555570090602933</v>
      </c>
      <c r="Q11" s="305">
        <v>1.3080757567086396</v>
      </c>
      <c r="R11" s="305">
        <v>0.76116224943467115</v>
      </c>
      <c r="S11" s="305">
        <v>0.29794534857889282</v>
      </c>
      <c r="T11" s="305">
        <v>0.24697503826457654</v>
      </c>
      <c r="U11" s="306">
        <v>0.28864601712486776</v>
      </c>
    </row>
    <row r="12" spans="1:21" x14ac:dyDescent="0.25">
      <c r="A12" s="307"/>
      <c r="B12" s="308"/>
      <c r="C12" s="286"/>
      <c r="D12" s="286"/>
      <c r="E12" s="286"/>
      <c r="F12" s="286"/>
      <c r="G12" s="286"/>
      <c r="H12" s="286"/>
      <c r="I12" s="286"/>
      <c r="J12" s="286"/>
      <c r="K12" s="286"/>
      <c r="L12" s="286"/>
      <c r="M12" s="286"/>
      <c r="N12" s="286"/>
      <c r="O12" s="286"/>
      <c r="P12" s="286"/>
      <c r="Q12" s="286"/>
      <c r="R12" s="286"/>
      <c r="S12" s="286"/>
      <c r="T12" s="286"/>
      <c r="U12" s="286"/>
    </row>
    <row r="13" spans="1:21" s="309" customFormat="1" x14ac:dyDescent="0.2">
      <c r="A13" s="394" t="s">
        <v>168</v>
      </c>
      <c r="B13" s="394"/>
      <c r="C13" s="394"/>
      <c r="D13" s="394"/>
      <c r="E13" s="394"/>
      <c r="F13" s="394"/>
      <c r="G13" s="394"/>
      <c r="H13" s="394"/>
      <c r="I13" s="394"/>
      <c r="J13" s="394"/>
      <c r="K13" s="394"/>
      <c r="L13" s="394"/>
      <c r="M13" s="394"/>
      <c r="N13" s="283"/>
      <c r="O13" s="283"/>
      <c r="P13" s="283"/>
      <c r="Q13" s="283"/>
      <c r="R13" s="283"/>
      <c r="S13" s="283"/>
      <c r="T13" s="283"/>
      <c r="U13" s="283"/>
    </row>
    <row r="14" spans="1:21" s="309" customFormat="1" x14ac:dyDescent="0.2">
      <c r="A14" s="394" t="s">
        <v>102</v>
      </c>
      <c r="B14" s="394"/>
      <c r="C14" s="394"/>
      <c r="D14" s="394"/>
      <c r="E14" s="394"/>
      <c r="F14" s="394"/>
      <c r="G14" s="394"/>
      <c r="H14" s="394"/>
      <c r="I14" s="394"/>
      <c r="J14" s="394"/>
      <c r="K14" s="394"/>
      <c r="L14" s="394"/>
      <c r="M14" s="394"/>
      <c r="N14" s="283"/>
      <c r="O14" s="283"/>
      <c r="P14" s="283"/>
      <c r="Q14" s="283"/>
      <c r="R14" s="283"/>
      <c r="S14" s="283"/>
      <c r="T14" s="283"/>
      <c r="U14" s="283"/>
    </row>
    <row r="15" spans="1:21" s="309" customFormat="1" ht="12" customHeight="1" x14ac:dyDescent="0.2">
      <c r="A15" s="395" t="s">
        <v>103</v>
      </c>
      <c r="B15" s="395"/>
      <c r="C15" s="395"/>
      <c r="D15" s="395"/>
      <c r="E15" s="395"/>
      <c r="F15" s="395"/>
      <c r="G15" s="395"/>
      <c r="H15" s="395"/>
      <c r="I15" s="395"/>
      <c r="J15" s="395"/>
      <c r="K15" s="395"/>
      <c r="L15" s="395"/>
      <c r="M15" s="395"/>
      <c r="N15" s="395"/>
      <c r="O15" s="395"/>
      <c r="P15" s="395"/>
      <c r="Q15" s="395"/>
      <c r="R15" s="395"/>
      <c r="S15" s="395"/>
      <c r="T15" s="395"/>
      <c r="U15" s="395"/>
    </row>
    <row r="19" spans="4:11" x14ac:dyDescent="0.25">
      <c r="D19" s="310"/>
      <c r="E19" s="310"/>
      <c r="F19" s="310"/>
      <c r="G19" s="310"/>
      <c r="H19" s="310"/>
      <c r="I19" s="310"/>
      <c r="J19" s="310"/>
      <c r="K19" s="310"/>
    </row>
  </sheetData>
  <mergeCells count="7">
    <mergeCell ref="A14:M14"/>
    <mergeCell ref="A15:U15"/>
    <mergeCell ref="A4:A5"/>
    <mergeCell ref="A6:A7"/>
    <mergeCell ref="A8:A9"/>
    <mergeCell ref="A10:A11"/>
    <mergeCell ref="A13:M13"/>
  </mergeCells>
  <hyperlinks>
    <hyperlink ref="P1" location="'Lisez-moi'!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L18" sqref="L18"/>
    </sheetView>
  </sheetViews>
  <sheetFormatPr baseColWidth="10" defaultColWidth="8.5703125" defaultRowHeight="12" x14ac:dyDescent="0.2"/>
  <cols>
    <col min="1" max="1" width="30.140625" style="309" customWidth="1"/>
    <col min="2" max="18" width="8.5703125" style="309" customWidth="1"/>
    <col min="19" max="16384" width="8.5703125" style="309"/>
  </cols>
  <sheetData>
    <row r="1" spans="1:21" s="170" customFormat="1" ht="12.75" x14ac:dyDescent="0.2">
      <c r="A1" s="277" t="s">
        <v>188</v>
      </c>
      <c r="B1" s="182"/>
      <c r="C1" s="182"/>
      <c r="D1" s="182"/>
      <c r="E1" s="278"/>
      <c r="F1" s="182"/>
      <c r="G1" s="182"/>
      <c r="R1" s="273" t="s">
        <v>54</v>
      </c>
    </row>
    <row r="2" spans="1:21" s="170" customFormat="1" ht="15" x14ac:dyDescent="0.25">
      <c r="A2" s="311"/>
      <c r="B2" s="182"/>
      <c r="C2" s="182"/>
      <c r="D2" s="182"/>
      <c r="E2" s="182"/>
      <c r="F2" s="182"/>
      <c r="G2" s="182"/>
      <c r="R2" s="58"/>
    </row>
    <row r="3" spans="1:21" x14ac:dyDescent="0.2">
      <c r="A3" s="312"/>
      <c r="B3" s="280" t="s">
        <v>97</v>
      </c>
      <c r="C3" s="281" t="s">
        <v>165</v>
      </c>
      <c r="D3" s="281" t="s">
        <v>169</v>
      </c>
      <c r="E3" s="281" t="s">
        <v>172</v>
      </c>
      <c r="F3" s="281" t="s">
        <v>273</v>
      </c>
      <c r="G3" s="281" t="s">
        <v>206</v>
      </c>
      <c r="H3" s="281" t="s">
        <v>274</v>
      </c>
      <c r="I3" s="281" t="s">
        <v>275</v>
      </c>
      <c r="J3" s="281">
        <v>44136</v>
      </c>
      <c r="K3" s="281">
        <v>44166</v>
      </c>
      <c r="L3" s="281">
        <v>44197</v>
      </c>
      <c r="M3" s="281">
        <v>44228</v>
      </c>
      <c r="N3" s="281">
        <v>44256</v>
      </c>
      <c r="O3" s="281">
        <v>44287</v>
      </c>
      <c r="P3" s="281">
        <v>44317</v>
      </c>
      <c r="Q3" s="281">
        <v>44348</v>
      </c>
      <c r="R3" s="281">
        <v>44378</v>
      </c>
      <c r="S3" s="281">
        <v>44409</v>
      </c>
      <c r="T3" s="281">
        <v>44440</v>
      </c>
      <c r="U3" s="282">
        <v>44470</v>
      </c>
    </row>
    <row r="4" spans="1:21" s="317" customFormat="1" ht="24" customHeight="1" x14ac:dyDescent="0.2">
      <c r="A4" s="313" t="s">
        <v>98</v>
      </c>
      <c r="B4" s="314">
        <v>6.7034199999999995</v>
      </c>
      <c r="C4" s="315">
        <v>8.3814400000000013</v>
      </c>
      <c r="D4" s="315">
        <v>6.8837450000000002</v>
      </c>
      <c r="E4" s="315">
        <v>3.1055200000000003</v>
      </c>
      <c r="F4" s="315">
        <v>1.7873099999999997</v>
      </c>
      <c r="G4" s="315">
        <v>1.0623799999999999</v>
      </c>
      <c r="H4" s="315">
        <v>1.1683050000000001</v>
      </c>
      <c r="I4" s="315">
        <v>1.6064000000000001</v>
      </c>
      <c r="J4" s="315">
        <v>2.9538952529956832</v>
      </c>
      <c r="K4" s="315">
        <v>2.1925002206866178</v>
      </c>
      <c r="L4" s="315">
        <v>2.0204690520192385</v>
      </c>
      <c r="M4" s="315">
        <v>2.1137277330948407</v>
      </c>
      <c r="N4" s="316">
        <v>2.2276452105921094</v>
      </c>
      <c r="O4" s="316">
        <v>2.955773817245932</v>
      </c>
      <c r="P4" s="316">
        <v>2.2321421351997697</v>
      </c>
      <c r="Q4" s="316">
        <v>1.3118089980381178</v>
      </c>
      <c r="R4" s="316">
        <v>0.59280663601786177</v>
      </c>
      <c r="S4" s="316">
        <v>0.50999899646465152</v>
      </c>
      <c r="T4" s="316">
        <v>0.5322971715144913</v>
      </c>
      <c r="U4" s="325">
        <v>0.39708081529023809</v>
      </c>
    </row>
    <row r="5" spans="1:21" s="317" customFormat="1" ht="24" customHeight="1" x14ac:dyDescent="0.2">
      <c r="A5" s="313" t="s">
        <v>99</v>
      </c>
      <c r="B5" s="314">
        <v>2.2411699999999999</v>
      </c>
      <c r="C5" s="315">
        <v>4.6396249999999997</v>
      </c>
      <c r="D5" s="315">
        <v>3.0333299999999994</v>
      </c>
      <c r="E5" s="315">
        <v>1.35517</v>
      </c>
      <c r="F5" s="315">
        <v>0.616475</v>
      </c>
      <c r="G5" s="315">
        <v>0.41699999999999998</v>
      </c>
      <c r="H5" s="315">
        <v>0.38639000000000007</v>
      </c>
      <c r="I5" s="315">
        <v>0.51445000000000007</v>
      </c>
      <c r="J5" s="315">
        <v>1.5916832635217455</v>
      </c>
      <c r="K5" s="315">
        <v>0.96628904028543205</v>
      </c>
      <c r="L5" s="315">
        <v>1.0389741584884014</v>
      </c>
      <c r="M5" s="315">
        <v>1.0915004216622572</v>
      </c>
      <c r="N5" s="315">
        <v>1.0007034800585186</v>
      </c>
      <c r="O5" s="315">
        <v>1.4795429103618547</v>
      </c>
      <c r="P5" s="315">
        <v>0.91782429377078534</v>
      </c>
      <c r="Q5" s="315">
        <v>0.41580180665604949</v>
      </c>
      <c r="R5" s="315">
        <v>0.21105117807831145</v>
      </c>
      <c r="S5" s="315">
        <v>0.18006710342486851</v>
      </c>
      <c r="T5" s="315">
        <v>0.15830549540571295</v>
      </c>
      <c r="U5" s="326">
        <v>0.13690368253770896</v>
      </c>
    </row>
    <row r="6" spans="1:21" s="317" customFormat="1" x14ac:dyDescent="0.2">
      <c r="A6" s="313" t="s">
        <v>100</v>
      </c>
      <c r="B6" s="318">
        <v>313.76351999999997</v>
      </c>
      <c r="C6" s="319">
        <v>811.93421000000001</v>
      </c>
      <c r="D6" s="319">
        <v>424.66547500000001</v>
      </c>
      <c r="E6" s="319">
        <v>189.72386499999999</v>
      </c>
      <c r="F6" s="319">
        <v>107.88289499999999</v>
      </c>
      <c r="G6" s="319">
        <v>58.380845000000001</v>
      </c>
      <c r="H6" s="319">
        <v>67.617694999999998</v>
      </c>
      <c r="I6" s="319">
        <v>72.022960000000012</v>
      </c>
      <c r="J6" s="319">
        <v>222.83565689304433</v>
      </c>
      <c r="K6" s="319">
        <v>169.10058204995062</v>
      </c>
      <c r="L6" s="319">
        <v>145.45638218837621</v>
      </c>
      <c r="M6" s="319">
        <v>152.81005903271597</v>
      </c>
      <c r="N6" s="319">
        <v>175.1231090102408</v>
      </c>
      <c r="O6" s="319">
        <v>207.13600745065963</v>
      </c>
      <c r="P6" s="319">
        <v>128.49540112790996</v>
      </c>
      <c r="Q6" s="319">
        <v>72.765316164808667</v>
      </c>
      <c r="R6" s="319">
        <v>29.547164930963607</v>
      </c>
      <c r="S6" s="319">
        <v>25.209394479481595</v>
      </c>
      <c r="T6" s="319">
        <v>27.703461695999771</v>
      </c>
      <c r="U6" s="327">
        <v>19.166515555279254</v>
      </c>
    </row>
    <row r="7" spans="1:21" s="317" customFormat="1" ht="24" customHeight="1" x14ac:dyDescent="0.2">
      <c r="A7" s="313" t="s">
        <v>101</v>
      </c>
      <c r="B7" s="318">
        <v>4</v>
      </c>
      <c r="C7" s="319">
        <v>5</v>
      </c>
      <c r="D7" s="319">
        <v>4</v>
      </c>
      <c r="E7" s="319">
        <v>4</v>
      </c>
      <c r="F7" s="319">
        <v>5</v>
      </c>
      <c r="G7" s="319">
        <v>4</v>
      </c>
      <c r="H7" s="319">
        <v>5</v>
      </c>
      <c r="I7" s="319">
        <v>4</v>
      </c>
      <c r="J7" s="319">
        <v>4</v>
      </c>
      <c r="K7" s="319">
        <v>5</v>
      </c>
      <c r="L7" s="319">
        <v>4</v>
      </c>
      <c r="M7" s="319">
        <v>4</v>
      </c>
      <c r="N7" s="319">
        <v>5</v>
      </c>
      <c r="O7" s="319">
        <v>4</v>
      </c>
      <c r="P7" s="319">
        <v>4</v>
      </c>
      <c r="Q7" s="319">
        <v>5</v>
      </c>
      <c r="R7" s="319">
        <v>4</v>
      </c>
      <c r="S7" s="319">
        <v>4</v>
      </c>
      <c r="T7" s="319">
        <v>5</v>
      </c>
      <c r="U7" s="327">
        <v>4</v>
      </c>
    </row>
    <row r="8" spans="1:21" x14ac:dyDescent="0.2">
      <c r="A8" s="320" t="s">
        <v>187</v>
      </c>
      <c r="B8" s="321">
        <v>3.1839726349999999</v>
      </c>
      <c r="C8" s="322">
        <v>8.5191056649999997</v>
      </c>
      <c r="D8" s="322">
        <v>4.5917242800000002</v>
      </c>
      <c r="E8" s="322">
        <v>2.033836865</v>
      </c>
      <c r="F8" s="322">
        <v>1.1866318250000001</v>
      </c>
      <c r="G8" s="322">
        <v>0.65158688499999995</v>
      </c>
      <c r="H8" s="322">
        <v>0.76726375000000002</v>
      </c>
      <c r="I8" s="322">
        <v>0.78443382500000003</v>
      </c>
      <c r="J8" s="322">
        <v>2.2083593422764061</v>
      </c>
      <c r="K8" s="322">
        <v>1.7104654803186266</v>
      </c>
      <c r="L8" s="322">
        <v>1.483131935474989</v>
      </c>
      <c r="M8" s="322">
        <v>1.5444991778108401</v>
      </c>
      <c r="N8" s="322">
        <v>1.7617484741093994</v>
      </c>
      <c r="O8" s="322">
        <v>2.0555570090602933</v>
      </c>
      <c r="P8" s="322">
        <v>1.3080757567086396</v>
      </c>
      <c r="Q8" s="322">
        <v>0.76116224943467115</v>
      </c>
      <c r="R8" s="322">
        <v>0.29794534857889282</v>
      </c>
      <c r="S8" s="322">
        <v>0.24697503826457654</v>
      </c>
      <c r="T8" s="322">
        <v>0.28864601712486776</v>
      </c>
      <c r="U8" s="328">
        <v>0.19419635994330151</v>
      </c>
    </row>
    <row r="9" spans="1:21" x14ac:dyDescent="0.2">
      <c r="A9" s="323"/>
      <c r="B9" s="323"/>
      <c r="C9" s="323"/>
      <c r="D9" s="323"/>
      <c r="E9" s="323"/>
      <c r="F9" s="323"/>
      <c r="G9" s="323"/>
      <c r="H9" s="323"/>
      <c r="I9" s="323"/>
      <c r="J9" s="323"/>
      <c r="K9" s="323"/>
      <c r="L9" s="323"/>
      <c r="M9" s="323"/>
      <c r="N9" s="323"/>
      <c r="O9" s="323"/>
      <c r="P9" s="323"/>
    </row>
    <row r="10" spans="1:21" x14ac:dyDescent="0.2">
      <c r="A10" s="394" t="s">
        <v>168</v>
      </c>
      <c r="B10" s="394"/>
      <c r="C10" s="394"/>
      <c r="D10" s="394"/>
      <c r="E10" s="394"/>
      <c r="F10" s="394"/>
      <c r="G10" s="394"/>
      <c r="H10" s="394"/>
      <c r="I10" s="394"/>
      <c r="J10" s="394"/>
      <c r="K10" s="394"/>
      <c r="L10" s="394"/>
      <c r="M10" s="394"/>
      <c r="N10" s="324"/>
      <c r="O10" s="324"/>
      <c r="P10" s="324"/>
    </row>
    <row r="11" spans="1:21" x14ac:dyDescent="0.2">
      <c r="A11" s="394" t="s">
        <v>102</v>
      </c>
      <c r="B11" s="394"/>
      <c r="C11" s="394"/>
      <c r="D11" s="394"/>
      <c r="E11" s="394"/>
      <c r="F11" s="394"/>
      <c r="G11" s="394"/>
      <c r="H11" s="394"/>
      <c r="I11" s="394"/>
      <c r="J11" s="394"/>
      <c r="K11" s="394"/>
      <c r="L11" s="394"/>
      <c r="M11" s="394"/>
      <c r="N11" s="324"/>
      <c r="O11" s="324"/>
      <c r="P11" s="324"/>
    </row>
    <row r="12" spans="1:21" ht="12" customHeight="1" x14ac:dyDescent="0.2">
      <c r="A12" s="395" t="s">
        <v>103</v>
      </c>
      <c r="B12" s="395"/>
      <c r="C12" s="395"/>
      <c r="D12" s="395"/>
      <c r="E12" s="395"/>
      <c r="F12" s="395"/>
      <c r="G12" s="395"/>
      <c r="H12" s="395"/>
      <c r="I12" s="395"/>
      <c r="J12" s="395"/>
      <c r="K12" s="395"/>
      <c r="L12" s="395"/>
      <c r="M12" s="395"/>
      <c r="N12" s="395"/>
      <c r="O12" s="395"/>
      <c r="P12" s="395"/>
      <c r="Q12" s="395"/>
      <c r="R12" s="395"/>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85" zoomScaleNormal="85" workbookViewId="0">
      <selection activeCell="N20" sqref="N20"/>
    </sheetView>
  </sheetViews>
  <sheetFormatPr baseColWidth="10" defaultRowHeight="15" x14ac:dyDescent="0.25"/>
  <cols>
    <col min="1" max="1" width="45.28515625" customWidth="1"/>
    <col min="11" max="11" width="11.42578125" style="59"/>
    <col min="13" max="20" width="11.42578125" style="59"/>
  </cols>
  <sheetData>
    <row r="1" spans="1:22" x14ac:dyDescent="0.25">
      <c r="A1" s="7" t="s">
        <v>65</v>
      </c>
      <c r="B1" s="8"/>
      <c r="C1" s="8"/>
      <c r="D1" s="8"/>
      <c r="E1" s="8"/>
      <c r="F1" s="8"/>
      <c r="G1" s="8"/>
      <c r="H1" s="8"/>
      <c r="I1" s="8"/>
      <c r="J1" s="8"/>
      <c r="K1" s="8"/>
      <c r="L1" s="8"/>
      <c r="M1" s="8"/>
      <c r="N1" s="163" t="s">
        <v>54</v>
      </c>
      <c r="O1" s="8"/>
      <c r="P1" s="8"/>
      <c r="Q1" s="8"/>
      <c r="R1" s="8"/>
      <c r="S1" s="8"/>
      <c r="T1" s="8"/>
    </row>
    <row r="2" spans="1:22" x14ac:dyDescent="0.25">
      <c r="A2" s="8"/>
      <c r="B2" s="8"/>
      <c r="C2" s="8"/>
      <c r="D2" s="8"/>
      <c r="E2" s="8"/>
      <c r="F2" s="8"/>
      <c r="G2" s="8"/>
      <c r="H2" s="8"/>
      <c r="I2" s="8"/>
      <c r="J2" s="8"/>
      <c r="K2" s="8"/>
      <c r="L2" s="8"/>
      <c r="M2" s="8"/>
      <c r="N2" s="8"/>
      <c r="O2" s="8"/>
      <c r="P2" s="8"/>
      <c r="Q2" s="8"/>
      <c r="R2" s="8"/>
      <c r="S2" s="8"/>
      <c r="T2" s="8"/>
    </row>
    <row r="3" spans="1:22" s="217" customFormat="1" x14ac:dyDescent="0.25">
      <c r="A3" s="8"/>
      <c r="B3" s="367">
        <v>2020</v>
      </c>
      <c r="C3" s="368"/>
      <c r="D3" s="368"/>
      <c r="E3" s="368"/>
      <c r="F3" s="368"/>
      <c r="G3" s="368"/>
      <c r="H3" s="368"/>
      <c r="I3" s="368"/>
      <c r="J3" s="368"/>
      <c r="K3" s="369"/>
      <c r="L3" s="367">
        <v>2021</v>
      </c>
      <c r="M3" s="368"/>
      <c r="N3" s="368"/>
      <c r="O3" s="368"/>
      <c r="P3" s="368"/>
      <c r="Q3" s="368"/>
      <c r="R3" s="368"/>
      <c r="S3" s="368"/>
      <c r="T3" s="368"/>
      <c r="U3" s="369"/>
      <c r="V3" s="8"/>
    </row>
    <row r="4" spans="1:22" s="59" customFormat="1" x14ac:dyDescent="0.25">
      <c r="A4" s="8"/>
      <c r="B4" s="214">
        <v>43891</v>
      </c>
      <c r="C4" s="215">
        <v>43922</v>
      </c>
      <c r="D4" s="215">
        <v>43952</v>
      </c>
      <c r="E4" s="215">
        <v>43983</v>
      </c>
      <c r="F4" s="215">
        <v>44013</v>
      </c>
      <c r="G4" s="215">
        <v>44044</v>
      </c>
      <c r="H4" s="215">
        <v>44075</v>
      </c>
      <c r="I4" s="215">
        <v>44105</v>
      </c>
      <c r="J4" s="215">
        <v>44136</v>
      </c>
      <c r="K4" s="216">
        <v>44166</v>
      </c>
      <c r="L4" s="215">
        <v>44197</v>
      </c>
      <c r="M4" s="215">
        <v>44228</v>
      </c>
      <c r="N4" s="215">
        <v>44256</v>
      </c>
      <c r="O4" s="215">
        <v>44287</v>
      </c>
      <c r="P4" s="215">
        <v>44317</v>
      </c>
      <c r="Q4" s="215">
        <v>44348</v>
      </c>
      <c r="R4" s="215">
        <v>44378</v>
      </c>
      <c r="S4" s="215">
        <v>44409</v>
      </c>
      <c r="T4" s="215">
        <v>44440</v>
      </c>
      <c r="U4" s="216">
        <v>44470</v>
      </c>
    </row>
    <row r="5" spans="1:22" x14ac:dyDescent="0.25">
      <c r="A5" s="61" t="s">
        <v>0</v>
      </c>
      <c r="B5" s="10">
        <v>19</v>
      </c>
      <c r="C5" s="11">
        <v>12.181709700000001</v>
      </c>
      <c r="D5" s="11">
        <v>4.8926299999999996</v>
      </c>
      <c r="E5" s="11">
        <v>1.4000000000000001</v>
      </c>
      <c r="F5" s="11">
        <v>1</v>
      </c>
      <c r="G5" s="11">
        <v>0.89999999999999991</v>
      </c>
      <c r="H5" s="11">
        <v>0.5</v>
      </c>
      <c r="I5" s="11">
        <v>0.70000000000000007</v>
      </c>
      <c r="J5" s="11">
        <v>3.5999999999999996</v>
      </c>
      <c r="K5" s="12">
        <v>2.5</v>
      </c>
      <c r="L5" s="10">
        <v>2.5</v>
      </c>
      <c r="M5" s="11">
        <v>2.6</v>
      </c>
      <c r="N5" s="11">
        <v>2.7</v>
      </c>
      <c r="O5" s="11">
        <v>3.4000000000000004</v>
      </c>
      <c r="P5" s="11">
        <v>1.6</v>
      </c>
      <c r="Q5" s="11">
        <v>0.5</v>
      </c>
      <c r="R5" s="11">
        <v>0.4</v>
      </c>
      <c r="S5" s="11">
        <v>0.5</v>
      </c>
      <c r="T5" s="11">
        <v>0.3</v>
      </c>
      <c r="U5" s="12">
        <v>0.3</v>
      </c>
    </row>
    <row r="6" spans="1:22" x14ac:dyDescent="0.25">
      <c r="A6" s="56" t="s">
        <v>63</v>
      </c>
      <c r="B6" s="10">
        <v>30</v>
      </c>
      <c r="C6" s="11">
        <v>32.435783200000003</v>
      </c>
      <c r="D6" s="11">
        <v>21.929137300000001</v>
      </c>
      <c r="E6" s="11">
        <v>11.4</v>
      </c>
      <c r="F6" s="11">
        <v>7.0000000000000009</v>
      </c>
      <c r="G6" s="11">
        <v>6.1</v>
      </c>
      <c r="H6" s="11">
        <v>5.4</v>
      </c>
      <c r="I6" s="11">
        <v>5</v>
      </c>
      <c r="J6" s="11">
        <v>7.1</v>
      </c>
      <c r="K6" s="12">
        <v>5.7</v>
      </c>
      <c r="L6" s="10">
        <v>6</v>
      </c>
      <c r="M6" s="11">
        <v>6.1</v>
      </c>
      <c r="N6" s="11">
        <v>6.4</v>
      </c>
      <c r="O6" s="11">
        <v>8</v>
      </c>
      <c r="P6" s="11">
        <v>6.3</v>
      </c>
      <c r="Q6" s="11">
        <v>4.1000000000000005</v>
      </c>
      <c r="R6" s="11">
        <v>3.1</v>
      </c>
      <c r="S6" s="11">
        <v>2.1999999999999997</v>
      </c>
      <c r="T6" s="11">
        <v>1.5</v>
      </c>
      <c r="U6" s="12">
        <v>1.2</v>
      </c>
    </row>
    <row r="7" spans="1:22" x14ac:dyDescent="0.25">
      <c r="A7" s="56" t="s">
        <v>64</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1">
        <v>22.6</v>
      </c>
      <c r="P7" s="11">
        <v>20.7</v>
      </c>
      <c r="Q7" s="11">
        <v>17.8</v>
      </c>
      <c r="R7" s="11">
        <v>16.5</v>
      </c>
      <c r="S7" s="11">
        <v>15.5</v>
      </c>
      <c r="T7" s="11">
        <v>15.5</v>
      </c>
      <c r="U7" s="12">
        <v>15.8</v>
      </c>
    </row>
    <row r="8" spans="1:22" x14ac:dyDescent="0.25">
      <c r="A8" s="56"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1">
        <v>59.4</v>
      </c>
      <c r="P8" s="11">
        <v>64.2</v>
      </c>
      <c r="Q8" s="11">
        <v>68.600000000000009</v>
      </c>
      <c r="R8" s="11">
        <v>72.399999999999991</v>
      </c>
      <c r="S8" s="11">
        <v>75.7</v>
      </c>
      <c r="T8" s="11">
        <v>74.2</v>
      </c>
      <c r="U8" s="12">
        <v>75.099999999999994</v>
      </c>
    </row>
    <row r="9" spans="1:22" x14ac:dyDescent="0.25">
      <c r="A9" s="34" t="s">
        <v>4</v>
      </c>
      <c r="B9" s="40">
        <v>4.2</v>
      </c>
      <c r="C9" s="41">
        <v>4.5984100000000003</v>
      </c>
      <c r="D9" s="41">
        <v>7.0231953999999996</v>
      </c>
      <c r="E9" s="41">
        <v>11.600000000000001</v>
      </c>
      <c r="F9" s="41">
        <v>10.100000000000001</v>
      </c>
      <c r="G9" s="41">
        <v>8</v>
      </c>
      <c r="H9" s="41">
        <v>7.7</v>
      </c>
      <c r="I9" s="41">
        <v>7.5</v>
      </c>
      <c r="J9" s="41">
        <v>6.1</v>
      </c>
      <c r="K9" s="42">
        <v>5.7</v>
      </c>
      <c r="L9" s="40">
        <v>5.0999999999999996</v>
      </c>
      <c r="M9" s="41">
        <v>5</v>
      </c>
      <c r="N9" s="41">
        <v>5.6000000000000005</v>
      </c>
      <c r="O9" s="41">
        <v>6.6000000000000005</v>
      </c>
      <c r="P9" s="41">
        <v>7.1999999999999993</v>
      </c>
      <c r="Q9" s="41">
        <v>9.1</v>
      </c>
      <c r="R9" s="41">
        <v>7.6</v>
      </c>
      <c r="S9" s="41">
        <v>6.1</v>
      </c>
      <c r="T9" s="41">
        <v>8.5</v>
      </c>
      <c r="U9" s="42">
        <v>7.7</v>
      </c>
    </row>
    <row r="10" spans="1:22" x14ac:dyDescent="0.25">
      <c r="A10" s="84" t="s">
        <v>75</v>
      </c>
      <c r="B10" s="238"/>
      <c r="C10" s="238"/>
      <c r="D10" s="238"/>
      <c r="E10" s="238"/>
      <c r="F10" s="238"/>
      <c r="G10" s="238"/>
      <c r="H10" s="238"/>
      <c r="I10" s="238"/>
      <c r="J10" s="238"/>
      <c r="K10" s="238"/>
      <c r="L10" s="238"/>
      <c r="M10" s="238"/>
      <c r="N10" s="238"/>
      <c r="O10" s="238"/>
      <c r="P10" s="238"/>
      <c r="Q10" s="238"/>
      <c r="R10" s="238"/>
      <c r="S10" s="238"/>
      <c r="T10" s="238"/>
      <c r="U10" s="238"/>
    </row>
    <row r="11" spans="1:22" x14ac:dyDescent="0.25">
      <c r="A11" s="84" t="s">
        <v>35</v>
      </c>
    </row>
    <row r="12" spans="1:22" x14ac:dyDescent="0.25">
      <c r="M12" s="116"/>
      <c r="N12" s="116"/>
      <c r="O12" s="116"/>
      <c r="P12" s="116"/>
      <c r="Q12" s="116"/>
      <c r="R12" s="116"/>
      <c r="S12" s="116"/>
      <c r="T12" s="116"/>
      <c r="U12" s="116"/>
    </row>
    <row r="13" spans="1:22" x14ac:dyDescent="0.25">
      <c r="N13" s="116"/>
      <c r="O13" s="116"/>
      <c r="P13" s="116"/>
      <c r="Q13" s="116"/>
      <c r="R13" s="116"/>
      <c r="S13" s="116"/>
      <c r="T13" s="116"/>
      <c r="U13" s="116"/>
    </row>
    <row r="17" spans="12:28" x14ac:dyDescent="0.25">
      <c r="U17" s="59"/>
      <c r="V17" s="59"/>
      <c r="W17" s="59"/>
      <c r="X17" s="59"/>
      <c r="Y17" s="59"/>
      <c r="Z17" s="59"/>
      <c r="AA17" s="59"/>
      <c r="AB17" s="59"/>
    </row>
    <row r="18" spans="12:28" x14ac:dyDescent="0.25">
      <c r="L18" s="59"/>
      <c r="U18" s="59"/>
      <c r="V18" s="59"/>
      <c r="W18" s="59"/>
      <c r="X18" s="59"/>
      <c r="Y18" s="59"/>
      <c r="Z18" s="59"/>
      <c r="AA18" s="59"/>
      <c r="AB18" s="59"/>
    </row>
    <row r="19" spans="12:28" x14ac:dyDescent="0.25">
      <c r="L19" s="59"/>
      <c r="U19" s="59"/>
      <c r="V19" s="59"/>
      <c r="W19" s="59"/>
      <c r="X19" s="59"/>
      <c r="Y19" s="59"/>
      <c r="Z19" s="59"/>
      <c r="AA19" s="59"/>
      <c r="AB19" s="59"/>
    </row>
    <row r="20" spans="12:28" x14ac:dyDescent="0.25">
      <c r="L20" s="59"/>
      <c r="U20" s="59"/>
      <c r="V20" s="59"/>
      <c r="W20" s="59"/>
      <c r="X20" s="59"/>
      <c r="Y20" s="59"/>
      <c r="Z20" s="59"/>
      <c r="AA20" s="59"/>
      <c r="AB20" s="59"/>
    </row>
    <row r="21" spans="12:28" x14ac:dyDescent="0.25">
      <c r="L21" s="59"/>
      <c r="U21" s="59"/>
      <c r="V21" s="59"/>
      <c r="W21" s="59"/>
      <c r="X21" s="59"/>
      <c r="Y21" s="59"/>
      <c r="Z21" s="59"/>
      <c r="AA21" s="59"/>
      <c r="AB21" s="59"/>
    </row>
    <row r="36" spans="2:21" x14ac:dyDescent="0.25">
      <c r="B36" s="116"/>
      <c r="C36" s="116"/>
      <c r="D36" s="116"/>
      <c r="E36" s="116"/>
      <c r="F36" s="116"/>
      <c r="G36" s="116"/>
      <c r="H36" s="116"/>
      <c r="I36" s="116"/>
      <c r="J36" s="116"/>
      <c r="K36" s="116"/>
      <c r="L36" s="116"/>
      <c r="M36" s="116"/>
      <c r="N36" s="116"/>
      <c r="O36" s="116"/>
      <c r="P36" s="116"/>
      <c r="Q36" s="116"/>
      <c r="R36" s="116"/>
      <c r="S36" s="116"/>
      <c r="T36" s="116"/>
      <c r="U36" s="116"/>
    </row>
  </sheetData>
  <mergeCells count="2">
    <mergeCell ref="B3:K3"/>
    <mergeCell ref="L3:U3"/>
  </mergeCells>
  <hyperlinks>
    <hyperlink ref="N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7"/>
  <sheetViews>
    <sheetView zoomScale="92" zoomScaleNormal="85" workbookViewId="0">
      <selection activeCell="T19" sqref="T19"/>
    </sheetView>
  </sheetViews>
  <sheetFormatPr baseColWidth="10" defaultColWidth="9.140625" defaultRowHeight="11.25" x14ac:dyDescent="0.25"/>
  <cols>
    <col min="1" max="1" width="23.140625" style="169" customWidth="1"/>
    <col min="2" max="2" width="9.140625" style="169" customWidth="1"/>
    <col min="3" max="6" width="9.140625" style="169"/>
    <col min="7" max="16" width="9.140625" style="169" customWidth="1"/>
    <col min="17" max="16384" width="9.140625" style="169"/>
  </cols>
  <sheetData>
    <row r="1" spans="1:21" ht="12.75" x14ac:dyDescent="0.2">
      <c r="A1" s="277" t="s">
        <v>211</v>
      </c>
      <c r="P1" s="272"/>
      <c r="Q1" s="273" t="s">
        <v>54</v>
      </c>
    </row>
    <row r="2" spans="1:21" ht="14.25" x14ac:dyDescent="0.2">
      <c r="A2" s="330" t="s">
        <v>106</v>
      </c>
      <c r="K2" s="343"/>
      <c r="Q2" s="172"/>
    </row>
    <row r="3" spans="1:21" ht="12.75" x14ac:dyDescent="0.25">
      <c r="B3" s="401" t="s">
        <v>107</v>
      </c>
      <c r="C3" s="401"/>
      <c r="D3" s="401"/>
      <c r="E3" s="401"/>
      <c r="F3" s="401"/>
      <c r="G3" s="331"/>
      <c r="H3" s="331"/>
      <c r="I3" s="331"/>
      <c r="J3" s="331"/>
    </row>
    <row r="4" spans="1:21" ht="13.5" thickBot="1" x14ac:dyDescent="0.3">
      <c r="A4" s="332" t="s">
        <v>144</v>
      </c>
      <c r="B4" s="333" t="s">
        <v>97</v>
      </c>
      <c r="C4" s="333" t="s">
        <v>165</v>
      </c>
      <c r="D4" s="333" t="s">
        <v>169</v>
      </c>
      <c r="E4" s="333" t="s">
        <v>172</v>
      </c>
      <c r="F4" s="333" t="s">
        <v>182</v>
      </c>
      <c r="G4" s="333" t="s">
        <v>206</v>
      </c>
      <c r="H4" s="333">
        <v>44075</v>
      </c>
      <c r="I4" s="333">
        <v>44105</v>
      </c>
      <c r="J4" s="333">
        <v>44136</v>
      </c>
      <c r="K4" s="333">
        <v>44166</v>
      </c>
      <c r="L4" s="333">
        <v>44197</v>
      </c>
      <c r="M4" s="333">
        <v>44228</v>
      </c>
      <c r="N4" s="333">
        <v>44256</v>
      </c>
      <c r="O4" s="333">
        <v>44287</v>
      </c>
      <c r="P4" s="333">
        <v>44317</v>
      </c>
      <c r="Q4" s="333">
        <v>44348</v>
      </c>
      <c r="R4" s="333">
        <v>44378</v>
      </c>
      <c r="S4" s="333">
        <v>44409</v>
      </c>
      <c r="T4" s="333">
        <v>44440</v>
      </c>
      <c r="U4" s="333">
        <v>44470</v>
      </c>
    </row>
    <row r="5" spans="1:21" ht="12.75" x14ac:dyDescent="0.25">
      <c r="A5" s="334" t="s">
        <v>150</v>
      </c>
      <c r="B5" s="335">
        <v>2596.9499999999998</v>
      </c>
      <c r="C5" s="335">
        <v>3069.0549999999998</v>
      </c>
      <c r="D5" s="335">
        <v>2458.14</v>
      </c>
      <c r="E5" s="335">
        <v>939.18</v>
      </c>
      <c r="F5" s="344">
        <v>534.34500000000003</v>
      </c>
      <c r="G5" s="335">
        <v>332.64499999999998</v>
      </c>
      <c r="H5" s="335">
        <v>366.19</v>
      </c>
      <c r="I5" s="335">
        <v>683.28499999999997</v>
      </c>
      <c r="J5" s="335">
        <v>1266.0138286703864</v>
      </c>
      <c r="K5" s="335">
        <v>916.09695278417666</v>
      </c>
      <c r="L5" s="335">
        <v>861.36065396290803</v>
      </c>
      <c r="M5" s="335">
        <v>865.78193381377775</v>
      </c>
      <c r="N5" s="335">
        <v>910.1699703629871</v>
      </c>
      <c r="O5" s="335">
        <v>1148.4545044785132</v>
      </c>
      <c r="P5" s="335">
        <v>915.46134871590061</v>
      </c>
      <c r="Q5" s="335">
        <v>533.50960363832189</v>
      </c>
      <c r="R5" s="335">
        <v>175.11324320915273</v>
      </c>
      <c r="S5" s="335">
        <v>162.12786509436776</v>
      </c>
      <c r="T5" s="335">
        <v>130.14812818872534</v>
      </c>
      <c r="U5" s="335">
        <v>64.105179144195645</v>
      </c>
    </row>
    <row r="6" spans="1:21" ht="12.75" x14ac:dyDescent="0.25">
      <c r="A6" s="336" t="s">
        <v>149</v>
      </c>
      <c r="B6" s="337">
        <v>1047.21</v>
      </c>
      <c r="C6" s="337">
        <v>1293.0550000000001</v>
      </c>
      <c r="D6" s="337">
        <v>1020.075</v>
      </c>
      <c r="E6" s="337">
        <v>455.22500000000002</v>
      </c>
      <c r="F6" s="341">
        <v>254.21</v>
      </c>
      <c r="G6" s="337">
        <v>149.54</v>
      </c>
      <c r="H6" s="337">
        <v>163.15</v>
      </c>
      <c r="I6" s="337">
        <v>219.26499999999999</v>
      </c>
      <c r="J6" s="337">
        <v>410.9229352029256</v>
      </c>
      <c r="K6" s="337">
        <v>327.96338669181927</v>
      </c>
      <c r="L6" s="337">
        <v>311.11058933961863</v>
      </c>
      <c r="M6" s="337">
        <v>301.17707205340974</v>
      </c>
      <c r="N6" s="337">
        <v>307.25758537600097</v>
      </c>
      <c r="O6" s="337">
        <v>396.22832052163773</v>
      </c>
      <c r="P6" s="337">
        <v>294.98528087233711</v>
      </c>
      <c r="Q6" s="337">
        <v>157.81948346817185</v>
      </c>
      <c r="R6" s="337">
        <v>71.670177497497718</v>
      </c>
      <c r="S6" s="337">
        <v>66.372573091017514</v>
      </c>
      <c r="T6" s="337">
        <v>52.708510968145056</v>
      </c>
      <c r="U6" s="337">
        <v>30.84931114588667</v>
      </c>
    </row>
    <row r="7" spans="1:21" ht="12.75" x14ac:dyDescent="0.25">
      <c r="A7" s="336" t="s">
        <v>148</v>
      </c>
      <c r="B7" s="337">
        <v>1237.68</v>
      </c>
      <c r="C7" s="337">
        <v>1572.98</v>
      </c>
      <c r="D7" s="337">
        <v>1287.32</v>
      </c>
      <c r="E7" s="337">
        <v>618.59</v>
      </c>
      <c r="F7" s="341">
        <v>342.87</v>
      </c>
      <c r="G7" s="337">
        <v>196.72</v>
      </c>
      <c r="H7" s="337">
        <v>217.84</v>
      </c>
      <c r="I7" s="337">
        <v>239.84</v>
      </c>
      <c r="J7" s="337">
        <v>452.86670357685495</v>
      </c>
      <c r="K7" s="337">
        <v>365.08722957110001</v>
      </c>
      <c r="L7" s="337">
        <v>332.55356669175899</v>
      </c>
      <c r="M7" s="337">
        <v>342.22219196715804</v>
      </c>
      <c r="N7" s="337">
        <v>350.20386362957976</v>
      </c>
      <c r="O7" s="337">
        <v>480.41807744917952</v>
      </c>
      <c r="P7" s="337">
        <v>321.1809250258803</v>
      </c>
      <c r="Q7" s="337">
        <v>191.15590905305703</v>
      </c>
      <c r="R7" s="337">
        <v>97.181823803607529</v>
      </c>
      <c r="S7" s="337">
        <v>77.307712464983766</v>
      </c>
      <c r="T7" s="337">
        <v>79.506310405131359</v>
      </c>
      <c r="U7" s="337">
        <v>61.162634341358341</v>
      </c>
    </row>
    <row r="8" spans="1:21" ht="12.75" x14ac:dyDescent="0.25">
      <c r="A8" s="336" t="s">
        <v>147</v>
      </c>
      <c r="B8" s="337">
        <v>381.2</v>
      </c>
      <c r="C8" s="337">
        <v>524.26499999999999</v>
      </c>
      <c r="D8" s="337">
        <v>441.38499999999999</v>
      </c>
      <c r="E8" s="337">
        <v>227.3</v>
      </c>
      <c r="F8" s="341">
        <v>127.325</v>
      </c>
      <c r="G8" s="337">
        <v>70.454999999999998</v>
      </c>
      <c r="H8" s="337">
        <v>82.094999999999999</v>
      </c>
      <c r="I8" s="337">
        <v>88.92</v>
      </c>
      <c r="J8" s="337">
        <v>139.64321935158995</v>
      </c>
      <c r="K8" s="337">
        <v>111.14515807952647</v>
      </c>
      <c r="L8" s="337">
        <v>102.56621905139895</v>
      </c>
      <c r="M8" s="337">
        <v>111.54123203429575</v>
      </c>
      <c r="N8" s="337">
        <v>118.26171570814489</v>
      </c>
      <c r="O8" s="337">
        <v>164.40450969287386</v>
      </c>
      <c r="P8" s="337">
        <v>116.67727260554281</v>
      </c>
      <c r="Q8" s="337">
        <v>73.641992150162054</v>
      </c>
      <c r="R8" s="337">
        <v>42.992251574990888</v>
      </c>
      <c r="S8" s="337">
        <v>31.652885577538814</v>
      </c>
      <c r="T8" s="337">
        <v>38.090867677804994</v>
      </c>
      <c r="U8" s="337">
        <v>31.182457285008134</v>
      </c>
    </row>
    <row r="9" spans="1:21" ht="12.75" x14ac:dyDescent="0.25">
      <c r="A9" s="336" t="s">
        <v>146</v>
      </c>
      <c r="B9" s="337">
        <v>321.72000000000003</v>
      </c>
      <c r="C9" s="337">
        <v>446.14</v>
      </c>
      <c r="D9" s="337">
        <v>378.22500000000002</v>
      </c>
      <c r="E9" s="337">
        <v>197.33</v>
      </c>
      <c r="F9" s="341">
        <v>114.905</v>
      </c>
      <c r="G9" s="337">
        <v>65.63</v>
      </c>
      <c r="H9" s="337">
        <v>72.61</v>
      </c>
      <c r="I9" s="337">
        <v>76.040000000000006</v>
      </c>
      <c r="J9" s="337">
        <v>118.30484832714852</v>
      </c>
      <c r="K9" s="337">
        <v>87.851570594585993</v>
      </c>
      <c r="L9" s="337">
        <v>89.435791733557139</v>
      </c>
      <c r="M9" s="337">
        <v>99.250667649721407</v>
      </c>
      <c r="N9" s="337">
        <v>104.64799939304319</v>
      </c>
      <c r="O9" s="337">
        <v>149.92084628134697</v>
      </c>
      <c r="P9" s="337">
        <v>108.60650573853107</v>
      </c>
      <c r="Q9" s="337">
        <v>56.920540414911265</v>
      </c>
      <c r="R9" s="337">
        <v>30.380806791272125</v>
      </c>
      <c r="S9" s="337">
        <v>24.38669834608395</v>
      </c>
      <c r="T9" s="337">
        <v>35.095430327317757</v>
      </c>
      <c r="U9" s="337">
        <v>26.461160578751773</v>
      </c>
    </row>
    <row r="10" spans="1:21" ht="12.75" x14ac:dyDescent="0.25">
      <c r="A10" s="338" t="s">
        <v>145</v>
      </c>
      <c r="B10" s="345">
        <v>1118.655</v>
      </c>
      <c r="C10" s="345">
        <v>1475.94</v>
      </c>
      <c r="D10" s="345">
        <v>1298.595</v>
      </c>
      <c r="E10" s="345">
        <v>667.88499999999999</v>
      </c>
      <c r="F10" s="345">
        <v>413.65499999999997</v>
      </c>
      <c r="G10" s="345">
        <v>247.38</v>
      </c>
      <c r="H10" s="345">
        <v>266.41500000000002</v>
      </c>
      <c r="I10" s="345">
        <v>299.04500000000002</v>
      </c>
      <c r="J10" s="345">
        <v>566.14371786677782</v>
      </c>
      <c r="K10" s="345">
        <v>384.35592296540955</v>
      </c>
      <c r="L10" s="345">
        <v>323.44223123999654</v>
      </c>
      <c r="M10" s="345">
        <v>393.75463557647805</v>
      </c>
      <c r="N10" s="345">
        <v>437.10407612235338</v>
      </c>
      <c r="O10" s="345">
        <v>616.34755882238051</v>
      </c>
      <c r="P10" s="345">
        <v>475.23080224157792</v>
      </c>
      <c r="Q10" s="345">
        <v>298.76146931349405</v>
      </c>
      <c r="R10" s="345">
        <v>175.46833314134082</v>
      </c>
      <c r="S10" s="345">
        <v>148.15126189065967</v>
      </c>
      <c r="T10" s="345">
        <v>196.7479239473669</v>
      </c>
      <c r="U10" s="345">
        <v>183.32007279503762</v>
      </c>
    </row>
    <row r="11" spans="1:21" x14ac:dyDescent="0.25">
      <c r="B11" s="339"/>
      <c r="C11" s="339"/>
      <c r="D11" s="339"/>
      <c r="E11" s="339"/>
      <c r="F11" s="339"/>
      <c r="G11" s="339"/>
      <c r="H11" s="339"/>
      <c r="I11" s="339"/>
      <c r="J11" s="339"/>
      <c r="K11" s="339"/>
      <c r="L11" s="339"/>
      <c r="M11" s="339"/>
      <c r="N11" s="339"/>
      <c r="O11" s="339"/>
      <c r="P11" s="339"/>
    </row>
    <row r="12" spans="1:21" ht="24.95" customHeight="1" x14ac:dyDescent="0.25">
      <c r="A12" s="402" t="str">
        <f>"Note de lecture : le nombre de salariés effectivement placés en activité partielle en septembre 2021 pour les entreprises de moins de 20 salariés est estimé à "&amp;ROUND(T5,0)&amp;" 000."</f>
        <v>Note de lecture : le nombre de salariés effectivement placés en activité partielle en septembre 2021 pour les entreprises de moins de 20 salariés est estimé à 130 000.</v>
      </c>
      <c r="B12" s="402"/>
      <c r="C12" s="402"/>
      <c r="D12" s="402"/>
      <c r="E12" s="402"/>
      <c r="F12" s="402"/>
      <c r="O12" s="340"/>
      <c r="P12" s="340"/>
    </row>
    <row r="13" spans="1:21" ht="24.95" customHeight="1" x14ac:dyDescent="0.25">
      <c r="A13" s="402" t="s">
        <v>168</v>
      </c>
      <c r="B13" s="402"/>
      <c r="C13" s="402"/>
      <c r="D13" s="402"/>
      <c r="E13" s="402"/>
      <c r="F13" s="402"/>
      <c r="G13" s="339"/>
      <c r="H13" s="339"/>
      <c r="I13" s="339"/>
      <c r="J13" s="339"/>
    </row>
    <row r="14" spans="1:21" ht="12.75" x14ac:dyDescent="0.25">
      <c r="A14" s="269" t="s">
        <v>142</v>
      </c>
      <c r="B14" s="272"/>
      <c r="C14" s="341"/>
      <c r="D14" s="341"/>
      <c r="E14" s="341"/>
      <c r="F14" s="341"/>
      <c r="G14" s="339"/>
      <c r="H14" s="339"/>
      <c r="I14" s="339"/>
      <c r="J14" s="339"/>
      <c r="O14" s="339"/>
      <c r="P14" s="339"/>
    </row>
    <row r="15" spans="1:21" ht="12.75" x14ac:dyDescent="0.25">
      <c r="A15" s="336" t="s">
        <v>143</v>
      </c>
      <c r="B15" s="272"/>
      <c r="C15" s="341"/>
      <c r="D15" s="341"/>
      <c r="E15" s="341"/>
      <c r="F15" s="341"/>
      <c r="G15" s="339"/>
      <c r="H15" s="339"/>
      <c r="I15" s="339"/>
      <c r="J15" s="339"/>
      <c r="K15" s="342"/>
      <c r="L15" s="342"/>
      <c r="M15" s="342"/>
      <c r="N15" s="342"/>
      <c r="O15" s="340"/>
      <c r="P15" s="340"/>
    </row>
    <row r="16" spans="1:21" x14ac:dyDescent="0.25">
      <c r="C16" s="339"/>
      <c r="D16" s="339"/>
      <c r="E16" s="339"/>
      <c r="F16" s="339"/>
      <c r="G16" s="339"/>
      <c r="H16" s="339"/>
      <c r="I16" s="339"/>
      <c r="J16" s="339"/>
    </row>
    <row r="17" spans="3:10" x14ac:dyDescent="0.25">
      <c r="C17" s="339"/>
      <c r="D17" s="339"/>
      <c r="E17" s="339"/>
      <c r="F17" s="339"/>
      <c r="G17" s="339"/>
      <c r="H17" s="339"/>
      <c r="I17" s="339"/>
      <c r="J17" s="339"/>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29"/>
  <sheetViews>
    <sheetView zoomScale="85" zoomScaleNormal="85" workbookViewId="0">
      <selection activeCell="R1" sqref="R1"/>
    </sheetView>
  </sheetViews>
  <sheetFormatPr baseColWidth="10" defaultColWidth="9.140625" defaultRowHeight="11.25" x14ac:dyDescent="0.25"/>
  <cols>
    <col min="1" max="1" width="5.7109375" style="169" customWidth="1"/>
    <col min="2" max="2" width="34.42578125" style="169" customWidth="1"/>
    <col min="3" max="3" width="8.28515625" style="169" customWidth="1"/>
    <col min="4" max="4" width="7.42578125" style="169" bestFit="1" customWidth="1"/>
    <col min="5" max="5" width="7" style="169" bestFit="1" customWidth="1"/>
    <col min="6" max="6" width="7.7109375" style="169" bestFit="1" customWidth="1"/>
    <col min="7" max="7" width="7.5703125" style="169" bestFit="1" customWidth="1"/>
    <col min="8" max="8" width="8.42578125" style="169" bestFit="1" customWidth="1"/>
    <col min="9" max="9" width="9" style="169" bestFit="1" customWidth="1"/>
    <col min="10" max="10" width="7.7109375" style="169" bestFit="1" customWidth="1"/>
    <col min="11" max="11" width="8.42578125" style="169" bestFit="1" customWidth="1"/>
    <col min="12" max="12" width="8.28515625" style="169" bestFit="1" customWidth="1"/>
    <col min="13" max="13" width="8.85546875" style="169" bestFit="1" customWidth="1"/>
    <col min="14" max="14" width="8.7109375" style="169" bestFit="1" customWidth="1"/>
    <col min="15" max="15" width="9.28515625" style="169" bestFit="1" customWidth="1"/>
    <col min="16" max="16" width="7.85546875" style="169" bestFit="1" customWidth="1"/>
    <col min="17" max="17" width="7.7109375" style="169" bestFit="1" customWidth="1"/>
    <col min="18" max="20" width="7.7109375" style="169" customWidth="1"/>
    <col min="21" max="16384" width="9.140625" style="169"/>
  </cols>
  <sheetData>
    <row r="1" spans="1:22" ht="14.25" x14ac:dyDescent="0.2">
      <c r="A1" s="277" t="s">
        <v>212</v>
      </c>
      <c r="Q1" s="272"/>
      <c r="R1" s="273" t="s">
        <v>54</v>
      </c>
      <c r="S1" s="329"/>
      <c r="T1" s="329"/>
    </row>
    <row r="2" spans="1:22" ht="14.25" x14ac:dyDescent="0.2">
      <c r="A2" s="330" t="s">
        <v>151</v>
      </c>
      <c r="B2" s="272"/>
      <c r="C2" s="272"/>
      <c r="D2" s="272"/>
      <c r="E2" s="272"/>
      <c r="F2" s="272"/>
      <c r="G2" s="272"/>
      <c r="H2" s="272"/>
      <c r="I2" s="272"/>
      <c r="J2" s="343"/>
      <c r="K2" s="272"/>
      <c r="L2" s="272"/>
      <c r="M2" s="272"/>
      <c r="N2" s="272"/>
      <c r="O2" s="272"/>
      <c r="P2" s="272"/>
      <c r="Q2" s="272"/>
      <c r="R2" s="172"/>
      <c r="S2" s="172"/>
      <c r="T2" s="172"/>
    </row>
    <row r="3" spans="1:22" ht="12.75" x14ac:dyDescent="0.25">
      <c r="A3" s="272"/>
      <c r="B3" s="272"/>
      <c r="C3" s="401" t="s">
        <v>152</v>
      </c>
      <c r="D3" s="401"/>
      <c r="E3" s="401"/>
      <c r="F3" s="401"/>
      <c r="G3" s="401"/>
      <c r="H3" s="272"/>
      <c r="I3" s="272"/>
      <c r="J3" s="272"/>
      <c r="K3" s="272"/>
      <c r="L3" s="272"/>
      <c r="M3" s="272"/>
      <c r="N3" s="272"/>
      <c r="O3" s="272"/>
      <c r="P3" s="272"/>
      <c r="Q3" s="272"/>
      <c r="R3" s="272"/>
      <c r="S3" s="272"/>
      <c r="T3" s="272"/>
    </row>
    <row r="4" spans="1:22" s="350" customFormat="1" ht="26.25" thickBot="1" x14ac:dyDescent="0.3">
      <c r="A4" s="346" t="s">
        <v>108</v>
      </c>
      <c r="B4" s="346" t="s">
        <v>109</v>
      </c>
      <c r="C4" s="333" t="s">
        <v>97</v>
      </c>
      <c r="D4" s="333" t="s">
        <v>165</v>
      </c>
      <c r="E4" s="333" t="s">
        <v>169</v>
      </c>
      <c r="F4" s="333" t="s">
        <v>172</v>
      </c>
      <c r="G4" s="333" t="s">
        <v>182</v>
      </c>
      <c r="H4" s="333" t="s">
        <v>206</v>
      </c>
      <c r="I4" s="333">
        <v>44075</v>
      </c>
      <c r="J4" s="333">
        <v>44105</v>
      </c>
      <c r="K4" s="333">
        <v>44136</v>
      </c>
      <c r="L4" s="333">
        <v>44166</v>
      </c>
      <c r="M4" s="333">
        <v>44197</v>
      </c>
      <c r="N4" s="333">
        <v>44228</v>
      </c>
      <c r="O4" s="333">
        <v>44256</v>
      </c>
      <c r="P4" s="333">
        <v>44287</v>
      </c>
      <c r="Q4" s="333">
        <v>44317</v>
      </c>
      <c r="R4" s="333">
        <v>44348</v>
      </c>
      <c r="S4" s="333">
        <v>44378</v>
      </c>
      <c r="T4" s="333">
        <v>44409</v>
      </c>
      <c r="U4" s="333">
        <v>44440</v>
      </c>
      <c r="V4" s="333">
        <v>44470</v>
      </c>
    </row>
    <row r="5" spans="1:22" ht="12.75" x14ac:dyDescent="0.25">
      <c r="A5" s="272" t="s">
        <v>114</v>
      </c>
      <c r="B5" s="336" t="s">
        <v>115</v>
      </c>
      <c r="C5" s="337">
        <v>1.2274100000000001</v>
      </c>
      <c r="D5" s="337">
        <v>2.6602899999999998</v>
      </c>
      <c r="E5" s="337">
        <v>1.48831</v>
      </c>
      <c r="F5" s="337">
        <v>0.57678499999999999</v>
      </c>
      <c r="G5" s="337">
        <v>0.30052499999999999</v>
      </c>
      <c r="H5" s="337">
        <v>0.18783000000000002</v>
      </c>
      <c r="I5" s="337">
        <v>0.15351499999999998</v>
      </c>
      <c r="J5" s="337">
        <v>0.14905000000000002</v>
      </c>
      <c r="K5" s="337">
        <v>0.71021839722680424</v>
      </c>
      <c r="L5" s="337">
        <v>0.79107255542457378</v>
      </c>
      <c r="M5" s="337">
        <v>0.62441176995064374</v>
      </c>
      <c r="N5" s="337">
        <v>0.53574773205009796</v>
      </c>
      <c r="O5" s="337">
        <v>0.56845998651343121</v>
      </c>
      <c r="P5" s="337">
        <v>0.72531769442294303</v>
      </c>
      <c r="Q5" s="337">
        <v>0.57242778833253105</v>
      </c>
      <c r="R5" s="337">
        <v>0.56657786688069689</v>
      </c>
      <c r="S5" s="337">
        <v>0.20961560563066278</v>
      </c>
      <c r="T5" s="337">
        <v>0.20206677745741117</v>
      </c>
      <c r="U5" s="337">
        <v>0.17232479905795747</v>
      </c>
      <c r="V5" s="337">
        <v>0.12064500089269427</v>
      </c>
    </row>
    <row r="6" spans="1:22" ht="12.75" x14ac:dyDescent="0.25">
      <c r="A6" s="272" t="s">
        <v>122</v>
      </c>
      <c r="B6" s="336" t="s">
        <v>123</v>
      </c>
      <c r="C6" s="337">
        <v>4.0922700000000001</v>
      </c>
      <c r="D6" s="337">
        <v>13.251165</v>
      </c>
      <c r="E6" s="337">
        <v>8.9300899999999999</v>
      </c>
      <c r="F6" s="337">
        <v>3.6769349999999998</v>
      </c>
      <c r="G6" s="337">
        <v>1.7963549999999999</v>
      </c>
      <c r="H6" s="337">
        <v>0.90630499999999992</v>
      </c>
      <c r="I6" s="337">
        <v>0.86662000000000006</v>
      </c>
      <c r="J6" s="337">
        <v>0.76924999999999999</v>
      </c>
      <c r="K6" s="337">
        <v>3.0037637824260566</v>
      </c>
      <c r="L6" s="337">
        <v>2.3291537797556976</v>
      </c>
      <c r="M6" s="337">
        <v>2.0505242751341592</v>
      </c>
      <c r="N6" s="337">
        <v>2.1653300043239843</v>
      </c>
      <c r="O6" s="337">
        <v>2.1990433779804381</v>
      </c>
      <c r="P6" s="337">
        <v>2.5632147696500032</v>
      </c>
      <c r="Q6" s="337">
        <v>1.4461293289634705</v>
      </c>
      <c r="R6" s="337">
        <v>0.89068165548680334</v>
      </c>
      <c r="S6" s="337">
        <v>0.32449994662534609</v>
      </c>
      <c r="T6" s="337">
        <v>0.28668153308026989</v>
      </c>
      <c r="U6" s="337">
        <v>0.62888061910565152</v>
      </c>
      <c r="V6" s="337">
        <v>0.28569353594867769</v>
      </c>
    </row>
    <row r="7" spans="1:22" ht="12.75" x14ac:dyDescent="0.25">
      <c r="A7" s="272" t="s">
        <v>110</v>
      </c>
      <c r="B7" s="336" t="s">
        <v>111</v>
      </c>
      <c r="C7" s="337">
        <v>9.9350000000000011E-3</v>
      </c>
      <c r="D7" s="337">
        <v>6.1149999999999996E-2</v>
      </c>
      <c r="E7" s="337">
        <v>3.5470000000000002E-2</v>
      </c>
      <c r="F7" s="337">
        <v>1.3949999999999999E-2</v>
      </c>
      <c r="G7" s="337">
        <v>1.069E-2</v>
      </c>
      <c r="H7" s="337">
        <v>1.4299999999999998E-3</v>
      </c>
      <c r="I7" s="337">
        <v>1.3700000000000001E-3</v>
      </c>
      <c r="J7" s="337">
        <v>8.9999999999999998E-4</v>
      </c>
      <c r="K7" s="337">
        <v>1.0060614879441624E-2</v>
      </c>
      <c r="L7" s="337">
        <v>5.8969812569832402E-3</v>
      </c>
      <c r="M7" s="337">
        <v>9.7671024999999977E-3</v>
      </c>
      <c r="N7" s="337">
        <v>8.2514989999999989E-3</v>
      </c>
      <c r="O7" s="337">
        <v>8.3416999999999996E-4</v>
      </c>
      <c r="P7" s="337">
        <v>2.4157542857142856E-3</v>
      </c>
      <c r="Q7" s="337">
        <v>7.5331250000000008E-4</v>
      </c>
      <c r="R7" s="337">
        <v>2.0533333333333331E-2</v>
      </c>
      <c r="S7" s="337">
        <v>4.5100000000000001E-4</v>
      </c>
      <c r="T7" s="337">
        <v>0</v>
      </c>
      <c r="U7" s="337">
        <v>5.8799999999999998E-4</v>
      </c>
      <c r="V7" s="337">
        <v>0</v>
      </c>
    </row>
    <row r="8" spans="1:22" ht="12.75" x14ac:dyDescent="0.25">
      <c r="A8" s="272" t="s">
        <v>128</v>
      </c>
      <c r="B8" s="336" t="s">
        <v>129</v>
      </c>
      <c r="C8" s="337">
        <v>5.1873649999999998</v>
      </c>
      <c r="D8" s="337">
        <v>13.234450000000001</v>
      </c>
      <c r="E8" s="337">
        <v>6.9111700000000003</v>
      </c>
      <c r="F8" s="337">
        <v>3.81372</v>
      </c>
      <c r="G8" s="337">
        <v>2.222715</v>
      </c>
      <c r="H8" s="337">
        <v>0.79860500000000001</v>
      </c>
      <c r="I8" s="337">
        <v>1.4977850000000001</v>
      </c>
      <c r="J8" s="337">
        <v>1.1743800000000002</v>
      </c>
      <c r="K8" s="337">
        <v>1.2675015826048295</v>
      </c>
      <c r="L8" s="337">
        <v>1.1393845635868793</v>
      </c>
      <c r="M8" s="337">
        <v>0.9854756601594854</v>
      </c>
      <c r="N8" s="337">
        <v>0.93309249896172031</v>
      </c>
      <c r="O8" s="337">
        <v>1.057400988526092</v>
      </c>
      <c r="P8" s="337">
        <v>1.2554884990059119</v>
      </c>
      <c r="Q8" s="337">
        <v>0.6886724826215892</v>
      </c>
      <c r="R8" s="337">
        <v>0.6870759373353601</v>
      </c>
      <c r="S8" s="337">
        <v>0.39334502495062434</v>
      </c>
      <c r="T8" s="337">
        <v>0.20450894435909092</v>
      </c>
      <c r="U8" s="337">
        <v>0.35795635059922376</v>
      </c>
      <c r="V8" s="337">
        <v>0.33091448347461461</v>
      </c>
    </row>
    <row r="9" spans="1:22" ht="12.75" x14ac:dyDescent="0.25">
      <c r="A9" s="272" t="s">
        <v>130</v>
      </c>
      <c r="B9" s="336" t="s">
        <v>131</v>
      </c>
      <c r="C9" s="337">
        <v>6.8993549999999999</v>
      </c>
      <c r="D9" s="337">
        <v>19.685479999999998</v>
      </c>
      <c r="E9" s="337">
        <v>10.662805000000001</v>
      </c>
      <c r="F9" s="337">
        <v>6.5001350000000002</v>
      </c>
      <c r="G9" s="337">
        <v>4.1590350000000003</v>
      </c>
      <c r="H9" s="337">
        <v>1.7025650000000001</v>
      </c>
      <c r="I9" s="337">
        <v>2.6807050000000001</v>
      </c>
      <c r="J9" s="337">
        <v>1.94855</v>
      </c>
      <c r="K9" s="337">
        <v>2.3562052817142272</v>
      </c>
      <c r="L9" s="337">
        <v>2.4291851748292994</v>
      </c>
      <c r="M9" s="337">
        <v>1.6234683124748797</v>
      </c>
      <c r="N9" s="337">
        <v>1.7641437284006711</v>
      </c>
      <c r="O9" s="337">
        <v>2.1697505823580321</v>
      </c>
      <c r="P9" s="337">
        <v>2.5347641791006343</v>
      </c>
      <c r="Q9" s="337">
        <v>1.8217242662207203</v>
      </c>
      <c r="R9" s="337">
        <v>2.5564078867860789</v>
      </c>
      <c r="S9" s="337">
        <v>1.4020961877268603</v>
      </c>
      <c r="T9" s="337">
        <v>1.2292271141597442</v>
      </c>
      <c r="U9" s="337">
        <v>1.8172582681473559</v>
      </c>
      <c r="V9" s="337">
        <v>2.4212863743998532</v>
      </c>
    </row>
    <row r="10" spans="1:22" ht="12.75" x14ac:dyDescent="0.25">
      <c r="A10" s="272" t="s">
        <v>132</v>
      </c>
      <c r="B10" s="336" t="s">
        <v>183</v>
      </c>
      <c r="C10" s="337">
        <v>24.104064999999999</v>
      </c>
      <c r="D10" s="337">
        <v>61.016254999999994</v>
      </c>
      <c r="E10" s="337">
        <v>29.152060000000002</v>
      </c>
      <c r="F10" s="337">
        <v>14.390879999999999</v>
      </c>
      <c r="G10" s="337">
        <v>8.6648849999999999</v>
      </c>
      <c r="H10" s="337">
        <v>3.230315</v>
      </c>
      <c r="I10" s="337">
        <v>5.6999649999999997</v>
      </c>
      <c r="J10" s="337">
        <v>4.5607749999999996</v>
      </c>
      <c r="K10" s="337">
        <v>6.641366193047114</v>
      </c>
      <c r="L10" s="337">
        <v>5.440592259030117</v>
      </c>
      <c r="M10" s="337">
        <v>4.3203361540047993</v>
      </c>
      <c r="N10" s="337">
        <v>4.1451432772971719</v>
      </c>
      <c r="O10" s="337">
        <v>4.7473748688132282</v>
      </c>
      <c r="P10" s="337">
        <v>6.2251505406769239</v>
      </c>
      <c r="Q10" s="337">
        <v>3.5492388785623676</v>
      </c>
      <c r="R10" s="337">
        <v>3.2739682209531562</v>
      </c>
      <c r="S10" s="337">
        <v>1.5915409886914442</v>
      </c>
      <c r="T10" s="337">
        <v>0.82346995223242048</v>
      </c>
      <c r="U10" s="337">
        <v>1.9371710534419804</v>
      </c>
      <c r="V10" s="337">
        <v>1.7332141708810591</v>
      </c>
    </row>
    <row r="11" spans="1:22" ht="12.75" x14ac:dyDescent="0.25">
      <c r="A11" s="272" t="s">
        <v>112</v>
      </c>
      <c r="B11" s="336" t="s">
        <v>113</v>
      </c>
      <c r="C11" s="337">
        <v>1.9860199999999999</v>
      </c>
      <c r="D11" s="337">
        <v>5.8888850000000001</v>
      </c>
      <c r="E11" s="337">
        <v>2.8933400000000002</v>
      </c>
      <c r="F11" s="337">
        <v>0.81816</v>
      </c>
      <c r="G11" s="337">
        <v>0.32192999999999999</v>
      </c>
      <c r="H11" s="337">
        <v>0.20393500000000001</v>
      </c>
      <c r="I11" s="337">
        <v>0.16325000000000001</v>
      </c>
      <c r="J11" s="337">
        <v>0.10043000000000001</v>
      </c>
      <c r="K11" s="337">
        <v>0.6303304919438254</v>
      </c>
      <c r="L11" s="337">
        <v>0.46354705721433431</v>
      </c>
      <c r="M11" s="337">
        <v>0.19805375382684987</v>
      </c>
      <c r="N11" s="337">
        <v>0.27097993464902764</v>
      </c>
      <c r="O11" s="337">
        <v>0.22422175856577509</v>
      </c>
      <c r="P11" s="337">
        <v>0.42420989165158102</v>
      </c>
      <c r="Q11" s="337">
        <v>0.20343417166728131</v>
      </c>
      <c r="R11" s="337">
        <v>0.15138125397145968</v>
      </c>
      <c r="S11" s="337">
        <v>9.6292664440789696E-2</v>
      </c>
      <c r="T11" s="337">
        <v>8.6360925503238414E-2</v>
      </c>
      <c r="U11" s="337">
        <v>0.23876732185754618</v>
      </c>
      <c r="V11" s="337">
        <v>0.17835869532119999</v>
      </c>
    </row>
    <row r="12" spans="1:22" ht="12.75" x14ac:dyDescent="0.25">
      <c r="A12" s="272" t="s">
        <v>124</v>
      </c>
      <c r="B12" s="336" t="s">
        <v>125</v>
      </c>
      <c r="C12" s="337">
        <v>45.205084999999997</v>
      </c>
      <c r="D12" s="337">
        <v>108.768765</v>
      </c>
      <c r="E12" s="337">
        <v>33.42212</v>
      </c>
      <c r="F12" s="337">
        <v>8.1420649999999988</v>
      </c>
      <c r="G12" s="337">
        <v>3.7311649999999998</v>
      </c>
      <c r="H12" s="337">
        <v>1.75701</v>
      </c>
      <c r="I12" s="337">
        <v>1.723265</v>
      </c>
      <c r="J12" s="337">
        <v>1.5143450000000001</v>
      </c>
      <c r="K12" s="337">
        <v>3.1861911754020427</v>
      </c>
      <c r="L12" s="337">
        <v>3.052805776143511</v>
      </c>
      <c r="M12" s="337">
        <v>2.4702074591938632</v>
      </c>
      <c r="N12" s="337">
        <v>2.3771211723798302</v>
      </c>
      <c r="O12" s="337">
        <v>2.4983596110717197</v>
      </c>
      <c r="P12" s="337">
        <v>3.3780266913223311</v>
      </c>
      <c r="Q12" s="337">
        <v>2.3100122729144386</v>
      </c>
      <c r="R12" s="337">
        <v>1.8346548799082356</v>
      </c>
      <c r="S12" s="337">
        <v>0.60619762674682798</v>
      </c>
      <c r="T12" s="337">
        <v>0.9764090246803383</v>
      </c>
      <c r="U12" s="337">
        <v>0.9577480344190521</v>
      </c>
      <c r="V12" s="337">
        <v>0.41224609416887559</v>
      </c>
    </row>
    <row r="13" spans="1:22" ht="12.75" x14ac:dyDescent="0.25">
      <c r="A13" s="272" t="s">
        <v>139</v>
      </c>
      <c r="B13" s="336" t="s">
        <v>82</v>
      </c>
      <c r="C13" s="337">
        <v>64.328919999999997</v>
      </c>
      <c r="D13" s="337">
        <v>168.55332999999999</v>
      </c>
      <c r="E13" s="337">
        <v>70.655005000000003</v>
      </c>
      <c r="F13" s="337">
        <v>22.163460000000001</v>
      </c>
      <c r="G13" s="337">
        <v>10.281245</v>
      </c>
      <c r="H13" s="337">
        <v>5.0844300000000002</v>
      </c>
      <c r="I13" s="337">
        <v>5.3967399999999994</v>
      </c>
      <c r="J13" s="337">
        <v>6.8003</v>
      </c>
      <c r="K13" s="337">
        <v>50.878244138266815</v>
      </c>
      <c r="L13" s="337">
        <v>16.397626710430043</v>
      </c>
      <c r="M13" s="337">
        <v>13.231275436625314</v>
      </c>
      <c r="N13" s="337">
        <v>20.093435018467538</v>
      </c>
      <c r="O13" s="337">
        <v>26.464841904880835</v>
      </c>
      <c r="P13" s="337">
        <v>46.340743524116512</v>
      </c>
      <c r="Q13" s="337">
        <v>21.781095190738586</v>
      </c>
      <c r="R13" s="337">
        <v>11.279430595111691</v>
      </c>
      <c r="S13" s="337">
        <v>2.6811411024177576</v>
      </c>
      <c r="T13" s="337">
        <v>2.1207959592583627</v>
      </c>
      <c r="U13" s="337">
        <v>2.110185177705711</v>
      </c>
      <c r="V13" s="337">
        <v>1.8780709421660444</v>
      </c>
    </row>
    <row r="14" spans="1:22" ht="12.75" x14ac:dyDescent="0.25">
      <c r="A14" s="272" t="s">
        <v>133</v>
      </c>
      <c r="B14" s="336" t="s">
        <v>134</v>
      </c>
      <c r="C14" s="337">
        <v>17.434639999999998</v>
      </c>
      <c r="D14" s="337">
        <v>51.232839999999996</v>
      </c>
      <c r="E14" s="337">
        <v>33.069605000000003</v>
      </c>
      <c r="F14" s="337">
        <v>17.971720000000001</v>
      </c>
      <c r="G14" s="337">
        <v>10.57292</v>
      </c>
      <c r="H14" s="337">
        <v>7.0297399999999994</v>
      </c>
      <c r="I14" s="337">
        <v>7.3767950000000004</v>
      </c>
      <c r="J14" s="337">
        <v>6.7758199999999995</v>
      </c>
      <c r="K14" s="337">
        <v>10.8491608765401</v>
      </c>
      <c r="L14" s="337">
        <v>10.837169248008635</v>
      </c>
      <c r="M14" s="337">
        <v>10.332684022130367</v>
      </c>
      <c r="N14" s="337">
        <v>10.479765082692923</v>
      </c>
      <c r="O14" s="337">
        <v>11.461918286285886</v>
      </c>
      <c r="P14" s="337">
        <v>13.474413450593433</v>
      </c>
      <c r="Q14" s="337">
        <v>9.8475595168879977</v>
      </c>
      <c r="R14" s="337">
        <v>6.6929001110545059</v>
      </c>
      <c r="S14" s="337">
        <v>3.2007429056430095</v>
      </c>
      <c r="T14" s="337">
        <v>2.9079721902162117</v>
      </c>
      <c r="U14" s="337">
        <v>5.4171923979172449</v>
      </c>
      <c r="V14" s="337">
        <v>4.4578627472997105</v>
      </c>
    </row>
    <row r="15" spans="1:22" ht="12.75" x14ac:dyDescent="0.25">
      <c r="A15" s="272" t="s">
        <v>140</v>
      </c>
      <c r="B15" s="336" t="s">
        <v>141</v>
      </c>
      <c r="C15" s="337">
        <v>47.032870000000003</v>
      </c>
      <c r="D15" s="337">
        <v>114.91069</v>
      </c>
      <c r="E15" s="337">
        <v>84.229979999999998</v>
      </c>
      <c r="F15" s="337">
        <v>41.20975</v>
      </c>
      <c r="G15" s="337">
        <v>26.017709999999997</v>
      </c>
      <c r="H15" s="337">
        <v>16.137309999999999</v>
      </c>
      <c r="I15" s="337">
        <v>18.24558</v>
      </c>
      <c r="J15" s="337">
        <v>24.852224999999997</v>
      </c>
      <c r="K15" s="337">
        <v>71.723439986284916</v>
      </c>
      <c r="L15" s="337">
        <v>78.090530094410212</v>
      </c>
      <c r="M15" s="337">
        <v>70.010358870383016</v>
      </c>
      <c r="N15" s="337">
        <v>69.043074343085465</v>
      </c>
      <c r="O15" s="337">
        <v>76.687577169882886</v>
      </c>
      <c r="P15" s="337">
        <v>69.924805198984799</v>
      </c>
      <c r="Q15" s="337">
        <v>51.688127833124263</v>
      </c>
      <c r="R15" s="337">
        <v>23.46109035792524</v>
      </c>
      <c r="S15" s="337">
        <v>9.6445344165638147</v>
      </c>
      <c r="T15" s="337">
        <v>8.6191874383099165</v>
      </c>
      <c r="U15" s="337">
        <v>6.2468096022066675</v>
      </c>
      <c r="V15" s="337">
        <v>2.8588434738203774</v>
      </c>
    </row>
    <row r="16" spans="1:22" ht="12.75" x14ac:dyDescent="0.25">
      <c r="A16" s="272" t="s">
        <v>120</v>
      </c>
      <c r="B16" s="336" t="s">
        <v>121</v>
      </c>
      <c r="C16" s="337">
        <v>5.7032799999999995</v>
      </c>
      <c r="D16" s="337">
        <v>19.143825</v>
      </c>
      <c r="E16" s="337">
        <v>13.615584999999999</v>
      </c>
      <c r="F16" s="337">
        <v>8.6850649999999998</v>
      </c>
      <c r="G16" s="337">
        <v>5.3916649999999997</v>
      </c>
      <c r="H16" s="337">
        <v>3.044365</v>
      </c>
      <c r="I16" s="337">
        <v>3.4000300000000001</v>
      </c>
      <c r="J16" s="337">
        <v>2.6209099999999999</v>
      </c>
      <c r="K16" s="337">
        <v>4.4142659804537443</v>
      </c>
      <c r="L16" s="337">
        <v>3.919984431160791</v>
      </c>
      <c r="M16" s="337">
        <v>3.1894785140611015</v>
      </c>
      <c r="N16" s="337">
        <v>3.0779089795953198</v>
      </c>
      <c r="O16" s="337">
        <v>3.3245465782604238</v>
      </c>
      <c r="P16" s="337">
        <v>3.5759462021429922</v>
      </c>
      <c r="Q16" s="337">
        <v>2.0940061390462947</v>
      </c>
      <c r="R16" s="337">
        <v>1.5927112775432926</v>
      </c>
      <c r="S16" s="337">
        <v>0.78351721898420112</v>
      </c>
      <c r="T16" s="337">
        <v>0.67431053016384934</v>
      </c>
      <c r="U16" s="337">
        <v>0.58096702477038598</v>
      </c>
      <c r="V16" s="337">
        <v>0.26045563986824921</v>
      </c>
    </row>
    <row r="17" spans="1:22" ht="12.75" x14ac:dyDescent="0.25">
      <c r="A17" s="272" t="s">
        <v>118</v>
      </c>
      <c r="B17" s="336" t="s">
        <v>119</v>
      </c>
      <c r="C17" s="337">
        <v>3.1760549999999999</v>
      </c>
      <c r="D17" s="337">
        <v>10.159229999999999</v>
      </c>
      <c r="E17" s="337">
        <v>5.8914099999999996</v>
      </c>
      <c r="F17" s="337">
        <v>2.3983349999999999</v>
      </c>
      <c r="G17" s="337">
        <v>1.1965749999999999</v>
      </c>
      <c r="H17" s="337">
        <v>0.62295</v>
      </c>
      <c r="I17" s="337">
        <v>0.63361999999999996</v>
      </c>
      <c r="J17" s="337">
        <v>0.57792999999999994</v>
      </c>
      <c r="K17" s="337">
        <v>2.0063945436673296</v>
      </c>
      <c r="L17" s="337">
        <v>1.3778973981260811</v>
      </c>
      <c r="M17" s="337">
        <v>1.0342616925408445</v>
      </c>
      <c r="N17" s="337">
        <v>1.1615490395721546</v>
      </c>
      <c r="O17" s="337">
        <v>1.4105575380440312</v>
      </c>
      <c r="P17" s="337">
        <v>1.8125489217596646</v>
      </c>
      <c r="Q17" s="337">
        <v>1.0094838750771995</v>
      </c>
      <c r="R17" s="337">
        <v>0.54982260622588064</v>
      </c>
      <c r="S17" s="337">
        <v>0.26927668502528546</v>
      </c>
      <c r="T17" s="337">
        <v>0.16530389322149089</v>
      </c>
      <c r="U17" s="337">
        <v>0.21063451626757448</v>
      </c>
      <c r="V17" s="337">
        <v>0.22291830921512795</v>
      </c>
    </row>
    <row r="18" spans="1:22" ht="12.75" x14ac:dyDescent="0.25">
      <c r="A18" s="347" t="s">
        <v>116</v>
      </c>
      <c r="B18" s="334" t="s">
        <v>117</v>
      </c>
      <c r="C18" s="335">
        <v>3.8618350000000001</v>
      </c>
      <c r="D18" s="335">
        <v>10.841190000000001</v>
      </c>
      <c r="E18" s="335">
        <v>4.7098399999999998</v>
      </c>
      <c r="F18" s="335">
        <v>1.27745</v>
      </c>
      <c r="G18" s="335">
        <v>0.64539000000000002</v>
      </c>
      <c r="H18" s="335">
        <v>0.373525</v>
      </c>
      <c r="I18" s="335">
        <v>0.34468500000000002</v>
      </c>
      <c r="J18" s="335">
        <v>0.39270499999999997</v>
      </c>
      <c r="K18" s="335">
        <v>4.5290231425141032</v>
      </c>
      <c r="L18" s="335">
        <v>1.1982054477158679</v>
      </c>
      <c r="M18" s="335">
        <v>0.78256565792722677</v>
      </c>
      <c r="N18" s="335">
        <v>0.66737955000000004</v>
      </c>
      <c r="O18" s="335">
        <v>1.0493187669661337</v>
      </c>
      <c r="P18" s="335">
        <v>1.9459266087958231</v>
      </c>
      <c r="Q18" s="335">
        <v>0.84845010372301011</v>
      </c>
      <c r="R18" s="335">
        <v>0.31947150832264098</v>
      </c>
      <c r="S18" s="335">
        <v>0.15471731902023267</v>
      </c>
      <c r="T18" s="335">
        <v>0.27639991197370928</v>
      </c>
      <c r="U18" s="335">
        <v>0.21889783689250539</v>
      </c>
      <c r="V18" s="335">
        <v>0.12101214664541153</v>
      </c>
    </row>
    <row r="19" spans="1:22" ht="12.75" x14ac:dyDescent="0.25">
      <c r="A19" s="347" t="s">
        <v>137</v>
      </c>
      <c r="B19" s="334" t="s">
        <v>138</v>
      </c>
      <c r="C19" s="335">
        <v>45.346415</v>
      </c>
      <c r="D19" s="335">
        <v>115.20802999999999</v>
      </c>
      <c r="E19" s="335">
        <v>65.259990000000002</v>
      </c>
      <c r="F19" s="335">
        <v>34.394709999999996</v>
      </c>
      <c r="G19" s="335">
        <v>21.53098</v>
      </c>
      <c r="H19" s="335">
        <v>11.889749999999999</v>
      </c>
      <c r="I19" s="335">
        <v>14.117799999999999</v>
      </c>
      <c r="J19" s="335">
        <v>12.179819999999999</v>
      </c>
      <c r="K19" s="335">
        <v>24.201765670855274</v>
      </c>
      <c r="L19" s="335">
        <v>21.113363617607007</v>
      </c>
      <c r="M19" s="335">
        <v>16.921755266336568</v>
      </c>
      <c r="N19" s="335">
        <v>17.190585172770977</v>
      </c>
      <c r="O19" s="335">
        <v>19.547576177293831</v>
      </c>
      <c r="P19" s="335">
        <v>21.800774967970341</v>
      </c>
      <c r="Q19" s="335">
        <v>13.199135587229344</v>
      </c>
      <c r="R19" s="335">
        <v>9.5745013577688116</v>
      </c>
      <c r="S19" s="335">
        <v>5.472112981515088</v>
      </c>
      <c r="T19" s="335">
        <v>4.2625785380769727</v>
      </c>
      <c r="U19" s="335">
        <v>4.5306080840382625</v>
      </c>
      <c r="V19" s="335">
        <v>2.2925466877869094</v>
      </c>
    </row>
    <row r="20" spans="1:22" ht="12.75" x14ac:dyDescent="0.25">
      <c r="A20" s="272" t="s">
        <v>126</v>
      </c>
      <c r="B20" s="336" t="s">
        <v>127</v>
      </c>
      <c r="C20" s="337">
        <v>17.723744999999997</v>
      </c>
      <c r="D20" s="337">
        <v>43.837334999999996</v>
      </c>
      <c r="E20" s="337">
        <v>23.601054999999999</v>
      </c>
      <c r="F20" s="337">
        <v>8.2508549999999996</v>
      </c>
      <c r="G20" s="337">
        <v>3.4071449999999999</v>
      </c>
      <c r="H20" s="337">
        <v>1.46448</v>
      </c>
      <c r="I20" s="337">
        <v>1.1071099999999998</v>
      </c>
      <c r="J20" s="337">
        <v>0.94714999999999994</v>
      </c>
      <c r="K20" s="337">
        <v>5.4420984326523252</v>
      </c>
      <c r="L20" s="337">
        <v>2.7524976792758364</v>
      </c>
      <c r="M20" s="337">
        <v>2.1448195515280033</v>
      </c>
      <c r="N20" s="337">
        <v>2.1161816032859297</v>
      </c>
      <c r="O20" s="337">
        <v>2.3471167552567693</v>
      </c>
      <c r="P20" s="337">
        <v>8.1066208090297263</v>
      </c>
      <c r="Q20" s="337">
        <v>1.9973053361554278</v>
      </c>
      <c r="R20" s="337">
        <v>1.5088870101411715</v>
      </c>
      <c r="S20" s="337">
        <v>0.64723502158519775</v>
      </c>
      <c r="T20" s="337">
        <v>0.49332246895641824</v>
      </c>
      <c r="U20" s="337">
        <v>0.6048714282534462</v>
      </c>
      <c r="V20" s="337">
        <v>0.2967303347316827</v>
      </c>
    </row>
    <row r="21" spans="1:22" ht="12.75" x14ac:dyDescent="0.25">
      <c r="A21" s="348" t="s">
        <v>135</v>
      </c>
      <c r="B21" s="338" t="s">
        <v>136</v>
      </c>
      <c r="C21" s="345">
        <v>20.444255000000002</v>
      </c>
      <c r="D21" s="345">
        <v>53.481300000000005</v>
      </c>
      <c r="E21" s="345">
        <v>30.137640000000001</v>
      </c>
      <c r="F21" s="345">
        <v>15.43989</v>
      </c>
      <c r="G21" s="345">
        <v>7.6319650000000001</v>
      </c>
      <c r="H21" s="345">
        <v>3.9463000000000004</v>
      </c>
      <c r="I21" s="345">
        <v>4.2088599999999996</v>
      </c>
      <c r="J21" s="345">
        <v>6.6584200000000004</v>
      </c>
      <c r="K21" s="345">
        <v>30.985626602565379</v>
      </c>
      <c r="L21" s="345">
        <v>17.761669275974736</v>
      </c>
      <c r="M21" s="345">
        <v>15.526938689599087</v>
      </c>
      <c r="N21" s="345">
        <v>16.780370396183208</v>
      </c>
      <c r="O21" s="345">
        <v>19.364210489541225</v>
      </c>
      <c r="P21" s="345">
        <v>23.045639747150307</v>
      </c>
      <c r="Q21" s="345">
        <v>15.437845044145423</v>
      </c>
      <c r="R21" s="345">
        <v>7.8052203060603107</v>
      </c>
      <c r="S21" s="345">
        <v>2.0698482353964631</v>
      </c>
      <c r="T21" s="345">
        <v>1.8807992778321474</v>
      </c>
      <c r="U21" s="345">
        <v>1.672601181319201</v>
      </c>
      <c r="V21" s="345">
        <v>1.2957169186587674</v>
      </c>
    </row>
    <row r="22" spans="1:22" ht="12.75" x14ac:dyDescent="0.25">
      <c r="A22" s="272"/>
      <c r="B22" s="272"/>
      <c r="C22" s="349"/>
      <c r="D22" s="349"/>
      <c r="E22" s="349"/>
      <c r="F22" s="349"/>
      <c r="G22" s="349"/>
      <c r="H22" s="349"/>
      <c r="I22" s="349"/>
      <c r="J22" s="349"/>
      <c r="K22" s="349"/>
      <c r="L22" s="349"/>
      <c r="M22" s="349"/>
      <c r="N22" s="349"/>
      <c r="O22" s="349"/>
      <c r="P22" s="349"/>
      <c r="Q22" s="349"/>
      <c r="R22" s="349"/>
      <c r="S22" s="349"/>
      <c r="T22" s="349"/>
    </row>
    <row r="23" spans="1:22" ht="24" customHeight="1" x14ac:dyDescent="0.25">
      <c r="A23" s="402" t="str">
        <f>"Note de lecture : le nombre d’heures chômées dans l’hébergement et la restauration en septembre 2021 est estimé à "&amp;ROUND(U15,0)&amp;" millions."</f>
        <v>Note de lecture : le nombre d’heures chômées dans l’hébergement et la restauration en septembre 2021 est estimé à 6 millions.</v>
      </c>
      <c r="B23" s="402"/>
      <c r="C23" s="402"/>
      <c r="D23" s="402"/>
      <c r="E23" s="402"/>
      <c r="F23" s="402"/>
      <c r="G23" s="402"/>
      <c r="H23" s="272"/>
      <c r="I23" s="272"/>
      <c r="J23" s="272"/>
      <c r="K23" s="272"/>
      <c r="L23" s="272"/>
      <c r="M23" s="272"/>
      <c r="N23" s="272"/>
      <c r="O23" s="272"/>
      <c r="P23" s="272"/>
      <c r="Q23" s="272"/>
      <c r="R23" s="272"/>
      <c r="S23" s="272"/>
      <c r="T23" s="272"/>
    </row>
    <row r="24" spans="1:22" ht="12.75" x14ac:dyDescent="0.2">
      <c r="A24" s="402" t="s">
        <v>168</v>
      </c>
      <c r="B24" s="402"/>
      <c r="C24" s="402"/>
      <c r="D24" s="402"/>
      <c r="E24" s="402"/>
      <c r="F24" s="402"/>
      <c r="G24" s="402"/>
      <c r="H24" s="272"/>
      <c r="I24" s="272"/>
      <c r="J24" s="272"/>
      <c r="K24" s="272"/>
      <c r="L24" s="272"/>
      <c r="M24" s="272"/>
      <c r="N24" s="272"/>
      <c r="O24" s="272"/>
      <c r="P24" s="264"/>
      <c r="Q24" s="264"/>
      <c r="R24" s="264"/>
      <c r="S24" s="264"/>
      <c r="T24" s="264"/>
    </row>
    <row r="25" spans="1:22" ht="12.75" x14ac:dyDescent="0.25">
      <c r="A25" s="269" t="s">
        <v>142</v>
      </c>
      <c r="B25" s="272"/>
      <c r="C25" s="272"/>
      <c r="D25" s="272"/>
      <c r="E25" s="272"/>
      <c r="F25" s="272"/>
      <c r="G25" s="272"/>
      <c r="H25" s="272"/>
      <c r="I25" s="272"/>
      <c r="J25" s="272"/>
      <c r="K25" s="272"/>
      <c r="L25" s="272"/>
      <c r="M25" s="272"/>
      <c r="N25" s="272"/>
      <c r="O25" s="272"/>
      <c r="P25" s="272"/>
      <c r="Q25" s="272"/>
      <c r="R25" s="272"/>
      <c r="S25" s="272"/>
      <c r="T25" s="272"/>
    </row>
    <row r="26" spans="1:22" ht="12.75" x14ac:dyDescent="0.25">
      <c r="A26" s="336" t="s">
        <v>143</v>
      </c>
      <c r="B26" s="272"/>
      <c r="C26" s="272"/>
      <c r="D26" s="272"/>
      <c r="E26" s="272"/>
      <c r="F26" s="272"/>
      <c r="G26" s="272"/>
      <c r="H26" s="272"/>
      <c r="I26" s="272"/>
      <c r="J26" s="272"/>
      <c r="K26" s="272"/>
      <c r="L26" s="272"/>
      <c r="M26" s="272"/>
      <c r="N26" s="272"/>
      <c r="O26" s="272"/>
      <c r="P26" s="272"/>
      <c r="Q26" s="272"/>
      <c r="R26" s="272"/>
      <c r="S26" s="272"/>
      <c r="T26" s="272"/>
    </row>
    <row r="27" spans="1:22" x14ac:dyDescent="0.25">
      <c r="P27" s="248"/>
      <c r="Q27" s="248"/>
      <c r="R27" s="248"/>
      <c r="S27" s="248"/>
      <c r="T27" s="248"/>
    </row>
    <row r="29" spans="1:22" x14ac:dyDescent="0.25">
      <c r="D29" s="339"/>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zoomScale="85" zoomScaleNormal="85" workbookViewId="0">
      <selection activeCell="P1" sqref="P1"/>
    </sheetView>
  </sheetViews>
  <sheetFormatPr baseColWidth="10" defaultRowHeight="15" x14ac:dyDescent="0.25"/>
  <cols>
    <col min="1" max="1" width="45.28515625" style="59" customWidth="1"/>
    <col min="2" max="16384" width="11.42578125" style="59"/>
  </cols>
  <sheetData>
    <row r="1" spans="1:24" x14ac:dyDescent="0.25">
      <c r="A1" s="7" t="s">
        <v>237</v>
      </c>
      <c r="B1" s="8"/>
      <c r="C1" s="8"/>
      <c r="D1" s="8"/>
      <c r="E1" s="8"/>
      <c r="F1" s="8"/>
      <c r="G1" s="8"/>
      <c r="H1" s="8"/>
      <c r="I1" s="8"/>
      <c r="J1" s="8"/>
      <c r="K1" s="8"/>
      <c r="L1" s="8"/>
      <c r="M1" s="8"/>
      <c r="O1" s="8"/>
      <c r="P1" s="163" t="s">
        <v>54</v>
      </c>
    </row>
    <row r="2" spans="1:24" x14ac:dyDescent="0.25">
      <c r="A2" s="8"/>
      <c r="B2" s="8"/>
      <c r="C2" s="8"/>
      <c r="D2" s="8"/>
      <c r="E2" s="8"/>
      <c r="F2" s="8"/>
      <c r="G2" s="8"/>
      <c r="H2" s="8"/>
      <c r="I2" s="8"/>
      <c r="J2" s="8"/>
      <c r="K2" s="8"/>
      <c r="L2" s="8"/>
      <c r="M2" s="8"/>
      <c r="U2" s="8"/>
    </row>
    <row r="3" spans="1:24" x14ac:dyDescent="0.25">
      <c r="A3" s="8"/>
      <c r="B3" s="370">
        <v>2020</v>
      </c>
      <c r="C3" s="371"/>
      <c r="D3" s="371"/>
      <c r="E3" s="371"/>
      <c r="F3" s="371"/>
      <c r="G3" s="371"/>
      <c r="H3" s="371"/>
      <c r="I3" s="371"/>
      <c r="J3" s="371"/>
      <c r="K3" s="372"/>
      <c r="L3" s="370">
        <v>2021</v>
      </c>
      <c r="M3" s="371"/>
      <c r="N3" s="371"/>
      <c r="O3" s="371"/>
      <c r="P3" s="371"/>
      <c r="Q3" s="371"/>
      <c r="R3" s="371"/>
      <c r="S3" s="371"/>
      <c r="T3" s="371"/>
      <c r="U3" s="372"/>
    </row>
    <row r="4" spans="1:24" x14ac:dyDescent="0.25">
      <c r="A4" s="78" t="s">
        <v>131</v>
      </c>
      <c r="B4" s="214">
        <v>43891</v>
      </c>
      <c r="C4" s="215">
        <v>43922</v>
      </c>
      <c r="D4" s="215">
        <v>43952</v>
      </c>
      <c r="E4" s="215">
        <v>43983</v>
      </c>
      <c r="F4" s="215">
        <v>44013</v>
      </c>
      <c r="G4" s="215">
        <v>44044</v>
      </c>
      <c r="H4" s="215">
        <v>44075</v>
      </c>
      <c r="I4" s="215">
        <v>44105</v>
      </c>
      <c r="J4" s="215">
        <v>44136</v>
      </c>
      <c r="K4" s="216">
        <v>44166</v>
      </c>
      <c r="L4" s="215">
        <v>44197</v>
      </c>
      <c r="M4" s="215">
        <v>44228</v>
      </c>
      <c r="N4" s="215">
        <v>44256</v>
      </c>
      <c r="O4" s="215">
        <v>44287</v>
      </c>
      <c r="P4" s="215">
        <v>44317</v>
      </c>
      <c r="Q4" s="215">
        <v>44348</v>
      </c>
      <c r="R4" s="215">
        <v>44378</v>
      </c>
      <c r="S4" s="215">
        <v>44409</v>
      </c>
      <c r="T4" s="215">
        <v>44440</v>
      </c>
      <c r="U4" s="216">
        <v>44470</v>
      </c>
    </row>
    <row r="5" spans="1:24" x14ac:dyDescent="0.25">
      <c r="A5" s="61" t="s">
        <v>0</v>
      </c>
      <c r="B5" s="63">
        <v>28.000000000000004</v>
      </c>
      <c r="C5" s="64">
        <v>18.3</v>
      </c>
      <c r="D5" s="64">
        <v>3.4000000000000004</v>
      </c>
      <c r="E5" s="64">
        <v>0.1</v>
      </c>
      <c r="F5" s="64">
        <v>0.4</v>
      </c>
      <c r="G5" s="64">
        <v>0.2</v>
      </c>
      <c r="H5" s="64">
        <v>0.2</v>
      </c>
      <c r="I5" s="64">
        <v>0</v>
      </c>
      <c r="J5" s="64">
        <v>0.2</v>
      </c>
      <c r="K5" s="62">
        <v>0</v>
      </c>
      <c r="L5" s="63">
        <v>0.2</v>
      </c>
      <c r="M5" s="64">
        <v>0.2</v>
      </c>
      <c r="N5" s="64">
        <v>0.2</v>
      </c>
      <c r="O5" s="64">
        <v>0</v>
      </c>
      <c r="P5" s="64">
        <v>0.2</v>
      </c>
      <c r="Q5" s="64">
        <v>0.1</v>
      </c>
      <c r="R5" s="64">
        <v>0.2</v>
      </c>
      <c r="S5" s="64">
        <v>0.89999999999999991</v>
      </c>
      <c r="T5" s="64">
        <v>0.6</v>
      </c>
      <c r="U5" s="62">
        <v>0.5</v>
      </c>
    </row>
    <row r="6" spans="1:24" x14ac:dyDescent="0.25">
      <c r="A6" s="56" t="s">
        <v>63</v>
      </c>
      <c r="B6" s="10">
        <v>65.100000000000009</v>
      </c>
      <c r="C6" s="11">
        <v>52.7</v>
      </c>
      <c r="D6" s="11">
        <v>44.5</v>
      </c>
      <c r="E6" s="11">
        <v>23</v>
      </c>
      <c r="F6" s="11">
        <v>10.299999999999999</v>
      </c>
      <c r="G6" s="11">
        <v>6</v>
      </c>
      <c r="H6" s="11">
        <v>2.8000000000000003</v>
      </c>
      <c r="I6" s="11">
        <v>2.9000000000000004</v>
      </c>
      <c r="J6" s="11">
        <v>1.7000000000000002</v>
      </c>
      <c r="K6" s="12">
        <v>3.5999999999999996</v>
      </c>
      <c r="L6" s="10">
        <v>2.5</v>
      </c>
      <c r="M6" s="11">
        <v>2.8000000000000003</v>
      </c>
      <c r="N6" s="11">
        <v>2.1999999999999997</v>
      </c>
      <c r="O6" s="11">
        <v>3</v>
      </c>
      <c r="P6" s="11">
        <v>12.8</v>
      </c>
      <c r="Q6" s="11">
        <v>12.4</v>
      </c>
      <c r="R6" s="11">
        <v>12.5</v>
      </c>
      <c r="S6" s="11">
        <v>4.3</v>
      </c>
      <c r="T6" s="11">
        <v>3.9</v>
      </c>
      <c r="U6" s="12">
        <v>2.1999999999999997</v>
      </c>
    </row>
    <row r="7" spans="1:24" x14ac:dyDescent="0.25">
      <c r="A7" s="56" t="s">
        <v>64</v>
      </c>
      <c r="B7" s="10">
        <v>6.1</v>
      </c>
      <c r="C7" s="11">
        <v>27.900000000000002</v>
      </c>
      <c r="D7" s="11">
        <v>47.3</v>
      </c>
      <c r="E7" s="11">
        <v>60.699999999999996</v>
      </c>
      <c r="F7" s="11">
        <v>38.299999999999997</v>
      </c>
      <c r="G7" s="11">
        <v>36.6</v>
      </c>
      <c r="H7" s="11">
        <v>36.700000000000003</v>
      </c>
      <c r="I7" s="11">
        <v>36.799999999999997</v>
      </c>
      <c r="J7" s="11">
        <v>38.9</v>
      </c>
      <c r="K7" s="12">
        <v>32.700000000000003</v>
      </c>
      <c r="L7" s="10">
        <v>31.5</v>
      </c>
      <c r="M7" s="11">
        <v>34.200000000000003</v>
      </c>
      <c r="N7" s="11">
        <v>50.1</v>
      </c>
      <c r="O7" s="11">
        <v>53.300000000000004</v>
      </c>
      <c r="P7" s="11">
        <v>38.9</v>
      </c>
      <c r="Q7" s="11">
        <v>38.200000000000003</v>
      </c>
      <c r="R7" s="11">
        <v>39.300000000000004</v>
      </c>
      <c r="S7" s="11">
        <v>44.7</v>
      </c>
      <c r="T7" s="11">
        <v>47.4</v>
      </c>
      <c r="U7" s="12">
        <v>50.5</v>
      </c>
    </row>
    <row r="8" spans="1:24" x14ac:dyDescent="0.25">
      <c r="A8" s="56" t="s">
        <v>3</v>
      </c>
      <c r="B8" s="10">
        <v>0.89999999999999991</v>
      </c>
      <c r="C8" s="11">
        <v>0.8</v>
      </c>
      <c r="D8" s="11">
        <v>4.2</v>
      </c>
      <c r="E8" s="11">
        <v>14.399999999999999</v>
      </c>
      <c r="F8" s="11">
        <v>43.2</v>
      </c>
      <c r="G8" s="11">
        <v>48.199999999999996</v>
      </c>
      <c r="H8" s="11">
        <v>50.6</v>
      </c>
      <c r="I8" s="11">
        <v>54.1</v>
      </c>
      <c r="J8" s="11">
        <v>52.6</v>
      </c>
      <c r="K8" s="12">
        <v>60.6</v>
      </c>
      <c r="L8" s="10">
        <v>62.2</v>
      </c>
      <c r="M8" s="11">
        <v>56.999999999999993</v>
      </c>
      <c r="N8" s="11">
        <v>40.200000000000003</v>
      </c>
      <c r="O8" s="11">
        <v>37</v>
      </c>
      <c r="P8" s="11">
        <v>42.6</v>
      </c>
      <c r="Q8" s="11">
        <v>43.9</v>
      </c>
      <c r="R8" s="11">
        <v>43.3</v>
      </c>
      <c r="S8" s="11">
        <v>47.4</v>
      </c>
      <c r="T8" s="11">
        <v>44.1</v>
      </c>
      <c r="U8" s="12">
        <v>42.1</v>
      </c>
    </row>
    <row r="9" spans="1:24" x14ac:dyDescent="0.25">
      <c r="A9" s="34" t="s">
        <v>4</v>
      </c>
      <c r="B9" s="40">
        <v>0</v>
      </c>
      <c r="C9" s="41">
        <v>0.2</v>
      </c>
      <c r="D9" s="41">
        <v>0.5</v>
      </c>
      <c r="E9" s="41">
        <v>1.7999999999999998</v>
      </c>
      <c r="F9" s="41">
        <v>7.9</v>
      </c>
      <c r="G9" s="41">
        <v>8.9</v>
      </c>
      <c r="H9" s="41">
        <v>9.7000000000000011</v>
      </c>
      <c r="I9" s="41">
        <v>6.3</v>
      </c>
      <c r="J9" s="41">
        <v>6.5</v>
      </c>
      <c r="K9" s="42">
        <v>3.1</v>
      </c>
      <c r="L9" s="40">
        <v>3.5000000000000004</v>
      </c>
      <c r="M9" s="41">
        <v>5.8000000000000007</v>
      </c>
      <c r="N9" s="41">
        <v>7.3999999999999995</v>
      </c>
      <c r="O9" s="41">
        <v>6.7</v>
      </c>
      <c r="P9" s="41">
        <v>5.4</v>
      </c>
      <c r="Q9" s="41">
        <v>5.4</v>
      </c>
      <c r="R9" s="41">
        <v>4.8</v>
      </c>
      <c r="S9" s="41">
        <v>2.8000000000000003</v>
      </c>
      <c r="T9" s="41">
        <v>4</v>
      </c>
      <c r="U9" s="42">
        <v>4.7</v>
      </c>
    </row>
    <row r="10" spans="1:24" x14ac:dyDescent="0.25">
      <c r="A10" s="78" t="s">
        <v>81</v>
      </c>
      <c r="B10" s="214">
        <v>43891</v>
      </c>
      <c r="C10" s="215">
        <v>43922</v>
      </c>
      <c r="D10" s="215">
        <v>43952</v>
      </c>
      <c r="E10" s="215">
        <v>43983</v>
      </c>
      <c r="F10" s="215">
        <v>44013</v>
      </c>
      <c r="G10" s="215">
        <v>44044</v>
      </c>
      <c r="H10" s="215">
        <v>44075</v>
      </c>
      <c r="I10" s="215">
        <v>44105</v>
      </c>
      <c r="J10" s="215">
        <v>44136</v>
      </c>
      <c r="K10" s="216">
        <v>44166</v>
      </c>
      <c r="L10" s="215">
        <v>44197</v>
      </c>
      <c r="M10" s="215">
        <v>44228</v>
      </c>
      <c r="N10" s="215">
        <v>44256</v>
      </c>
      <c r="O10" s="215">
        <v>44287</v>
      </c>
      <c r="P10" s="215">
        <v>44317</v>
      </c>
      <c r="Q10" s="215">
        <v>44348</v>
      </c>
      <c r="R10" s="215">
        <v>44378</v>
      </c>
      <c r="S10" s="215">
        <v>44409</v>
      </c>
      <c r="T10" s="215">
        <v>44440</v>
      </c>
      <c r="U10" s="216">
        <v>44470</v>
      </c>
    </row>
    <row r="11" spans="1:24" x14ac:dyDescent="0.25">
      <c r="A11" s="61" t="s">
        <v>0</v>
      </c>
      <c r="B11" s="63">
        <v>75.8</v>
      </c>
      <c r="C11" s="64">
        <v>74.099999999999994</v>
      </c>
      <c r="D11" s="64">
        <v>61.7</v>
      </c>
      <c r="E11" s="64">
        <v>10.7</v>
      </c>
      <c r="F11" s="64">
        <v>7.5</v>
      </c>
      <c r="G11" s="64">
        <v>6.6000000000000005</v>
      </c>
      <c r="H11" s="64">
        <v>3.8</v>
      </c>
      <c r="I11" s="64">
        <v>6.8000000000000007</v>
      </c>
      <c r="J11" s="64">
        <v>37.6</v>
      </c>
      <c r="K11" s="62">
        <v>36.5</v>
      </c>
      <c r="L11" s="63">
        <v>35.4</v>
      </c>
      <c r="M11" s="64">
        <v>34.300000000000004</v>
      </c>
      <c r="N11" s="64">
        <v>32.9</v>
      </c>
      <c r="O11" s="64">
        <v>32.9</v>
      </c>
      <c r="P11" s="64">
        <v>18.399999999999999</v>
      </c>
      <c r="Q11" s="64">
        <v>3.6999999999999997</v>
      </c>
      <c r="R11" s="64">
        <v>3.2</v>
      </c>
      <c r="S11" s="64">
        <v>2.8000000000000003</v>
      </c>
      <c r="T11" s="64">
        <v>1.6</v>
      </c>
      <c r="U11" s="62">
        <v>1.0999999999999999</v>
      </c>
      <c r="W11" s="116"/>
      <c r="X11" s="116"/>
    </row>
    <row r="12" spans="1:24" x14ac:dyDescent="0.25">
      <c r="A12" s="56" t="s">
        <v>63</v>
      </c>
      <c r="B12" s="10">
        <v>20.200000000000003</v>
      </c>
      <c r="C12" s="11">
        <v>17.899999999999999</v>
      </c>
      <c r="D12" s="11">
        <v>25.1</v>
      </c>
      <c r="E12" s="11">
        <v>48.8</v>
      </c>
      <c r="F12" s="11">
        <v>27.6</v>
      </c>
      <c r="G12" s="11">
        <v>16.100000000000001</v>
      </c>
      <c r="H12" s="11">
        <v>24</v>
      </c>
      <c r="I12" s="11">
        <v>21.8</v>
      </c>
      <c r="J12" s="11">
        <v>27.900000000000002</v>
      </c>
      <c r="K12" s="12">
        <v>29.4</v>
      </c>
      <c r="L12" s="10">
        <v>30.2</v>
      </c>
      <c r="M12" s="11">
        <v>27.200000000000003</v>
      </c>
      <c r="N12" s="11">
        <v>27.700000000000003</v>
      </c>
      <c r="O12" s="11">
        <v>31</v>
      </c>
      <c r="P12" s="11">
        <v>31.5</v>
      </c>
      <c r="Q12" s="11">
        <v>13.600000000000001</v>
      </c>
      <c r="R12" s="11">
        <v>10.5</v>
      </c>
      <c r="S12" s="11">
        <v>7.9</v>
      </c>
      <c r="T12" s="11">
        <v>5.0999999999999996</v>
      </c>
      <c r="U12" s="12">
        <v>3.1</v>
      </c>
      <c r="W12" s="116"/>
      <c r="X12" s="116"/>
    </row>
    <row r="13" spans="1:24" x14ac:dyDescent="0.25">
      <c r="A13" s="56" t="s">
        <v>64</v>
      </c>
      <c r="B13" s="10">
        <v>2.2999999999999998</v>
      </c>
      <c r="C13" s="11">
        <v>6</v>
      </c>
      <c r="D13" s="11">
        <v>10</v>
      </c>
      <c r="E13" s="11">
        <v>28.199999999999996</v>
      </c>
      <c r="F13" s="11">
        <v>41</v>
      </c>
      <c r="G13" s="11">
        <v>37.799999999999997</v>
      </c>
      <c r="H13" s="11">
        <v>45.5</v>
      </c>
      <c r="I13" s="11">
        <v>54.7</v>
      </c>
      <c r="J13" s="11">
        <v>27.500000000000004</v>
      </c>
      <c r="K13" s="12">
        <v>24.5</v>
      </c>
      <c r="L13" s="10">
        <v>24.9</v>
      </c>
      <c r="M13" s="11">
        <v>28.000000000000004</v>
      </c>
      <c r="N13" s="11">
        <v>28.4</v>
      </c>
      <c r="O13" s="11">
        <v>27.200000000000003</v>
      </c>
      <c r="P13" s="11">
        <v>34.200000000000003</v>
      </c>
      <c r="Q13" s="11">
        <v>50.8</v>
      </c>
      <c r="R13" s="11">
        <v>32</v>
      </c>
      <c r="S13" s="11">
        <v>32.700000000000003</v>
      </c>
      <c r="T13" s="11">
        <v>30.2</v>
      </c>
      <c r="U13" s="12">
        <v>25.8</v>
      </c>
    </row>
    <row r="14" spans="1:24" x14ac:dyDescent="0.25">
      <c r="A14" s="56" t="s">
        <v>3</v>
      </c>
      <c r="B14" s="10">
        <v>1.5</v>
      </c>
      <c r="C14" s="11">
        <v>1.4000000000000001</v>
      </c>
      <c r="D14" s="11">
        <v>2.2999999999999998</v>
      </c>
      <c r="E14" s="11">
        <v>10.5</v>
      </c>
      <c r="F14" s="11">
        <v>18.7</v>
      </c>
      <c r="G14" s="11">
        <v>33.1</v>
      </c>
      <c r="H14" s="11">
        <v>21.7</v>
      </c>
      <c r="I14" s="11">
        <v>15.1</v>
      </c>
      <c r="J14" s="11">
        <v>6.9</v>
      </c>
      <c r="K14" s="12">
        <v>8.7999999999999989</v>
      </c>
      <c r="L14" s="10">
        <v>8.5</v>
      </c>
      <c r="M14" s="11">
        <v>9.1999999999999993</v>
      </c>
      <c r="N14" s="11">
        <v>9.7000000000000011</v>
      </c>
      <c r="O14" s="11">
        <v>8.5</v>
      </c>
      <c r="P14" s="11">
        <v>11.799999999999999</v>
      </c>
      <c r="Q14" s="11">
        <v>19</v>
      </c>
      <c r="R14" s="11">
        <v>36.299999999999997</v>
      </c>
      <c r="S14" s="11">
        <v>39.4</v>
      </c>
      <c r="T14" s="11">
        <v>48.699999999999996</v>
      </c>
      <c r="U14" s="12">
        <v>58.5</v>
      </c>
    </row>
    <row r="15" spans="1:24" x14ac:dyDescent="0.25">
      <c r="A15" s="34" t="s">
        <v>4</v>
      </c>
      <c r="B15" s="40">
        <v>0.2</v>
      </c>
      <c r="C15" s="41">
        <v>0.5</v>
      </c>
      <c r="D15" s="41">
        <v>0.89999999999999991</v>
      </c>
      <c r="E15" s="41">
        <v>1.7999999999999998</v>
      </c>
      <c r="F15" s="41">
        <v>5.2</v>
      </c>
      <c r="G15" s="41">
        <v>6.4</v>
      </c>
      <c r="H15" s="41">
        <v>5</v>
      </c>
      <c r="I15" s="41">
        <v>1.7000000000000002</v>
      </c>
      <c r="J15" s="41">
        <v>0.1</v>
      </c>
      <c r="K15" s="42">
        <v>0.89999999999999991</v>
      </c>
      <c r="L15" s="40">
        <v>1</v>
      </c>
      <c r="M15" s="41">
        <v>1.3</v>
      </c>
      <c r="N15" s="41">
        <v>1.2</v>
      </c>
      <c r="O15" s="41">
        <v>0.3</v>
      </c>
      <c r="P15" s="41">
        <v>4</v>
      </c>
      <c r="Q15" s="41">
        <v>12.9</v>
      </c>
      <c r="R15" s="41">
        <v>18</v>
      </c>
      <c r="S15" s="41">
        <v>17.299999999999997</v>
      </c>
      <c r="T15" s="41">
        <v>14.399999999999999</v>
      </c>
      <c r="U15" s="42">
        <v>11.5</v>
      </c>
    </row>
    <row r="16" spans="1:24" x14ac:dyDescent="0.25">
      <c r="A16" s="78" t="s">
        <v>170</v>
      </c>
      <c r="B16" s="214">
        <v>43891</v>
      </c>
      <c r="C16" s="215">
        <v>43922</v>
      </c>
      <c r="D16" s="215">
        <v>43952</v>
      </c>
      <c r="E16" s="215">
        <v>43983</v>
      </c>
      <c r="F16" s="215">
        <v>44013</v>
      </c>
      <c r="G16" s="215">
        <v>44044</v>
      </c>
      <c r="H16" s="215">
        <v>44075</v>
      </c>
      <c r="I16" s="215">
        <v>44105</v>
      </c>
      <c r="J16" s="215">
        <v>44136</v>
      </c>
      <c r="K16" s="216">
        <v>44166</v>
      </c>
      <c r="L16" s="215">
        <v>44197</v>
      </c>
      <c r="M16" s="215">
        <v>44228</v>
      </c>
      <c r="N16" s="215">
        <v>44256</v>
      </c>
      <c r="O16" s="215">
        <v>44287</v>
      </c>
      <c r="P16" s="215">
        <v>44317</v>
      </c>
      <c r="Q16" s="215">
        <v>44348</v>
      </c>
      <c r="R16" s="215">
        <v>44378</v>
      </c>
      <c r="S16" s="215">
        <v>44409</v>
      </c>
      <c r="T16" s="215">
        <v>44440</v>
      </c>
      <c r="U16" s="216">
        <v>44470</v>
      </c>
    </row>
    <row r="17" spans="1:21" x14ac:dyDescent="0.25">
      <c r="A17" s="61" t="s">
        <v>0</v>
      </c>
      <c r="B17" s="63">
        <v>20.200000000000003</v>
      </c>
      <c r="C17" s="64">
        <v>12.9</v>
      </c>
      <c r="D17" s="64">
        <v>3.3000000000000003</v>
      </c>
      <c r="E17" s="64">
        <v>0.4</v>
      </c>
      <c r="F17" s="64">
        <v>0.6</v>
      </c>
      <c r="G17" s="64">
        <v>0.3</v>
      </c>
      <c r="H17" s="64">
        <v>0.3</v>
      </c>
      <c r="I17" s="64">
        <v>0.3</v>
      </c>
      <c r="J17" s="64">
        <v>4.7</v>
      </c>
      <c r="K17" s="62">
        <v>0.3</v>
      </c>
      <c r="L17" s="63">
        <v>35.299999999999997</v>
      </c>
      <c r="M17" s="64">
        <v>34.599999999999994</v>
      </c>
      <c r="N17" s="64">
        <v>32.5</v>
      </c>
      <c r="O17" s="64">
        <v>38.9</v>
      </c>
      <c r="P17" s="64">
        <v>20.100000000000001</v>
      </c>
      <c r="Q17" s="64">
        <v>2.1</v>
      </c>
      <c r="R17" s="64">
        <v>2</v>
      </c>
      <c r="S17" s="64">
        <v>1.5</v>
      </c>
      <c r="T17" s="64">
        <v>0.89999999999999991</v>
      </c>
      <c r="U17" s="62">
        <v>0.8</v>
      </c>
    </row>
    <row r="18" spans="1:21" x14ac:dyDescent="0.25">
      <c r="A18" s="56" t="s">
        <v>63</v>
      </c>
      <c r="B18" s="10">
        <v>29.5</v>
      </c>
      <c r="C18" s="11">
        <v>34.200000000000003</v>
      </c>
      <c r="D18" s="11">
        <v>15.5</v>
      </c>
      <c r="E18" s="11">
        <v>4.1000000000000005</v>
      </c>
      <c r="F18" s="11">
        <v>2.7</v>
      </c>
      <c r="G18" s="11">
        <v>2.6</v>
      </c>
      <c r="H18" s="11">
        <v>1.9</v>
      </c>
      <c r="I18" s="11">
        <v>3.3000000000000003</v>
      </c>
      <c r="J18" s="11">
        <v>9.9</v>
      </c>
      <c r="K18" s="12">
        <v>2.9000000000000004</v>
      </c>
      <c r="L18" s="10">
        <v>29.599999999999998</v>
      </c>
      <c r="M18" s="11">
        <v>27.900000000000002</v>
      </c>
      <c r="N18" s="11">
        <v>30.7</v>
      </c>
      <c r="O18" s="11">
        <v>32.6</v>
      </c>
      <c r="P18" s="11">
        <v>35.9</v>
      </c>
      <c r="Q18" s="11">
        <v>28.799999999999997</v>
      </c>
      <c r="R18" s="11">
        <v>13.4</v>
      </c>
      <c r="S18" s="11">
        <v>8.3000000000000007</v>
      </c>
      <c r="T18" s="11">
        <v>3.8</v>
      </c>
      <c r="U18" s="12">
        <v>3.3000000000000003</v>
      </c>
    </row>
    <row r="19" spans="1:21" x14ac:dyDescent="0.25">
      <c r="A19" s="56" t="s">
        <v>64</v>
      </c>
      <c r="B19" s="10">
        <v>26.900000000000002</v>
      </c>
      <c r="C19" s="11">
        <v>25.4</v>
      </c>
      <c r="D19" s="11">
        <v>42.9</v>
      </c>
      <c r="E19" s="11">
        <v>33.900000000000006</v>
      </c>
      <c r="F19" s="11">
        <v>24.5</v>
      </c>
      <c r="G19" s="11">
        <v>22.1</v>
      </c>
      <c r="H19" s="11">
        <v>22.8</v>
      </c>
      <c r="I19" s="11">
        <v>26.5</v>
      </c>
      <c r="J19" s="11">
        <v>30.5</v>
      </c>
      <c r="K19" s="12">
        <v>30.9</v>
      </c>
      <c r="L19" s="10">
        <v>16.3</v>
      </c>
      <c r="M19" s="11">
        <v>18.399999999999999</v>
      </c>
      <c r="N19" s="11">
        <v>17.599999999999998</v>
      </c>
      <c r="O19" s="11">
        <v>14.899999999999999</v>
      </c>
      <c r="P19" s="11">
        <v>21.4</v>
      </c>
      <c r="Q19" s="11">
        <v>30.8</v>
      </c>
      <c r="R19" s="11">
        <v>34.799999999999997</v>
      </c>
      <c r="S19" s="11">
        <v>31.4</v>
      </c>
      <c r="T19" s="11">
        <v>31.4</v>
      </c>
      <c r="U19" s="12">
        <v>27.700000000000003</v>
      </c>
    </row>
    <row r="20" spans="1:21" x14ac:dyDescent="0.25">
      <c r="A20" s="56" t="s">
        <v>3</v>
      </c>
      <c r="B20" s="10">
        <v>11.4</v>
      </c>
      <c r="C20" s="11">
        <v>15.299999999999999</v>
      </c>
      <c r="D20" s="11">
        <v>22.900000000000002</v>
      </c>
      <c r="E20" s="11">
        <v>41.8</v>
      </c>
      <c r="F20" s="11">
        <v>56.599999999999994</v>
      </c>
      <c r="G20" s="11">
        <v>63.4</v>
      </c>
      <c r="H20" s="11">
        <v>62.3</v>
      </c>
      <c r="I20" s="11">
        <v>57.699999999999996</v>
      </c>
      <c r="J20" s="11">
        <v>44.2</v>
      </c>
      <c r="K20" s="12">
        <v>52.300000000000004</v>
      </c>
      <c r="L20" s="10">
        <v>18.8</v>
      </c>
      <c r="M20" s="11">
        <v>18.8</v>
      </c>
      <c r="N20" s="11">
        <v>18.399999999999999</v>
      </c>
      <c r="O20" s="11">
        <v>12.6</v>
      </c>
      <c r="P20" s="11">
        <v>19.5</v>
      </c>
      <c r="Q20" s="11">
        <v>28.7</v>
      </c>
      <c r="R20" s="11">
        <v>42.3</v>
      </c>
      <c r="S20" s="11">
        <v>53.7</v>
      </c>
      <c r="T20" s="11">
        <v>52.300000000000004</v>
      </c>
      <c r="U20" s="12">
        <v>61</v>
      </c>
    </row>
    <row r="21" spans="1:21" x14ac:dyDescent="0.25">
      <c r="A21" s="34" t="s">
        <v>4</v>
      </c>
      <c r="B21" s="40">
        <v>12.1</v>
      </c>
      <c r="C21" s="41">
        <v>12.2</v>
      </c>
      <c r="D21" s="41">
        <v>15.4</v>
      </c>
      <c r="E21" s="41">
        <v>19.8</v>
      </c>
      <c r="F21" s="41">
        <v>15.7</v>
      </c>
      <c r="G21" s="41">
        <v>11.700000000000001</v>
      </c>
      <c r="H21" s="41">
        <v>12.7</v>
      </c>
      <c r="I21" s="41">
        <v>12.2</v>
      </c>
      <c r="J21" s="41">
        <v>10.7</v>
      </c>
      <c r="K21" s="42">
        <v>13.700000000000001</v>
      </c>
      <c r="L21" s="40">
        <v>0</v>
      </c>
      <c r="M21" s="41">
        <v>0.3</v>
      </c>
      <c r="N21" s="41">
        <v>0.8</v>
      </c>
      <c r="O21" s="41">
        <v>1</v>
      </c>
      <c r="P21" s="41">
        <v>3</v>
      </c>
      <c r="Q21" s="41">
        <v>9.6</v>
      </c>
      <c r="R21" s="41">
        <v>7.3999999999999995</v>
      </c>
      <c r="S21" s="41">
        <v>5.0999999999999996</v>
      </c>
      <c r="T21" s="41">
        <v>11.5</v>
      </c>
      <c r="U21" s="42">
        <v>7.1</v>
      </c>
    </row>
    <row r="22" spans="1:21" x14ac:dyDescent="0.25">
      <c r="A22" s="78" t="s">
        <v>134</v>
      </c>
      <c r="B22" s="214">
        <v>43891</v>
      </c>
      <c r="C22" s="215">
        <v>43922</v>
      </c>
      <c r="D22" s="215">
        <v>43952</v>
      </c>
      <c r="E22" s="215">
        <v>43983</v>
      </c>
      <c r="F22" s="215">
        <v>44013</v>
      </c>
      <c r="G22" s="215">
        <v>44044</v>
      </c>
      <c r="H22" s="215">
        <v>44075</v>
      </c>
      <c r="I22" s="215">
        <v>44105</v>
      </c>
      <c r="J22" s="215">
        <v>44136</v>
      </c>
      <c r="K22" s="216">
        <v>44166</v>
      </c>
      <c r="L22" s="215">
        <v>44197</v>
      </c>
      <c r="M22" s="215">
        <v>44228</v>
      </c>
      <c r="N22" s="215">
        <v>44256</v>
      </c>
      <c r="O22" s="215">
        <v>44287</v>
      </c>
      <c r="P22" s="215">
        <v>44317</v>
      </c>
      <c r="Q22" s="215">
        <v>44348</v>
      </c>
      <c r="R22" s="215">
        <v>44378</v>
      </c>
      <c r="S22" s="215">
        <v>44409</v>
      </c>
      <c r="T22" s="215">
        <v>44440</v>
      </c>
      <c r="U22" s="216">
        <v>44470</v>
      </c>
    </row>
    <row r="23" spans="1:21" x14ac:dyDescent="0.25">
      <c r="A23" s="61" t="s">
        <v>0</v>
      </c>
      <c r="B23" s="63">
        <v>6.2</v>
      </c>
      <c r="C23" s="64">
        <v>4.5</v>
      </c>
      <c r="D23" s="64">
        <v>1.9</v>
      </c>
      <c r="E23" s="64">
        <v>1</v>
      </c>
      <c r="F23" s="64">
        <v>1.2</v>
      </c>
      <c r="G23" s="64">
        <v>0.4</v>
      </c>
      <c r="H23" s="64">
        <v>0.5</v>
      </c>
      <c r="I23" s="64">
        <v>0.70000000000000007</v>
      </c>
      <c r="J23" s="64">
        <v>1.0999999999999999</v>
      </c>
      <c r="K23" s="62">
        <v>0.70000000000000007</v>
      </c>
      <c r="L23" s="63">
        <v>0.89999999999999991</v>
      </c>
      <c r="M23" s="64">
        <v>0.70000000000000007</v>
      </c>
      <c r="N23" s="64">
        <v>0.8</v>
      </c>
      <c r="O23" s="64">
        <v>1.0999999999999999</v>
      </c>
      <c r="P23" s="64">
        <v>0.89999999999999991</v>
      </c>
      <c r="Q23" s="64">
        <v>0.8</v>
      </c>
      <c r="R23" s="64">
        <v>0.5</v>
      </c>
      <c r="S23" s="64">
        <v>0.2</v>
      </c>
      <c r="T23" s="64">
        <v>0.3</v>
      </c>
      <c r="U23" s="62">
        <v>0.70000000000000007</v>
      </c>
    </row>
    <row r="24" spans="1:21" x14ac:dyDescent="0.25">
      <c r="A24" s="56" t="s">
        <v>63</v>
      </c>
      <c r="B24" s="10">
        <v>40.300000000000004</v>
      </c>
      <c r="C24" s="11">
        <v>37.799999999999997</v>
      </c>
      <c r="D24" s="11">
        <v>25.6</v>
      </c>
      <c r="E24" s="11">
        <v>16.8</v>
      </c>
      <c r="F24" s="11">
        <v>15.9</v>
      </c>
      <c r="G24" s="11">
        <v>15.1</v>
      </c>
      <c r="H24" s="11">
        <v>12.4</v>
      </c>
      <c r="I24" s="11">
        <v>12</v>
      </c>
      <c r="J24" s="11">
        <v>13.700000000000001</v>
      </c>
      <c r="K24" s="12">
        <v>12.9</v>
      </c>
      <c r="L24" s="10">
        <v>12.8</v>
      </c>
      <c r="M24" s="11">
        <v>13</v>
      </c>
      <c r="N24" s="11">
        <v>13.3</v>
      </c>
      <c r="O24" s="11">
        <v>14.899999999999999</v>
      </c>
      <c r="P24" s="11">
        <v>12.7</v>
      </c>
      <c r="Q24" s="11">
        <v>11.5</v>
      </c>
      <c r="R24" s="11">
        <v>10.299999999999999</v>
      </c>
      <c r="S24" s="11">
        <v>1.5</v>
      </c>
      <c r="T24" s="11">
        <v>1.0999999999999999</v>
      </c>
      <c r="U24" s="12">
        <v>0.89999999999999991</v>
      </c>
    </row>
    <row r="25" spans="1:21" x14ac:dyDescent="0.25">
      <c r="A25" s="56" t="s">
        <v>64</v>
      </c>
      <c r="B25" s="10">
        <v>44.6</v>
      </c>
      <c r="C25" s="11">
        <v>47.4</v>
      </c>
      <c r="D25" s="11">
        <v>39.5</v>
      </c>
      <c r="E25" s="11">
        <v>40.699999999999996</v>
      </c>
      <c r="F25" s="11">
        <v>35.699999999999996</v>
      </c>
      <c r="G25" s="11">
        <v>33.4</v>
      </c>
      <c r="H25" s="11">
        <v>27.400000000000002</v>
      </c>
      <c r="I25" s="11">
        <v>18</v>
      </c>
      <c r="J25" s="11">
        <v>25.5</v>
      </c>
      <c r="K25" s="12">
        <v>25.3</v>
      </c>
      <c r="L25" s="10">
        <v>24.3</v>
      </c>
      <c r="M25" s="11">
        <v>28.9</v>
      </c>
      <c r="N25" s="11">
        <v>26</v>
      </c>
      <c r="O25" s="11">
        <v>21.9</v>
      </c>
      <c r="P25" s="11">
        <v>20.399999999999999</v>
      </c>
      <c r="Q25" s="11">
        <v>16.900000000000002</v>
      </c>
      <c r="R25" s="11">
        <v>29.599999999999998</v>
      </c>
      <c r="S25" s="11">
        <v>23.599999999999998</v>
      </c>
      <c r="T25" s="11">
        <v>36.700000000000003</v>
      </c>
      <c r="U25" s="12">
        <v>34.699999999999996</v>
      </c>
    </row>
    <row r="26" spans="1:21" x14ac:dyDescent="0.25">
      <c r="A26" s="56" t="s">
        <v>3</v>
      </c>
      <c r="B26" s="10">
        <v>5.5</v>
      </c>
      <c r="C26" s="11">
        <v>7.1999999999999993</v>
      </c>
      <c r="D26" s="11">
        <v>11.200000000000001</v>
      </c>
      <c r="E26" s="11">
        <v>29.599999999999998</v>
      </c>
      <c r="F26" s="11">
        <v>36</v>
      </c>
      <c r="G26" s="11">
        <v>40.5</v>
      </c>
      <c r="H26" s="11">
        <v>56.899999999999991</v>
      </c>
      <c r="I26" s="11">
        <v>55.500000000000007</v>
      </c>
      <c r="J26" s="11">
        <v>48.699999999999996</v>
      </c>
      <c r="K26" s="12">
        <v>57.599999999999994</v>
      </c>
      <c r="L26" s="10">
        <v>59.199999999999996</v>
      </c>
      <c r="M26" s="11">
        <v>54.7</v>
      </c>
      <c r="N26" s="11">
        <v>56.699999999999996</v>
      </c>
      <c r="O26" s="11">
        <v>56.699999999999996</v>
      </c>
      <c r="P26" s="11">
        <v>59.3</v>
      </c>
      <c r="Q26" s="11">
        <v>63.9</v>
      </c>
      <c r="R26" s="11">
        <v>52.800000000000004</v>
      </c>
      <c r="S26" s="11">
        <v>71.7</v>
      </c>
      <c r="T26" s="11">
        <v>57.499999999999993</v>
      </c>
      <c r="U26" s="12">
        <v>59.199999999999996</v>
      </c>
    </row>
    <row r="27" spans="1:21" x14ac:dyDescent="0.25">
      <c r="A27" s="34" t="s">
        <v>4</v>
      </c>
      <c r="B27" s="40">
        <v>3.4000000000000004</v>
      </c>
      <c r="C27" s="41">
        <v>3.1</v>
      </c>
      <c r="D27" s="41">
        <v>21.8</v>
      </c>
      <c r="E27" s="41">
        <v>11.899999999999999</v>
      </c>
      <c r="F27" s="41">
        <v>11.200000000000001</v>
      </c>
      <c r="G27" s="41">
        <v>10.7</v>
      </c>
      <c r="H27" s="41">
        <v>2.8000000000000003</v>
      </c>
      <c r="I27" s="41">
        <v>13.900000000000002</v>
      </c>
      <c r="J27" s="41">
        <v>11</v>
      </c>
      <c r="K27" s="42">
        <v>3.4000000000000004</v>
      </c>
      <c r="L27" s="40">
        <v>2.8000000000000003</v>
      </c>
      <c r="M27" s="41">
        <v>2.6</v>
      </c>
      <c r="N27" s="41">
        <v>3.2</v>
      </c>
      <c r="O27" s="41">
        <v>5.4</v>
      </c>
      <c r="P27" s="41">
        <v>6.7</v>
      </c>
      <c r="Q27" s="41">
        <v>6.9</v>
      </c>
      <c r="R27" s="41">
        <v>6.9</v>
      </c>
      <c r="S27" s="41">
        <v>2.9000000000000004</v>
      </c>
      <c r="T27" s="41">
        <v>4.5</v>
      </c>
      <c r="U27" s="42">
        <v>4.5</v>
      </c>
    </row>
    <row r="28" spans="1:21" x14ac:dyDescent="0.25">
      <c r="A28" s="84" t="s">
        <v>75</v>
      </c>
    </row>
    <row r="29" spans="1:21" x14ac:dyDescent="0.25">
      <c r="A29" s="84" t="s">
        <v>35</v>
      </c>
    </row>
    <row r="80" spans="2:21" x14ac:dyDescent="0.25">
      <c r="B80" s="116"/>
      <c r="C80" s="116"/>
      <c r="D80" s="116"/>
      <c r="E80" s="116"/>
      <c r="F80" s="116"/>
      <c r="G80" s="116"/>
      <c r="H80" s="116"/>
      <c r="I80" s="116"/>
      <c r="J80" s="116"/>
      <c r="K80" s="116"/>
      <c r="L80" s="116"/>
      <c r="M80" s="116"/>
      <c r="N80" s="116"/>
      <c r="O80" s="116"/>
      <c r="P80" s="116"/>
      <c r="Q80" s="116"/>
      <c r="R80" s="116"/>
      <c r="S80" s="116"/>
      <c r="T80" s="116"/>
      <c r="U80" s="116"/>
    </row>
    <row r="81" spans="2:21" x14ac:dyDescent="0.25">
      <c r="B81" s="116"/>
      <c r="C81" s="116"/>
      <c r="D81" s="116"/>
      <c r="E81" s="116"/>
      <c r="F81" s="116"/>
      <c r="G81" s="116"/>
      <c r="H81" s="116"/>
      <c r="I81" s="116"/>
      <c r="J81" s="116"/>
      <c r="K81" s="116"/>
      <c r="L81" s="116"/>
      <c r="M81" s="116"/>
      <c r="N81" s="116"/>
      <c r="O81" s="116"/>
      <c r="P81" s="116"/>
      <c r="Q81" s="116"/>
      <c r="R81" s="116"/>
      <c r="S81" s="116"/>
      <c r="T81" s="116"/>
      <c r="U81" s="116"/>
    </row>
    <row r="82" spans="2:21" x14ac:dyDescent="0.25">
      <c r="B82" s="116"/>
      <c r="C82" s="116"/>
      <c r="D82" s="116"/>
      <c r="E82" s="116"/>
      <c r="F82" s="116"/>
      <c r="G82" s="116"/>
      <c r="H82" s="116"/>
      <c r="I82" s="116"/>
      <c r="J82" s="116"/>
      <c r="K82" s="116"/>
      <c r="L82" s="116"/>
      <c r="M82" s="116"/>
      <c r="N82" s="116"/>
      <c r="O82" s="116"/>
      <c r="P82" s="116"/>
      <c r="Q82" s="116"/>
      <c r="R82" s="116"/>
      <c r="S82" s="116"/>
      <c r="T82" s="116"/>
      <c r="U82" s="116"/>
    </row>
    <row r="83" spans="2:21" x14ac:dyDescent="0.25">
      <c r="B83" s="183"/>
      <c r="C83" s="183"/>
      <c r="D83" s="183"/>
      <c r="E83" s="183"/>
      <c r="F83" s="183"/>
      <c r="G83" s="183"/>
      <c r="H83" s="183"/>
      <c r="I83" s="183"/>
      <c r="J83" s="183"/>
      <c r="K83" s="183"/>
      <c r="L83" s="183"/>
      <c r="M83" s="183"/>
      <c r="N83" s="183"/>
      <c r="O83" s="183"/>
      <c r="P83" s="183"/>
      <c r="Q83" s="183"/>
      <c r="R83" s="183"/>
      <c r="S83" s="183"/>
      <c r="T83" s="183"/>
      <c r="U83" s="183"/>
    </row>
    <row r="84" spans="2:21" x14ac:dyDescent="0.25">
      <c r="B84" s="183"/>
      <c r="C84" s="183"/>
      <c r="D84" s="183"/>
      <c r="E84" s="183"/>
      <c r="F84" s="183"/>
      <c r="G84" s="183"/>
      <c r="H84" s="183"/>
      <c r="I84" s="183"/>
      <c r="J84" s="183"/>
      <c r="K84" s="183"/>
      <c r="L84" s="183"/>
      <c r="M84" s="183"/>
      <c r="N84" s="183"/>
      <c r="O84" s="183"/>
      <c r="P84" s="183"/>
      <c r="Q84" s="183"/>
      <c r="R84" s="183"/>
      <c r="S84" s="183"/>
      <c r="T84" s="183"/>
      <c r="U84" s="183"/>
    </row>
    <row r="85" spans="2:21" x14ac:dyDescent="0.25">
      <c r="B85" s="183"/>
      <c r="C85" s="183"/>
      <c r="D85" s="183"/>
      <c r="E85" s="183"/>
      <c r="F85" s="183"/>
      <c r="G85" s="183"/>
      <c r="H85" s="183"/>
      <c r="I85" s="183"/>
      <c r="J85" s="183"/>
      <c r="K85" s="183"/>
      <c r="L85" s="183"/>
      <c r="M85" s="183"/>
      <c r="N85" s="183"/>
      <c r="O85" s="183"/>
      <c r="P85" s="183"/>
      <c r="Q85" s="183"/>
      <c r="R85" s="183"/>
      <c r="S85" s="183"/>
      <c r="T85" s="183"/>
      <c r="U85" s="183"/>
    </row>
    <row r="86" spans="2:21" x14ac:dyDescent="0.25">
      <c r="B86" s="183"/>
      <c r="C86" s="183"/>
      <c r="D86" s="183"/>
      <c r="E86" s="183"/>
      <c r="F86" s="183"/>
      <c r="G86" s="183"/>
      <c r="H86" s="183"/>
      <c r="I86" s="183"/>
      <c r="J86" s="183"/>
      <c r="K86" s="183"/>
      <c r="L86" s="183"/>
      <c r="M86" s="183"/>
      <c r="N86" s="183"/>
      <c r="O86" s="183"/>
      <c r="P86" s="183"/>
      <c r="Q86" s="183"/>
      <c r="R86" s="183"/>
      <c r="S86" s="183"/>
      <c r="T86" s="183"/>
      <c r="U86" s="183"/>
    </row>
    <row r="87" spans="2:21" x14ac:dyDescent="0.25">
      <c r="B87" s="183"/>
      <c r="C87" s="183"/>
      <c r="D87" s="183"/>
      <c r="E87" s="183"/>
      <c r="F87" s="183"/>
      <c r="G87" s="183"/>
      <c r="H87" s="183"/>
      <c r="I87" s="183"/>
      <c r="J87" s="183"/>
      <c r="K87" s="183"/>
      <c r="L87" s="183"/>
      <c r="M87" s="183"/>
      <c r="N87" s="183"/>
      <c r="O87" s="183"/>
      <c r="P87" s="183"/>
      <c r="Q87" s="183"/>
      <c r="R87" s="183"/>
      <c r="S87" s="183"/>
      <c r="T87" s="183"/>
      <c r="U87" s="183"/>
    </row>
    <row r="88" spans="2:21" x14ac:dyDescent="0.25">
      <c r="B88" s="116"/>
      <c r="C88" s="116"/>
      <c r="D88" s="116"/>
      <c r="E88" s="116"/>
      <c r="F88" s="116"/>
      <c r="G88" s="116"/>
      <c r="H88" s="116"/>
      <c r="I88" s="116"/>
      <c r="J88" s="116"/>
      <c r="K88" s="116"/>
      <c r="L88" s="116"/>
      <c r="M88" s="116"/>
      <c r="N88" s="116"/>
      <c r="O88" s="116"/>
      <c r="P88" s="116"/>
      <c r="Q88" s="116"/>
      <c r="R88" s="116"/>
      <c r="S88" s="116"/>
      <c r="T88" s="116"/>
      <c r="U88" s="116"/>
    </row>
    <row r="89" spans="2:21" x14ac:dyDescent="0.25">
      <c r="B89" s="183">
        <v>28.000000000000004</v>
      </c>
      <c r="C89" s="183">
        <v>18.3</v>
      </c>
      <c r="D89" s="183">
        <v>3.4000000000000004</v>
      </c>
      <c r="E89" s="183">
        <v>0.1</v>
      </c>
      <c r="F89" s="183">
        <v>0.4</v>
      </c>
      <c r="G89" s="183">
        <v>0.2</v>
      </c>
      <c r="H89" s="183">
        <v>0.2</v>
      </c>
      <c r="I89" s="183">
        <v>0</v>
      </c>
      <c r="J89" s="183">
        <v>0.2</v>
      </c>
      <c r="K89" s="183">
        <v>0</v>
      </c>
      <c r="L89" s="183">
        <v>0.2</v>
      </c>
      <c r="M89" s="183">
        <v>0.2</v>
      </c>
      <c r="N89" s="183">
        <v>0.2</v>
      </c>
      <c r="O89" s="183">
        <v>0</v>
      </c>
      <c r="P89" s="183">
        <v>0.2</v>
      </c>
      <c r="Q89" s="183">
        <v>0.1</v>
      </c>
      <c r="R89" s="183">
        <v>0.2</v>
      </c>
      <c r="S89" s="183">
        <v>0.89999999999999991</v>
      </c>
      <c r="T89" s="183"/>
      <c r="U89" s="183">
        <v>0.6</v>
      </c>
    </row>
    <row r="90" spans="2:21" x14ac:dyDescent="0.25">
      <c r="B90" s="183">
        <v>65.100000000000009</v>
      </c>
      <c r="C90" s="183">
        <v>52.7</v>
      </c>
      <c r="D90" s="183">
        <v>44.5</v>
      </c>
      <c r="E90" s="183">
        <v>23</v>
      </c>
      <c r="F90" s="183">
        <v>10.299999999999999</v>
      </c>
      <c r="G90" s="183">
        <v>6</v>
      </c>
      <c r="H90" s="183">
        <v>2.8000000000000003</v>
      </c>
      <c r="I90" s="183">
        <v>2.9000000000000004</v>
      </c>
      <c r="J90" s="183">
        <v>1.7000000000000002</v>
      </c>
      <c r="K90" s="183">
        <v>3.5999999999999996</v>
      </c>
      <c r="L90" s="183">
        <v>2.5</v>
      </c>
      <c r="M90" s="183">
        <v>2.8000000000000003</v>
      </c>
      <c r="N90" s="183">
        <v>2.1999999999999997</v>
      </c>
      <c r="O90" s="183">
        <v>3</v>
      </c>
      <c r="P90" s="183">
        <v>12.8</v>
      </c>
      <c r="Q90" s="183">
        <v>12.4</v>
      </c>
      <c r="R90" s="183">
        <v>12.5</v>
      </c>
      <c r="S90" s="183">
        <v>4.3</v>
      </c>
      <c r="T90" s="183"/>
      <c r="U90" s="183">
        <v>3.9</v>
      </c>
    </row>
    <row r="91" spans="2:21" x14ac:dyDescent="0.25">
      <c r="B91" s="183">
        <v>6.1</v>
      </c>
      <c r="C91" s="183">
        <v>27.900000000000002</v>
      </c>
      <c r="D91" s="183">
        <v>47.3</v>
      </c>
      <c r="E91" s="183">
        <v>60.699999999999996</v>
      </c>
      <c r="F91" s="183">
        <v>38.299999999999997</v>
      </c>
      <c r="G91" s="183">
        <v>36.6</v>
      </c>
      <c r="H91" s="183">
        <v>36.700000000000003</v>
      </c>
      <c r="I91" s="183">
        <v>36.799999999999997</v>
      </c>
      <c r="J91" s="183">
        <v>38.9</v>
      </c>
      <c r="K91" s="183">
        <v>32.700000000000003</v>
      </c>
      <c r="L91" s="183">
        <v>31.5</v>
      </c>
      <c r="M91" s="183">
        <v>34.200000000000003</v>
      </c>
      <c r="N91" s="183">
        <v>50.1</v>
      </c>
      <c r="O91" s="183">
        <v>53.300000000000004</v>
      </c>
      <c r="P91" s="183">
        <v>38.9</v>
      </c>
      <c r="Q91" s="183">
        <v>38.200000000000003</v>
      </c>
      <c r="R91" s="183">
        <v>39.300000000000004</v>
      </c>
      <c r="S91" s="183">
        <v>44.7</v>
      </c>
      <c r="T91" s="183"/>
      <c r="U91" s="183">
        <v>48.3</v>
      </c>
    </row>
    <row r="92" spans="2:21" x14ac:dyDescent="0.25">
      <c r="B92" s="183">
        <v>0.89999999999999991</v>
      </c>
      <c r="C92" s="183">
        <v>0.8</v>
      </c>
      <c r="D92" s="183">
        <v>4.2</v>
      </c>
      <c r="E92" s="183">
        <v>14.399999999999999</v>
      </c>
      <c r="F92" s="183">
        <v>43.2</v>
      </c>
      <c r="G92" s="183">
        <v>48.199999999999996</v>
      </c>
      <c r="H92" s="183">
        <v>50.6</v>
      </c>
      <c r="I92" s="183">
        <v>54.1</v>
      </c>
      <c r="J92" s="183">
        <v>52.6</v>
      </c>
      <c r="K92" s="183">
        <v>60.6</v>
      </c>
      <c r="L92" s="183">
        <v>62.2</v>
      </c>
      <c r="M92" s="183">
        <v>56.999999999999993</v>
      </c>
      <c r="N92" s="183">
        <v>40.200000000000003</v>
      </c>
      <c r="O92" s="183">
        <v>37</v>
      </c>
      <c r="P92" s="183">
        <v>42.6</v>
      </c>
      <c r="Q92" s="183">
        <v>43.9</v>
      </c>
      <c r="R92" s="183">
        <v>43.3</v>
      </c>
      <c r="S92" s="183">
        <v>47.4</v>
      </c>
      <c r="T92" s="183"/>
      <c r="U92" s="183">
        <v>43.5</v>
      </c>
    </row>
    <row r="93" spans="2:21" x14ac:dyDescent="0.25">
      <c r="B93" s="183">
        <v>0</v>
      </c>
      <c r="C93" s="183">
        <v>0.2</v>
      </c>
      <c r="D93" s="183">
        <v>0.5</v>
      </c>
      <c r="E93" s="183">
        <v>1.7999999999999998</v>
      </c>
      <c r="F93" s="183">
        <v>7.9</v>
      </c>
      <c r="G93" s="183">
        <v>8.9</v>
      </c>
      <c r="H93" s="183">
        <v>9.7000000000000011</v>
      </c>
      <c r="I93" s="183">
        <v>6.3</v>
      </c>
      <c r="J93" s="183">
        <v>6.5</v>
      </c>
      <c r="K93" s="183">
        <v>3.1</v>
      </c>
      <c r="L93" s="183">
        <v>3.5000000000000004</v>
      </c>
      <c r="M93" s="183">
        <v>5.8000000000000007</v>
      </c>
      <c r="N93" s="183">
        <v>7.3999999999999995</v>
      </c>
      <c r="O93" s="183">
        <v>6.7</v>
      </c>
      <c r="P93" s="183">
        <v>5.4</v>
      </c>
      <c r="Q93" s="183">
        <v>5.4</v>
      </c>
      <c r="R93" s="183">
        <v>4.8</v>
      </c>
      <c r="S93" s="183">
        <v>2.8000000000000003</v>
      </c>
      <c r="T93" s="183"/>
      <c r="U93" s="183">
        <v>3.6999999999999997</v>
      </c>
    </row>
  </sheetData>
  <mergeCells count="2">
    <mergeCell ref="B3:K3"/>
    <mergeCell ref="L3:U3"/>
  </mergeCells>
  <hyperlinks>
    <hyperlink ref="P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zoomScale="85" zoomScaleNormal="85" workbookViewId="0">
      <selection activeCell="U15" sqref="U15"/>
    </sheetView>
  </sheetViews>
  <sheetFormatPr baseColWidth="10" defaultRowHeight="15" x14ac:dyDescent="0.25"/>
  <cols>
    <col min="1" max="1" width="65.5703125" style="59" customWidth="1"/>
    <col min="2" max="16384" width="11.42578125" style="59"/>
  </cols>
  <sheetData>
    <row r="1" spans="1:26" x14ac:dyDescent="0.25">
      <c r="A1" s="7" t="s">
        <v>87</v>
      </c>
      <c r="B1" s="8"/>
      <c r="C1" s="8"/>
      <c r="D1" s="8"/>
      <c r="E1" s="8"/>
      <c r="F1" s="8"/>
      <c r="G1" s="8"/>
      <c r="H1" s="8"/>
      <c r="I1" s="8"/>
      <c r="J1" s="8"/>
      <c r="K1" s="8"/>
      <c r="M1" s="163" t="s">
        <v>54</v>
      </c>
      <c r="N1" s="163"/>
      <c r="O1" s="163"/>
      <c r="P1" s="13"/>
      <c r="Q1" s="13"/>
      <c r="R1" s="13"/>
      <c r="S1" s="13"/>
      <c r="T1" s="13"/>
    </row>
    <row r="2" spans="1:26" x14ac:dyDescent="0.25">
      <c r="A2" s="8"/>
      <c r="B2" s="8"/>
      <c r="C2" s="8"/>
      <c r="D2" s="8"/>
      <c r="E2" s="8"/>
      <c r="F2" s="8"/>
      <c r="G2" s="8"/>
      <c r="H2" s="8"/>
      <c r="I2" s="8"/>
      <c r="J2" s="8"/>
      <c r="K2" s="8"/>
      <c r="L2" s="8"/>
      <c r="M2" s="8"/>
      <c r="N2" s="8"/>
      <c r="O2" s="8"/>
      <c r="P2" s="8"/>
      <c r="Q2" s="8"/>
      <c r="R2" s="8"/>
      <c r="S2" s="8"/>
      <c r="T2" s="8"/>
      <c r="V2" s="8"/>
    </row>
    <row r="3" spans="1:26" x14ac:dyDescent="0.25">
      <c r="A3" s="8"/>
      <c r="B3" s="370">
        <v>2020</v>
      </c>
      <c r="C3" s="371"/>
      <c r="D3" s="371"/>
      <c r="E3" s="371"/>
      <c r="F3" s="371"/>
      <c r="G3" s="371"/>
      <c r="H3" s="371"/>
      <c r="I3" s="371"/>
      <c r="J3" s="371"/>
      <c r="K3" s="372"/>
      <c r="L3" s="367">
        <v>2021</v>
      </c>
      <c r="M3" s="368"/>
      <c r="N3" s="368"/>
      <c r="O3" s="368"/>
      <c r="P3" s="368"/>
      <c r="Q3" s="368"/>
      <c r="R3" s="368"/>
      <c r="S3" s="368"/>
      <c r="T3" s="368"/>
      <c r="U3" s="369"/>
      <c r="V3" s="8"/>
    </row>
    <row r="4" spans="1:26" x14ac:dyDescent="0.25">
      <c r="A4" s="8"/>
      <c r="B4" s="214">
        <v>43891</v>
      </c>
      <c r="C4" s="215">
        <v>43922</v>
      </c>
      <c r="D4" s="215">
        <v>43952</v>
      </c>
      <c r="E4" s="215">
        <v>43983</v>
      </c>
      <c r="F4" s="215">
        <v>44013</v>
      </c>
      <c r="G4" s="215">
        <v>44044</v>
      </c>
      <c r="H4" s="215">
        <v>44075</v>
      </c>
      <c r="I4" s="215">
        <v>44105</v>
      </c>
      <c r="J4" s="215">
        <v>44136</v>
      </c>
      <c r="K4" s="216">
        <v>44166</v>
      </c>
      <c r="L4" s="215">
        <v>44197</v>
      </c>
      <c r="M4" s="215">
        <v>44228</v>
      </c>
      <c r="N4" s="215">
        <v>44256</v>
      </c>
      <c r="O4" s="215">
        <v>44287</v>
      </c>
      <c r="P4" s="215">
        <v>44317</v>
      </c>
      <c r="Q4" s="215">
        <v>44348</v>
      </c>
      <c r="R4" s="215">
        <v>44378</v>
      </c>
      <c r="S4" s="215">
        <v>44409</v>
      </c>
      <c r="T4" s="215">
        <v>44440</v>
      </c>
      <c r="U4" s="216">
        <v>44470</v>
      </c>
    </row>
    <row r="5" spans="1:26" x14ac:dyDescent="0.25">
      <c r="A5" s="83" t="s">
        <v>90</v>
      </c>
      <c r="B5" s="113">
        <v>19.100000000000001</v>
      </c>
      <c r="C5" s="114">
        <v>20.4175513</v>
      </c>
      <c r="D5" s="114">
        <v>29.038381899999997</v>
      </c>
      <c r="E5" s="114">
        <v>48.7</v>
      </c>
      <c r="F5" s="114">
        <v>63.300000000000004</v>
      </c>
      <c r="G5" s="114">
        <v>68.199999999999989</v>
      </c>
      <c r="H5" s="114">
        <v>69.7</v>
      </c>
      <c r="I5" s="114">
        <v>68</v>
      </c>
      <c r="J5" s="114">
        <v>61.400000000000006</v>
      </c>
      <c r="K5" s="114">
        <v>65.599999999999994</v>
      </c>
      <c r="L5" s="113">
        <v>66.2</v>
      </c>
      <c r="M5" s="114">
        <v>66.099999999999994</v>
      </c>
      <c r="N5" s="114">
        <v>66.7</v>
      </c>
      <c r="O5" s="114">
        <v>66</v>
      </c>
      <c r="P5" s="114">
        <v>71.400000000000006</v>
      </c>
      <c r="Q5" s="114">
        <v>77.7</v>
      </c>
      <c r="R5" s="114">
        <v>79.999999999999986</v>
      </c>
      <c r="S5" s="114">
        <v>81.8</v>
      </c>
      <c r="T5" s="114">
        <v>82.7</v>
      </c>
      <c r="U5" s="115">
        <v>82.8</v>
      </c>
    </row>
    <row r="6" spans="1:26" x14ac:dyDescent="0.25">
      <c r="A6" s="83" t="s">
        <v>86</v>
      </c>
      <c r="B6" s="110">
        <v>69.969969969969952</v>
      </c>
      <c r="C6" s="111" t="s">
        <v>5</v>
      </c>
      <c r="D6" s="111" t="s">
        <v>5</v>
      </c>
      <c r="E6" s="111" t="s">
        <v>5</v>
      </c>
      <c r="F6" s="111" t="s">
        <v>5</v>
      </c>
      <c r="G6" s="111" t="s">
        <v>5</v>
      </c>
      <c r="H6" s="111" t="s">
        <v>5</v>
      </c>
      <c r="I6" s="111" t="s">
        <v>5</v>
      </c>
      <c r="J6" s="111" t="s">
        <v>5</v>
      </c>
      <c r="K6" s="112" t="s">
        <v>5</v>
      </c>
      <c r="L6" s="81" t="s">
        <v>5</v>
      </c>
      <c r="M6" s="111" t="s">
        <v>5</v>
      </c>
      <c r="N6" s="111" t="s">
        <v>5</v>
      </c>
      <c r="O6" s="111" t="s">
        <v>5</v>
      </c>
      <c r="P6" s="111" t="s">
        <v>5</v>
      </c>
      <c r="Q6" s="111" t="s">
        <v>5</v>
      </c>
      <c r="R6" s="111" t="s">
        <v>5</v>
      </c>
      <c r="S6" s="111" t="s">
        <v>5</v>
      </c>
      <c r="T6" s="111" t="s">
        <v>5</v>
      </c>
      <c r="U6" s="112" t="s">
        <v>5</v>
      </c>
    </row>
    <row r="7" spans="1:26" x14ac:dyDescent="0.25">
      <c r="A7" s="56" t="s">
        <v>83</v>
      </c>
      <c r="B7" s="81" t="s">
        <v>5</v>
      </c>
      <c r="C7" s="11">
        <v>38.546192298998754</v>
      </c>
      <c r="D7" s="11">
        <v>36.707811092074934</v>
      </c>
      <c r="E7" s="11">
        <v>33.624356435643563</v>
      </c>
      <c r="F7" s="11">
        <v>28.422554347826082</v>
      </c>
      <c r="G7" s="11">
        <v>25.381651376146799</v>
      </c>
      <c r="H7" s="11">
        <v>24.394888178913732</v>
      </c>
      <c r="I7" s="11">
        <v>21.034267912772588</v>
      </c>
      <c r="J7" s="11">
        <v>21.455584415584411</v>
      </c>
      <c r="K7" s="12">
        <v>20.3408695652174</v>
      </c>
      <c r="L7" s="10">
        <v>19.143362831858404</v>
      </c>
      <c r="M7" s="11">
        <v>19.043823529411767</v>
      </c>
      <c r="N7" s="11">
        <v>17.547305389221556</v>
      </c>
      <c r="O7" s="11">
        <v>15.700000000000001</v>
      </c>
      <c r="P7" s="11">
        <v>14.199999999999998</v>
      </c>
      <c r="Q7" s="11">
        <v>12.344642857142855</v>
      </c>
      <c r="R7" s="11">
        <v>12.864321608040205</v>
      </c>
      <c r="S7" s="11">
        <v>9.9000000000000021</v>
      </c>
      <c r="T7" s="11">
        <v>9.8431034482758619</v>
      </c>
      <c r="U7" s="12">
        <v>9.2462427745664755</v>
      </c>
    </row>
    <row r="8" spans="1:26" x14ac:dyDescent="0.25">
      <c r="A8" s="56" t="s">
        <v>91</v>
      </c>
      <c r="B8" s="81" t="s">
        <v>5</v>
      </c>
      <c r="C8" s="11">
        <v>22.609782046182726</v>
      </c>
      <c r="D8" s="11">
        <v>20.143283524063406</v>
      </c>
      <c r="E8" s="11">
        <v>9.6504950495049506</v>
      </c>
      <c r="F8" s="11">
        <v>4.2883152173913039</v>
      </c>
      <c r="G8" s="11">
        <v>3.0146788990825697</v>
      </c>
      <c r="H8" s="11">
        <v>2.8073482428115013</v>
      </c>
      <c r="I8" s="11">
        <v>7.6760124610591918</v>
      </c>
      <c r="J8" s="11">
        <v>15.139220779220777</v>
      </c>
      <c r="K8" s="12">
        <v>11.366956521739136</v>
      </c>
      <c r="L8" s="10">
        <v>11.964601769911503</v>
      </c>
      <c r="M8" s="11">
        <v>11.865</v>
      </c>
      <c r="N8" s="11">
        <v>12.462574850299401</v>
      </c>
      <c r="O8" s="11">
        <v>14.600000000000003</v>
      </c>
      <c r="P8" s="11">
        <v>11.200000000000001</v>
      </c>
      <c r="Q8" s="11">
        <v>6.6700892857142851</v>
      </c>
      <c r="R8" s="11">
        <v>3.4170854271356803</v>
      </c>
      <c r="S8" s="11">
        <v>3.8000000000000007</v>
      </c>
      <c r="T8" s="11">
        <v>2.9827586206896548</v>
      </c>
      <c r="U8" s="12">
        <v>2.5</v>
      </c>
    </row>
    <row r="9" spans="1:26" x14ac:dyDescent="0.25">
      <c r="A9" s="56" t="s">
        <v>84</v>
      </c>
      <c r="B9" s="81" t="s">
        <v>5</v>
      </c>
      <c r="C9" s="11">
        <v>7.1713846137672084</v>
      </c>
      <c r="D9" s="11">
        <v>5.2147586788184448</v>
      </c>
      <c r="E9" s="11">
        <v>3.4538613861386143</v>
      </c>
      <c r="F9" s="11">
        <v>1.5956521739130436</v>
      </c>
      <c r="G9" s="11">
        <v>1.3614678899082573</v>
      </c>
      <c r="H9" s="11">
        <v>1.0648562300319484</v>
      </c>
      <c r="I9" s="11">
        <v>0.89719626168224309</v>
      </c>
      <c r="J9" s="11">
        <v>0.80207792207792195</v>
      </c>
      <c r="K9" s="12">
        <v>0.89739130434782632</v>
      </c>
      <c r="L9" s="10">
        <v>0.89734513274336269</v>
      </c>
      <c r="M9" s="11">
        <v>1.1964705882352944</v>
      </c>
      <c r="N9" s="11">
        <v>1.2961077844311377</v>
      </c>
      <c r="O9" s="11">
        <v>1.4000000000000004</v>
      </c>
      <c r="P9" s="11">
        <v>1.4999999999999998</v>
      </c>
      <c r="Q9" s="11">
        <v>1.4933035714285712</v>
      </c>
      <c r="R9" s="11">
        <v>1.6080402010050256</v>
      </c>
      <c r="S9" s="11">
        <v>1.8000000000000003</v>
      </c>
      <c r="T9" s="11">
        <v>2.485632183908046</v>
      </c>
      <c r="U9" s="12">
        <v>2.7838150289017345</v>
      </c>
    </row>
    <row r="10" spans="1:26" x14ac:dyDescent="0.25">
      <c r="A10" s="34" t="s">
        <v>85</v>
      </c>
      <c r="B10" s="82">
        <v>10.903274256533496</v>
      </c>
      <c r="C10" s="41">
        <v>11.255089741051314</v>
      </c>
      <c r="D10" s="41">
        <v>8.8957648050432301</v>
      </c>
      <c r="E10" s="41">
        <v>4.5712871287128714</v>
      </c>
      <c r="F10" s="41">
        <v>2.3934782608695651</v>
      </c>
      <c r="G10" s="41">
        <v>2.0422018348623863</v>
      </c>
      <c r="H10" s="41">
        <v>2.0329073482428113</v>
      </c>
      <c r="I10" s="41">
        <v>2.3925233644859816</v>
      </c>
      <c r="J10" s="41">
        <v>1.203116883116883</v>
      </c>
      <c r="K10" s="42">
        <v>1.7947826086956526</v>
      </c>
      <c r="L10" s="40">
        <v>1.7946902654867254</v>
      </c>
      <c r="M10" s="41">
        <v>1.7947058823529414</v>
      </c>
      <c r="N10" s="41">
        <v>1.994011976047904</v>
      </c>
      <c r="O10" s="41">
        <v>2.3000000000000003</v>
      </c>
      <c r="P10" s="41">
        <v>1.7</v>
      </c>
      <c r="Q10" s="41">
        <v>1.7919642857142852</v>
      </c>
      <c r="R10" s="41">
        <v>2.1105527638190962</v>
      </c>
      <c r="S10" s="41">
        <v>2.7000000000000006</v>
      </c>
      <c r="T10" s="41">
        <v>1.9885057471264367</v>
      </c>
      <c r="U10" s="42">
        <v>2.6843930635838156</v>
      </c>
    </row>
    <row r="11" spans="1:26" x14ac:dyDescent="0.25">
      <c r="A11" s="84" t="s">
        <v>75</v>
      </c>
      <c r="B11" s="8"/>
    </row>
    <row r="12" spans="1:26" x14ac:dyDescent="0.25">
      <c r="A12" s="84" t="s">
        <v>35</v>
      </c>
      <c r="Q12" s="116"/>
      <c r="R12" s="116"/>
      <c r="S12" s="116"/>
      <c r="T12" s="116"/>
      <c r="U12" s="116"/>
    </row>
    <row r="13" spans="1:26" x14ac:dyDescent="0.25">
      <c r="G13" s="79"/>
      <c r="H13" s="79"/>
      <c r="I13" s="79"/>
      <c r="J13" s="79"/>
      <c r="K13" s="79"/>
      <c r="L13" s="79"/>
      <c r="M13" s="79"/>
      <c r="N13" s="79"/>
      <c r="O13" s="79"/>
      <c r="P13" s="79"/>
      <c r="Q13" s="116"/>
      <c r="R13" s="116"/>
      <c r="S13" s="116"/>
      <c r="T13" s="116"/>
      <c r="U13" s="116"/>
      <c r="V13" s="79"/>
      <c r="W13" s="79"/>
      <c r="X13" s="79"/>
      <c r="Y13" s="79"/>
      <c r="Z13" s="79"/>
    </row>
    <row r="14" spans="1:26" x14ac:dyDescent="0.25">
      <c r="G14" s="79"/>
      <c r="H14" s="79"/>
      <c r="I14" s="79"/>
      <c r="J14" s="79"/>
      <c r="K14" s="79"/>
      <c r="L14" s="79"/>
      <c r="R14" s="116"/>
      <c r="S14" s="116"/>
      <c r="T14" s="116"/>
      <c r="U14" s="239"/>
      <c r="W14" s="79"/>
      <c r="X14" s="79"/>
      <c r="Y14" s="79"/>
      <c r="Z14" s="79"/>
    </row>
    <row r="15" spans="1:26" x14ac:dyDescent="0.25">
      <c r="G15" s="79"/>
      <c r="H15" s="79"/>
      <c r="I15" s="79"/>
      <c r="J15" s="79"/>
      <c r="K15" s="79"/>
      <c r="L15" s="79"/>
      <c r="Q15" s="183"/>
      <c r="U15" s="239"/>
      <c r="W15" s="79"/>
      <c r="X15" s="79"/>
      <c r="Y15" s="79"/>
      <c r="Z15" s="79"/>
    </row>
    <row r="16" spans="1:26" x14ac:dyDescent="0.25">
      <c r="G16" s="79"/>
      <c r="H16" s="79"/>
      <c r="I16" s="79"/>
      <c r="J16" s="79"/>
      <c r="K16" s="79"/>
      <c r="L16" s="79"/>
      <c r="U16" s="239"/>
      <c r="W16" s="79"/>
      <c r="X16" s="79"/>
      <c r="Y16" s="79"/>
      <c r="Z16" s="79"/>
    </row>
    <row r="17" spans="7:26" x14ac:dyDescent="0.25">
      <c r="G17" s="79"/>
      <c r="H17" s="79"/>
      <c r="I17" s="79"/>
      <c r="J17" s="79"/>
      <c r="K17" s="79"/>
      <c r="L17" s="79"/>
      <c r="U17" s="239"/>
      <c r="W17" s="79"/>
      <c r="X17" s="79"/>
      <c r="Y17" s="79"/>
      <c r="Z17" s="79"/>
    </row>
    <row r="18" spans="7:26" x14ac:dyDescent="0.25">
      <c r="L18" s="79"/>
      <c r="M18" s="79"/>
    </row>
    <row r="19" spans="7:26" x14ac:dyDescent="0.25">
      <c r="G19" s="116"/>
      <c r="H19" s="116"/>
      <c r="I19" s="116"/>
      <c r="L19" s="79"/>
      <c r="M19" s="79"/>
      <c r="W19" s="116"/>
      <c r="X19" s="116"/>
      <c r="Y19" s="116"/>
      <c r="Z19" s="116"/>
    </row>
    <row r="20" spans="7:26" x14ac:dyDescent="0.25">
      <c r="G20" s="116"/>
      <c r="H20" s="116"/>
      <c r="I20" s="116"/>
      <c r="M20" s="116"/>
      <c r="P20" s="116"/>
      <c r="Q20" s="116"/>
      <c r="W20" s="116"/>
      <c r="X20" s="116"/>
      <c r="Y20" s="116"/>
      <c r="Z20" s="116"/>
    </row>
    <row r="21" spans="7:26" x14ac:dyDescent="0.25">
      <c r="G21" s="116"/>
      <c r="H21" s="116"/>
      <c r="I21" s="116"/>
      <c r="M21" s="116"/>
      <c r="N21" s="116"/>
      <c r="P21" s="116"/>
      <c r="Q21" s="116"/>
      <c r="T21" s="116"/>
      <c r="U21" s="116"/>
      <c r="V21" s="116"/>
      <c r="W21" s="116"/>
      <c r="X21" s="116"/>
      <c r="Y21" s="116"/>
      <c r="Z21" s="116"/>
    </row>
    <row r="22" spans="7:26" x14ac:dyDescent="0.25">
      <c r="G22" s="116"/>
      <c r="H22" s="116"/>
      <c r="I22" s="116"/>
      <c r="M22" s="116"/>
      <c r="N22" s="79"/>
      <c r="P22" s="116"/>
      <c r="Q22" s="116"/>
      <c r="T22" s="116"/>
      <c r="U22" s="116"/>
      <c r="V22" s="116"/>
      <c r="W22" s="116"/>
      <c r="X22" s="116"/>
      <c r="Y22" s="116"/>
      <c r="Z22" s="116"/>
    </row>
    <row r="23" spans="7:26" x14ac:dyDescent="0.25">
      <c r="G23" s="116"/>
      <c r="H23" s="116"/>
      <c r="I23" s="116"/>
      <c r="J23" s="116"/>
      <c r="K23" s="116"/>
      <c r="M23" s="116"/>
      <c r="N23" s="79"/>
      <c r="O23" s="79"/>
      <c r="P23" s="116"/>
      <c r="Q23" s="116"/>
      <c r="U23" s="116"/>
      <c r="V23" s="116"/>
      <c r="W23" s="116"/>
      <c r="X23" s="116"/>
      <c r="Y23" s="116"/>
      <c r="Z23" s="116"/>
    </row>
    <row r="24" spans="7:26" x14ac:dyDescent="0.25">
      <c r="G24" s="79"/>
      <c r="M24" s="116"/>
      <c r="N24" s="79"/>
      <c r="O24" s="79"/>
      <c r="P24" s="79"/>
      <c r="Q24" s="79"/>
      <c r="S24" s="116"/>
      <c r="T24" s="116"/>
      <c r="U24" s="116"/>
    </row>
    <row r="25" spans="7:26" x14ac:dyDescent="0.25">
      <c r="M25" s="116"/>
      <c r="N25" s="116"/>
      <c r="O25" s="116"/>
      <c r="P25" s="116"/>
      <c r="Q25" s="116"/>
      <c r="S25" s="116"/>
      <c r="T25" s="116"/>
      <c r="U25" s="116"/>
    </row>
    <row r="26" spans="7:26" x14ac:dyDescent="0.25">
      <c r="S26" s="206"/>
      <c r="T26" s="206"/>
      <c r="U26" s="116"/>
    </row>
    <row r="27" spans="7:26" x14ac:dyDescent="0.25">
      <c r="S27" s="206"/>
      <c r="T27" s="206"/>
      <c r="U27" s="206"/>
    </row>
    <row r="60" spans="2:20" x14ac:dyDescent="0.25">
      <c r="B60" s="59">
        <v>38.700000000000003</v>
      </c>
      <c r="C60" s="59">
        <v>35.9</v>
      </c>
      <c r="D60" s="59">
        <v>33.1</v>
      </c>
      <c r="E60" s="59">
        <v>28.499999999999996</v>
      </c>
      <c r="F60" s="59">
        <v>26.1</v>
      </c>
      <c r="G60" s="59">
        <v>25.2</v>
      </c>
      <c r="H60" s="59">
        <v>21.099999999999998</v>
      </c>
      <c r="I60" s="59">
        <v>21.4</v>
      </c>
      <c r="J60" s="59">
        <v>20.399999999999999</v>
      </c>
      <c r="K60" s="59">
        <v>19.2</v>
      </c>
      <c r="L60" s="59">
        <v>19.100000000000001</v>
      </c>
      <c r="M60" s="59">
        <v>17.599999999999998</v>
      </c>
      <c r="N60" s="59">
        <v>15.7</v>
      </c>
      <c r="O60" s="59">
        <v>14.2</v>
      </c>
      <c r="P60" s="59">
        <v>12.4</v>
      </c>
      <c r="Q60" s="59">
        <v>12.8</v>
      </c>
      <c r="R60" s="59">
        <v>9.9</v>
      </c>
      <c r="S60" s="59">
        <v>9.9</v>
      </c>
      <c r="T60" s="59">
        <v>9.3000000000000007</v>
      </c>
    </row>
    <row r="61" spans="2:20" x14ac:dyDescent="0.25">
      <c r="B61" s="59">
        <v>22.7</v>
      </c>
      <c r="C61" s="59">
        <v>19.7</v>
      </c>
      <c r="D61" s="59">
        <v>9.5</v>
      </c>
      <c r="E61" s="59">
        <v>4.3</v>
      </c>
      <c r="F61" s="59">
        <v>3.1</v>
      </c>
      <c r="G61" s="59">
        <v>2.9000000000000004</v>
      </c>
      <c r="H61" s="59">
        <v>7.7</v>
      </c>
      <c r="I61" s="59">
        <v>15.1</v>
      </c>
      <c r="J61" s="59">
        <v>11.4</v>
      </c>
      <c r="K61" s="59">
        <v>12</v>
      </c>
      <c r="L61" s="59">
        <v>11.899999999999999</v>
      </c>
      <c r="M61" s="59">
        <v>12.5</v>
      </c>
      <c r="N61" s="59">
        <v>14.6</v>
      </c>
      <c r="O61" s="59">
        <v>11.200000000000001</v>
      </c>
      <c r="P61" s="59">
        <v>6.7</v>
      </c>
      <c r="Q61" s="59">
        <v>3.4000000000000004</v>
      </c>
      <c r="R61" s="59">
        <v>3.8</v>
      </c>
      <c r="S61" s="59">
        <v>3</v>
      </c>
      <c r="T61" s="59">
        <v>2.5</v>
      </c>
    </row>
    <row r="62" spans="2:20" x14ac:dyDescent="0.25">
      <c r="B62" s="59">
        <v>7.1999999999999993</v>
      </c>
      <c r="C62" s="59">
        <v>5.0999999999999996</v>
      </c>
      <c r="D62" s="59">
        <v>3.4000000000000004</v>
      </c>
      <c r="E62" s="59">
        <v>1.6</v>
      </c>
      <c r="F62" s="59">
        <v>1.4000000000000001</v>
      </c>
      <c r="G62" s="59">
        <v>1.0999999999999999</v>
      </c>
      <c r="H62" s="59">
        <v>0.89999999999999991</v>
      </c>
      <c r="I62" s="59">
        <v>0.8</v>
      </c>
      <c r="J62" s="59">
        <v>0.89999999999999991</v>
      </c>
      <c r="K62" s="59">
        <v>0.89999999999999991</v>
      </c>
      <c r="L62" s="59">
        <v>1.2</v>
      </c>
      <c r="M62" s="59">
        <v>1.3</v>
      </c>
      <c r="N62" s="59">
        <v>1.4000000000000001</v>
      </c>
      <c r="O62" s="59">
        <v>1.5</v>
      </c>
      <c r="P62" s="59">
        <v>1.5</v>
      </c>
      <c r="Q62" s="59">
        <v>1.6</v>
      </c>
      <c r="R62" s="59">
        <v>1.7999999999999998</v>
      </c>
      <c r="S62" s="59">
        <v>2.5</v>
      </c>
      <c r="T62" s="59">
        <v>2.8000000000000003</v>
      </c>
    </row>
    <row r="63" spans="2:20" x14ac:dyDescent="0.25">
      <c r="B63" s="59">
        <v>11.3</v>
      </c>
      <c r="C63" s="59">
        <v>8.6999999999999993</v>
      </c>
      <c r="D63" s="59">
        <v>4.5</v>
      </c>
      <c r="E63" s="59">
        <v>2.4</v>
      </c>
      <c r="F63" s="59">
        <v>2.1</v>
      </c>
      <c r="G63" s="59">
        <v>2.1</v>
      </c>
      <c r="H63" s="59">
        <v>2.4</v>
      </c>
      <c r="I63" s="59">
        <v>1.2</v>
      </c>
      <c r="J63" s="59">
        <v>1.7999999999999998</v>
      </c>
      <c r="K63" s="59">
        <v>1.7999999999999998</v>
      </c>
      <c r="L63" s="59">
        <v>1.7999999999999998</v>
      </c>
      <c r="M63" s="59">
        <v>2</v>
      </c>
      <c r="N63" s="59">
        <v>2.2999999999999998</v>
      </c>
      <c r="O63" s="59">
        <v>1.7000000000000002</v>
      </c>
      <c r="P63" s="59">
        <v>1.7999999999999998</v>
      </c>
      <c r="Q63" s="59">
        <v>2.1</v>
      </c>
      <c r="R63" s="59">
        <v>2.7</v>
      </c>
      <c r="S63" s="59">
        <v>2</v>
      </c>
      <c r="T63" s="59">
        <v>2.7</v>
      </c>
    </row>
  </sheetData>
  <mergeCells count="2">
    <mergeCell ref="B3:K3"/>
    <mergeCell ref="L3:U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85" zoomScaleNormal="85" workbookViewId="0">
      <selection activeCell="L23" sqref="L23"/>
    </sheetView>
  </sheetViews>
  <sheetFormatPr baseColWidth="10" defaultRowHeight="15" x14ac:dyDescent="0.25"/>
  <cols>
    <col min="1" max="1" width="84.7109375" style="59" customWidth="1"/>
    <col min="2" max="16384" width="11.42578125" style="59"/>
  </cols>
  <sheetData>
    <row r="1" spans="1:23" x14ac:dyDescent="0.25">
      <c r="A1" s="7" t="s">
        <v>238</v>
      </c>
      <c r="B1" s="8"/>
      <c r="C1" s="8"/>
      <c r="D1" s="8"/>
      <c r="E1" s="8"/>
      <c r="F1" s="8"/>
      <c r="G1" s="8"/>
      <c r="I1" s="163" t="s">
        <v>54</v>
      </c>
      <c r="J1" s="163"/>
      <c r="K1" s="163"/>
      <c r="L1" s="13"/>
      <c r="M1" s="13"/>
      <c r="N1" s="13"/>
      <c r="O1" s="13"/>
      <c r="P1" s="13"/>
      <c r="Q1" s="13"/>
    </row>
    <row r="2" spans="1:23" x14ac:dyDescent="0.25">
      <c r="A2" s="8"/>
      <c r="B2" s="8"/>
      <c r="C2" s="8"/>
      <c r="D2" s="8"/>
      <c r="E2" s="8"/>
      <c r="F2" s="8"/>
      <c r="G2" s="8"/>
      <c r="H2" s="8"/>
      <c r="I2" s="8"/>
      <c r="J2" s="8"/>
      <c r="K2" s="8"/>
      <c r="L2" s="8"/>
      <c r="M2" s="8"/>
      <c r="N2" s="8"/>
      <c r="O2" s="8"/>
      <c r="P2" s="8"/>
      <c r="Q2" s="8"/>
      <c r="S2" s="8"/>
    </row>
    <row r="3" spans="1:23" x14ac:dyDescent="0.25">
      <c r="A3" s="8"/>
      <c r="B3" s="370">
        <v>2020</v>
      </c>
      <c r="C3" s="371"/>
      <c r="D3" s="371"/>
      <c r="E3" s="371"/>
      <c r="F3" s="371"/>
      <c r="G3" s="372"/>
      <c r="H3" s="367">
        <v>2021</v>
      </c>
      <c r="I3" s="368"/>
      <c r="J3" s="368"/>
      <c r="K3" s="368"/>
      <c r="L3" s="368"/>
      <c r="M3" s="368"/>
      <c r="N3" s="368"/>
      <c r="O3" s="368"/>
      <c r="P3" s="368"/>
      <c r="Q3" s="368"/>
      <c r="R3" s="369"/>
      <c r="S3" s="8"/>
    </row>
    <row r="4" spans="1:23" x14ac:dyDescent="0.25">
      <c r="A4" s="8"/>
      <c r="B4" s="214">
        <v>44013</v>
      </c>
      <c r="C4" s="215">
        <v>44044</v>
      </c>
      <c r="D4" s="215">
        <v>44075</v>
      </c>
      <c r="E4" s="215">
        <v>44105</v>
      </c>
      <c r="F4" s="215">
        <v>44136</v>
      </c>
      <c r="G4" s="216">
        <v>44166</v>
      </c>
      <c r="H4" s="215">
        <v>44197</v>
      </c>
      <c r="I4" s="215">
        <v>44228</v>
      </c>
      <c r="J4" s="215">
        <v>44256</v>
      </c>
      <c r="K4" s="215">
        <v>44287</v>
      </c>
      <c r="L4" s="215">
        <v>44317</v>
      </c>
      <c r="M4" s="215">
        <v>44348</v>
      </c>
      <c r="N4" s="215">
        <v>44378</v>
      </c>
      <c r="O4" s="215">
        <v>44409</v>
      </c>
      <c r="P4" s="215">
        <v>44440</v>
      </c>
      <c r="Q4" s="215">
        <v>44470</v>
      </c>
      <c r="R4" s="216">
        <v>44501</v>
      </c>
    </row>
    <row r="5" spans="1:23" x14ac:dyDescent="0.25">
      <c r="A5" s="221" t="s">
        <v>241</v>
      </c>
      <c r="B5" s="10">
        <v>19.100000000000001</v>
      </c>
      <c r="C5" s="11">
        <v>24.3</v>
      </c>
      <c r="D5" s="11">
        <v>22.8</v>
      </c>
      <c r="E5" s="11">
        <v>28.1</v>
      </c>
      <c r="F5" s="11">
        <v>25.5</v>
      </c>
      <c r="G5" s="12">
        <v>23.7</v>
      </c>
      <c r="H5" s="10">
        <v>23.5</v>
      </c>
      <c r="I5" s="11">
        <v>24.7</v>
      </c>
      <c r="J5" s="11">
        <v>24.5</v>
      </c>
      <c r="K5" s="11">
        <v>24.7</v>
      </c>
      <c r="L5" s="11">
        <v>24.9</v>
      </c>
      <c r="M5" s="11">
        <v>26.8</v>
      </c>
      <c r="N5" s="11">
        <v>29.4</v>
      </c>
      <c r="O5" s="11">
        <v>30.3</v>
      </c>
      <c r="P5" s="11">
        <v>31.5</v>
      </c>
      <c r="Q5" s="11">
        <v>32.800000000000004</v>
      </c>
      <c r="R5" s="12">
        <v>33.800000000000004</v>
      </c>
    </row>
    <row r="6" spans="1:23" x14ac:dyDescent="0.25">
      <c r="A6" s="222" t="s">
        <v>239</v>
      </c>
      <c r="B6" s="10">
        <v>29.599999999999998</v>
      </c>
      <c r="C6" s="11">
        <v>28.599999999999998</v>
      </c>
      <c r="D6" s="11">
        <v>30.7</v>
      </c>
      <c r="E6" s="11">
        <v>34.300000000000004</v>
      </c>
      <c r="F6" s="11">
        <v>34.5</v>
      </c>
      <c r="G6" s="12">
        <v>35.699999999999996</v>
      </c>
      <c r="H6" s="10">
        <v>36</v>
      </c>
      <c r="I6" s="11">
        <v>34.4</v>
      </c>
      <c r="J6" s="11">
        <v>36.199999999999996</v>
      </c>
      <c r="K6" s="11">
        <v>36.199999999999996</v>
      </c>
      <c r="L6" s="11">
        <v>34.599999999999994</v>
      </c>
      <c r="M6" s="11">
        <v>33.1</v>
      </c>
      <c r="N6" s="11">
        <v>31</v>
      </c>
      <c r="O6" s="11">
        <v>30.9</v>
      </c>
      <c r="P6" s="11">
        <v>29.799999999999997</v>
      </c>
      <c r="Q6" s="11">
        <v>27.700000000000003</v>
      </c>
      <c r="R6" s="12">
        <v>26.400000000000002</v>
      </c>
    </row>
    <row r="7" spans="1:23" x14ac:dyDescent="0.25">
      <c r="A7" s="222" t="s">
        <v>240</v>
      </c>
      <c r="B7" s="10">
        <v>15.5</v>
      </c>
      <c r="C7" s="11">
        <v>13.5</v>
      </c>
      <c r="D7" s="11">
        <v>12.8</v>
      </c>
      <c r="E7" s="11">
        <v>9.8000000000000007</v>
      </c>
      <c r="F7" s="11">
        <v>10.6</v>
      </c>
      <c r="G7" s="12">
        <v>11.200000000000001</v>
      </c>
      <c r="H7" s="10">
        <v>12.5</v>
      </c>
      <c r="I7" s="11">
        <v>12.2</v>
      </c>
      <c r="J7" s="11">
        <v>12.2</v>
      </c>
      <c r="K7" s="11">
        <v>12.7</v>
      </c>
      <c r="L7" s="11">
        <v>13</v>
      </c>
      <c r="M7" s="11">
        <v>11.899999999999999</v>
      </c>
      <c r="N7" s="11">
        <v>9.1999999999999993</v>
      </c>
      <c r="O7" s="11">
        <v>8.6</v>
      </c>
      <c r="P7" s="11">
        <v>8.1</v>
      </c>
      <c r="Q7" s="11">
        <v>7.6</v>
      </c>
      <c r="R7" s="12">
        <v>7.3</v>
      </c>
    </row>
    <row r="8" spans="1:23" x14ac:dyDescent="0.25">
      <c r="A8" s="223" t="s">
        <v>27</v>
      </c>
      <c r="B8" s="82">
        <v>35.9</v>
      </c>
      <c r="C8" s="224">
        <v>33.700000000000003</v>
      </c>
      <c r="D8" s="224">
        <v>33.700000000000003</v>
      </c>
      <c r="E8" s="224">
        <v>27.800000000000004</v>
      </c>
      <c r="F8" s="224">
        <v>29.4</v>
      </c>
      <c r="G8" s="225">
        <v>29.299999999999997</v>
      </c>
      <c r="H8" s="82">
        <v>28.000000000000004</v>
      </c>
      <c r="I8" s="224">
        <v>28.799999999999997</v>
      </c>
      <c r="J8" s="224">
        <v>27.1</v>
      </c>
      <c r="K8" s="224">
        <v>26.400000000000002</v>
      </c>
      <c r="L8" s="224">
        <v>27.400000000000002</v>
      </c>
      <c r="M8" s="224">
        <v>28.199999999999996</v>
      </c>
      <c r="N8" s="224">
        <v>30.5</v>
      </c>
      <c r="O8" s="224">
        <v>30.2</v>
      </c>
      <c r="P8" s="224">
        <v>30.599999999999998</v>
      </c>
      <c r="Q8" s="224">
        <v>31.7</v>
      </c>
      <c r="R8" s="225">
        <v>32.5</v>
      </c>
    </row>
    <row r="9" spans="1:23" x14ac:dyDescent="0.25">
      <c r="A9" s="84" t="s">
        <v>75</v>
      </c>
    </row>
    <row r="10" spans="1:23" x14ac:dyDescent="0.25">
      <c r="A10" s="84" t="s">
        <v>35</v>
      </c>
    </row>
    <row r="11" spans="1:23" x14ac:dyDescent="0.25">
      <c r="N11" s="116"/>
      <c r="O11" s="116"/>
      <c r="P11" s="116"/>
      <c r="Q11" s="116"/>
      <c r="R11" s="116"/>
    </row>
    <row r="12" spans="1:23" x14ac:dyDescent="0.25">
      <c r="A12" s="101"/>
      <c r="B12" s="373">
        <v>2020</v>
      </c>
      <c r="C12" s="374"/>
      <c r="D12" s="374"/>
      <c r="E12" s="374"/>
      <c r="F12" s="374"/>
      <c r="G12" s="375"/>
      <c r="H12" s="376">
        <v>2021</v>
      </c>
      <c r="I12" s="377"/>
      <c r="J12" s="377"/>
      <c r="K12" s="377"/>
      <c r="L12" s="377"/>
      <c r="M12" s="377"/>
      <c r="N12" s="377"/>
      <c r="O12" s="377"/>
      <c r="P12" s="377"/>
      <c r="Q12" s="377"/>
      <c r="R12" s="378"/>
      <c r="S12" s="79"/>
      <c r="T12" s="79"/>
      <c r="U12" s="79"/>
      <c r="V12" s="79"/>
      <c r="W12" s="79"/>
    </row>
    <row r="13" spans="1:23" x14ac:dyDescent="0.25">
      <c r="A13" s="101" t="s">
        <v>242</v>
      </c>
      <c r="B13" s="218">
        <v>44013</v>
      </c>
      <c r="C13" s="219">
        <v>44044</v>
      </c>
      <c r="D13" s="219">
        <v>44075</v>
      </c>
      <c r="E13" s="219">
        <v>44105</v>
      </c>
      <c r="F13" s="219">
        <v>44136</v>
      </c>
      <c r="G13" s="220">
        <v>44166</v>
      </c>
      <c r="H13" s="219">
        <v>44197</v>
      </c>
      <c r="I13" s="219">
        <v>44228</v>
      </c>
      <c r="J13" s="219">
        <v>44256</v>
      </c>
      <c r="K13" s="219">
        <v>44287</v>
      </c>
      <c r="L13" s="219">
        <v>44317</v>
      </c>
      <c r="M13" s="219">
        <v>44348</v>
      </c>
      <c r="N13" s="219">
        <v>44378</v>
      </c>
      <c r="O13" s="219">
        <v>44409</v>
      </c>
      <c r="P13" s="219">
        <v>44440</v>
      </c>
      <c r="Q13" s="219">
        <v>44470</v>
      </c>
      <c r="R13" s="220">
        <v>44501</v>
      </c>
      <c r="T13" s="79"/>
      <c r="U13" s="79"/>
      <c r="V13" s="79"/>
      <c r="W13" s="79"/>
    </row>
    <row r="14" spans="1:23" x14ac:dyDescent="0.25">
      <c r="A14" s="226" t="s">
        <v>241</v>
      </c>
      <c r="B14" s="227">
        <f>100*B5/(100-B$8)</f>
        <v>29.797191887675513</v>
      </c>
      <c r="C14" s="228">
        <f t="shared" ref="C14:R14" si="0">100*C5/(100-C$8)</f>
        <v>36.651583710407245</v>
      </c>
      <c r="D14" s="228">
        <f t="shared" si="0"/>
        <v>34.389140271493211</v>
      </c>
      <c r="E14" s="228">
        <f t="shared" si="0"/>
        <v>38.919667590027707</v>
      </c>
      <c r="F14" s="228">
        <f t="shared" si="0"/>
        <v>36.118980169971671</v>
      </c>
      <c r="G14" s="229">
        <f t="shared" si="0"/>
        <v>33.521923620933521</v>
      </c>
      <c r="H14" s="227">
        <f t="shared" si="0"/>
        <v>32.638888888888886</v>
      </c>
      <c r="I14" s="228">
        <f t="shared" si="0"/>
        <v>34.691011235955052</v>
      </c>
      <c r="J14" s="228">
        <f t="shared" si="0"/>
        <v>33.607681755829901</v>
      </c>
      <c r="K14" s="228">
        <f t="shared" si="0"/>
        <v>33.559782608695656</v>
      </c>
      <c r="L14" s="228">
        <f t="shared" si="0"/>
        <v>34.29752066115703</v>
      </c>
      <c r="M14" s="228">
        <f t="shared" si="0"/>
        <v>37.325905292479099</v>
      </c>
      <c r="N14" s="228">
        <f t="shared" si="0"/>
        <v>42.302158273381295</v>
      </c>
      <c r="O14" s="228">
        <f t="shared" si="0"/>
        <v>43.409742120343843</v>
      </c>
      <c r="P14" s="228">
        <f t="shared" si="0"/>
        <v>45.389048991354464</v>
      </c>
      <c r="Q14" s="228">
        <f t="shared" si="0"/>
        <v>48.023426061493417</v>
      </c>
      <c r="R14" s="229">
        <f t="shared" si="0"/>
        <v>50.074074074074083</v>
      </c>
      <c r="T14" s="79"/>
      <c r="U14" s="79"/>
      <c r="V14" s="79"/>
      <c r="W14" s="79"/>
    </row>
    <row r="15" spans="1:23" x14ac:dyDescent="0.25">
      <c r="A15" s="230" t="s">
        <v>239</v>
      </c>
      <c r="B15" s="231">
        <f>100*B6/(100-B$8)</f>
        <v>46.17784711388456</v>
      </c>
      <c r="C15" s="232">
        <f t="shared" ref="C15:R15" si="1">100*C6/(100-C$8)</f>
        <v>43.137254901960787</v>
      </c>
      <c r="D15" s="232">
        <f t="shared" si="1"/>
        <v>46.304675716440421</v>
      </c>
      <c r="E15" s="232">
        <f t="shared" si="1"/>
        <v>47.506925207756247</v>
      </c>
      <c r="F15" s="232">
        <f t="shared" si="1"/>
        <v>48.866855524079327</v>
      </c>
      <c r="G15" s="233">
        <f t="shared" si="1"/>
        <v>50.495049504950487</v>
      </c>
      <c r="H15" s="231">
        <f t="shared" si="1"/>
        <v>50</v>
      </c>
      <c r="I15" s="232">
        <f t="shared" si="1"/>
        <v>48.31460674157303</v>
      </c>
      <c r="J15" s="232">
        <f t="shared" si="1"/>
        <v>49.657064471879274</v>
      </c>
      <c r="K15" s="232">
        <f t="shared" si="1"/>
        <v>49.184782608695649</v>
      </c>
      <c r="L15" s="232">
        <f t="shared" si="1"/>
        <v>47.658402203856745</v>
      </c>
      <c r="M15" s="232">
        <f t="shared" si="1"/>
        <v>46.100278551532028</v>
      </c>
      <c r="N15" s="232">
        <f t="shared" si="1"/>
        <v>44.60431654676259</v>
      </c>
      <c r="O15" s="232">
        <f t="shared" si="1"/>
        <v>44.269340974212035</v>
      </c>
      <c r="P15" s="232">
        <f t="shared" si="1"/>
        <v>42.939481268011519</v>
      </c>
      <c r="Q15" s="232">
        <f t="shared" si="1"/>
        <v>40.556368960468532</v>
      </c>
      <c r="R15" s="233">
        <f t="shared" si="1"/>
        <v>39.111111111111114</v>
      </c>
      <c r="T15" s="79"/>
      <c r="U15" s="79"/>
      <c r="V15" s="79"/>
      <c r="W15" s="79"/>
    </row>
    <row r="16" spans="1:23" x14ac:dyDescent="0.25">
      <c r="A16" s="234" t="s">
        <v>240</v>
      </c>
      <c r="B16" s="235">
        <f>100*B7/(100-B$8)</f>
        <v>24.180967238689551</v>
      </c>
      <c r="C16" s="236">
        <f t="shared" ref="C16:R16" si="2">100*C7/(100-C$8)</f>
        <v>20.361990950226247</v>
      </c>
      <c r="D16" s="236">
        <f t="shared" si="2"/>
        <v>19.306184012066367</v>
      </c>
      <c r="E16" s="236">
        <f t="shared" si="2"/>
        <v>13.573407202216071</v>
      </c>
      <c r="F16" s="236">
        <f t="shared" si="2"/>
        <v>15.014164305949009</v>
      </c>
      <c r="G16" s="237">
        <f t="shared" si="2"/>
        <v>15.841584158415841</v>
      </c>
      <c r="H16" s="235">
        <f t="shared" si="2"/>
        <v>17.361111111111111</v>
      </c>
      <c r="I16" s="236">
        <f t="shared" si="2"/>
        <v>17.134831460674157</v>
      </c>
      <c r="J16" s="236">
        <f t="shared" si="2"/>
        <v>16.735253772290807</v>
      </c>
      <c r="K16" s="236">
        <f t="shared" si="2"/>
        <v>17.255434782608695</v>
      </c>
      <c r="L16" s="236">
        <f t="shared" si="2"/>
        <v>17.906336088154273</v>
      </c>
      <c r="M16" s="236">
        <f t="shared" si="2"/>
        <v>16.573816155988851</v>
      </c>
      <c r="N16" s="236">
        <f t="shared" si="2"/>
        <v>13.237410071942444</v>
      </c>
      <c r="O16" s="236">
        <f t="shared" si="2"/>
        <v>12.320916905444127</v>
      </c>
      <c r="P16" s="236">
        <f t="shared" si="2"/>
        <v>11.671469740634004</v>
      </c>
      <c r="Q16" s="236">
        <f t="shared" si="2"/>
        <v>11.127379209370424</v>
      </c>
      <c r="R16" s="237">
        <f t="shared" si="2"/>
        <v>10.814814814814815</v>
      </c>
      <c r="T16" s="79"/>
      <c r="U16" s="79"/>
      <c r="V16" s="79"/>
      <c r="W16" s="79"/>
    </row>
    <row r="17" spans="3:23" x14ac:dyDescent="0.25">
      <c r="C17" s="116"/>
      <c r="D17" s="116"/>
      <c r="E17" s="116"/>
      <c r="H17" s="79"/>
      <c r="I17" s="79"/>
      <c r="T17" s="116"/>
      <c r="U17" s="116"/>
      <c r="V17" s="116"/>
      <c r="W17" s="116"/>
    </row>
    <row r="18" spans="3:23" x14ac:dyDescent="0.25">
      <c r="C18" s="116"/>
      <c r="D18" s="116"/>
      <c r="E18" s="116"/>
      <c r="I18" s="116"/>
      <c r="L18" s="116"/>
      <c r="M18" s="116"/>
      <c r="T18" s="116"/>
      <c r="U18" s="116"/>
      <c r="V18" s="116"/>
      <c r="W18" s="116"/>
    </row>
    <row r="19" spans="3:23" x14ac:dyDescent="0.25">
      <c r="C19" s="116"/>
      <c r="D19" s="116"/>
      <c r="E19" s="116"/>
      <c r="I19" s="116"/>
      <c r="J19" s="116"/>
      <c r="L19" s="116"/>
      <c r="M19" s="116"/>
      <c r="S19" s="116"/>
      <c r="T19" s="116"/>
      <c r="U19" s="116"/>
      <c r="V19" s="116"/>
      <c r="W19" s="116"/>
    </row>
    <row r="20" spans="3:23" x14ac:dyDescent="0.25">
      <c r="C20" s="116"/>
      <c r="D20" s="116"/>
      <c r="E20" s="116"/>
      <c r="I20" s="116"/>
      <c r="J20" s="79"/>
      <c r="L20" s="116"/>
      <c r="M20" s="116"/>
      <c r="S20" s="116"/>
      <c r="T20" s="116"/>
      <c r="U20" s="116"/>
      <c r="V20" s="116"/>
      <c r="W20" s="116"/>
    </row>
    <row r="21" spans="3:23" x14ac:dyDescent="0.25">
      <c r="C21" s="116"/>
      <c r="D21" s="116"/>
      <c r="E21" s="116"/>
      <c r="F21" s="116"/>
      <c r="G21" s="116"/>
      <c r="I21" s="116"/>
      <c r="J21" s="79"/>
      <c r="K21" s="79"/>
      <c r="L21" s="116"/>
      <c r="M21" s="116"/>
      <c r="S21" s="116"/>
      <c r="T21" s="116"/>
      <c r="U21" s="116"/>
      <c r="V21" s="116"/>
      <c r="W21" s="116"/>
    </row>
    <row r="22" spans="3:23" x14ac:dyDescent="0.25">
      <c r="C22" s="79"/>
      <c r="I22" s="116"/>
      <c r="J22" s="79"/>
      <c r="K22" s="79"/>
      <c r="L22" s="79"/>
      <c r="M22" s="79"/>
      <c r="O22" s="116"/>
      <c r="P22" s="116"/>
      <c r="Q22" s="116"/>
    </row>
    <row r="23" spans="3:23" x14ac:dyDescent="0.25">
      <c r="I23" s="116"/>
      <c r="J23" s="116"/>
      <c r="K23" s="116"/>
      <c r="L23" s="116"/>
      <c r="M23" s="116"/>
      <c r="O23" s="116"/>
      <c r="P23" s="116"/>
      <c r="Q23" s="116"/>
      <c r="R23" s="183"/>
    </row>
    <row r="24" spans="3:23" x14ac:dyDescent="0.25">
      <c r="O24" s="206"/>
      <c r="P24" s="206"/>
      <c r="Q24" s="206"/>
      <c r="R24" s="206"/>
    </row>
    <row r="25" spans="3:23" x14ac:dyDescent="0.25">
      <c r="O25" s="206"/>
      <c r="P25" s="206"/>
      <c r="Q25" s="206"/>
      <c r="R25" s="206"/>
    </row>
  </sheetData>
  <mergeCells count="4">
    <mergeCell ref="B3:G3"/>
    <mergeCell ref="H3:R3"/>
    <mergeCell ref="B12:G12"/>
    <mergeCell ref="H12:R12"/>
  </mergeCells>
  <hyperlinks>
    <hyperlink ref="I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85" zoomScaleNormal="85" workbookViewId="0">
      <selection activeCell="K31" sqref="K31"/>
    </sheetView>
  </sheetViews>
  <sheetFormatPr baseColWidth="10" defaultRowHeight="15" x14ac:dyDescent="0.25"/>
  <cols>
    <col min="1" max="1" width="65.140625" style="59" customWidth="1"/>
    <col min="2" max="16384" width="11.42578125" style="59"/>
  </cols>
  <sheetData>
    <row r="1" spans="1:22" x14ac:dyDescent="0.25">
      <c r="A1" s="7" t="s">
        <v>245</v>
      </c>
      <c r="B1" s="8"/>
      <c r="C1" s="8"/>
      <c r="D1" s="8"/>
      <c r="E1" s="8"/>
      <c r="F1" s="8"/>
      <c r="G1" s="8"/>
      <c r="H1" s="8"/>
      <c r="I1" s="8"/>
      <c r="J1" s="8"/>
      <c r="K1" s="8"/>
      <c r="M1" s="13" t="s">
        <v>54</v>
      </c>
      <c r="N1" s="13"/>
      <c r="O1" s="13"/>
      <c r="P1" s="13"/>
      <c r="Q1" s="13"/>
      <c r="R1" s="13"/>
      <c r="S1" s="13"/>
      <c r="T1" s="13"/>
    </row>
    <row r="2" spans="1:22" x14ac:dyDescent="0.25">
      <c r="A2" s="8"/>
      <c r="B2" s="8"/>
      <c r="C2" s="8"/>
      <c r="D2" s="8"/>
      <c r="E2" s="8"/>
      <c r="F2" s="8"/>
      <c r="G2" s="8"/>
      <c r="H2" s="8"/>
      <c r="I2" s="8"/>
      <c r="J2" s="8"/>
      <c r="K2" s="8"/>
      <c r="L2" s="8"/>
      <c r="M2" s="8"/>
      <c r="N2" s="8"/>
      <c r="O2" s="8"/>
      <c r="P2" s="8"/>
      <c r="Q2" s="8"/>
      <c r="R2" s="8"/>
      <c r="S2" s="8"/>
      <c r="T2" s="8"/>
      <c r="V2" s="8"/>
    </row>
    <row r="3" spans="1:22" x14ac:dyDescent="0.25">
      <c r="A3" s="8"/>
      <c r="B3" s="370">
        <v>2020</v>
      </c>
      <c r="C3" s="371"/>
      <c r="D3" s="371"/>
      <c r="E3" s="371"/>
      <c r="F3" s="371"/>
      <c r="G3" s="371"/>
      <c r="H3" s="371"/>
      <c r="I3" s="371"/>
      <c r="J3" s="371"/>
      <c r="K3" s="372"/>
      <c r="L3" s="367">
        <v>2021</v>
      </c>
      <c r="M3" s="368"/>
      <c r="N3" s="368"/>
      <c r="O3" s="368"/>
      <c r="P3" s="368"/>
      <c r="Q3" s="368"/>
      <c r="R3" s="368"/>
      <c r="S3" s="368"/>
      <c r="T3" s="368"/>
      <c r="U3" s="369"/>
      <c r="V3" s="8"/>
    </row>
    <row r="4" spans="1:22" x14ac:dyDescent="0.25">
      <c r="A4" s="8"/>
      <c r="B4" s="214">
        <v>43891</v>
      </c>
      <c r="C4" s="215">
        <v>43922</v>
      </c>
      <c r="D4" s="215">
        <v>43952</v>
      </c>
      <c r="E4" s="215">
        <v>43983</v>
      </c>
      <c r="F4" s="215">
        <v>44013</v>
      </c>
      <c r="G4" s="215">
        <v>44044</v>
      </c>
      <c r="H4" s="215">
        <v>44075</v>
      </c>
      <c r="I4" s="215">
        <v>44105</v>
      </c>
      <c r="J4" s="215">
        <v>44136</v>
      </c>
      <c r="K4" s="216">
        <v>44166</v>
      </c>
      <c r="L4" s="215">
        <v>44197</v>
      </c>
      <c r="M4" s="215">
        <v>44228</v>
      </c>
      <c r="N4" s="215">
        <v>44256</v>
      </c>
      <c r="O4" s="215">
        <v>44287</v>
      </c>
      <c r="P4" s="215">
        <v>44317</v>
      </c>
      <c r="Q4" s="215">
        <v>44348</v>
      </c>
      <c r="R4" s="215">
        <v>44378</v>
      </c>
      <c r="S4" s="215">
        <v>44409</v>
      </c>
      <c r="T4" s="215">
        <v>44440</v>
      </c>
      <c r="U4" s="216">
        <v>44470</v>
      </c>
    </row>
    <row r="5" spans="1:22" x14ac:dyDescent="0.25">
      <c r="A5" s="85" t="s">
        <v>10</v>
      </c>
      <c r="B5" s="86">
        <v>27.200000000000003</v>
      </c>
      <c r="C5" s="95">
        <v>33.6</v>
      </c>
      <c r="D5" s="95">
        <v>50.1</v>
      </c>
      <c r="E5" s="95">
        <v>64.8</v>
      </c>
      <c r="F5" s="95">
        <v>58.699999999999996</v>
      </c>
      <c r="G5" s="95">
        <v>55.400000000000006</v>
      </c>
      <c r="H5" s="95">
        <v>70.8</v>
      </c>
      <c r="I5" s="95">
        <v>65.3</v>
      </c>
      <c r="J5" s="95">
        <v>59.5</v>
      </c>
      <c r="K5" s="96">
        <v>51.7</v>
      </c>
      <c r="L5" s="90">
        <v>61.7</v>
      </c>
      <c r="M5" s="88">
        <v>57.8</v>
      </c>
      <c r="N5" s="88">
        <v>58.699999999999996</v>
      </c>
      <c r="O5" s="88">
        <v>55.2</v>
      </c>
      <c r="P5" s="88">
        <v>59.199999999999996</v>
      </c>
      <c r="Q5" s="88">
        <v>65.8</v>
      </c>
      <c r="R5" s="88">
        <v>58.9</v>
      </c>
      <c r="S5" s="88">
        <v>54.800000000000004</v>
      </c>
      <c r="T5" s="88">
        <v>69.5</v>
      </c>
      <c r="U5" s="89">
        <v>68.5</v>
      </c>
    </row>
    <row r="6" spans="1:22" x14ac:dyDescent="0.25">
      <c r="A6" s="87" t="s">
        <v>11</v>
      </c>
      <c r="B6" s="90">
        <v>25.3</v>
      </c>
      <c r="C6" s="88">
        <v>24.9</v>
      </c>
      <c r="D6" s="88">
        <v>22.400000000000002</v>
      </c>
      <c r="E6" s="88">
        <v>15.9</v>
      </c>
      <c r="F6" s="88">
        <v>10.5</v>
      </c>
      <c r="G6" s="88">
        <v>9.9</v>
      </c>
      <c r="H6" s="88">
        <v>12.2</v>
      </c>
      <c r="I6" s="88">
        <v>15</v>
      </c>
      <c r="J6" s="88">
        <v>22.1</v>
      </c>
      <c r="K6" s="89">
        <v>17.8</v>
      </c>
      <c r="L6" s="90">
        <v>21.2</v>
      </c>
      <c r="M6" s="88">
        <v>20.7</v>
      </c>
      <c r="N6" s="88">
        <v>22.2</v>
      </c>
      <c r="O6" s="88">
        <v>22</v>
      </c>
      <c r="P6" s="88">
        <v>20.5</v>
      </c>
      <c r="Q6" s="88">
        <v>18.099999999999998</v>
      </c>
      <c r="R6" s="88">
        <v>14.099999999999998</v>
      </c>
      <c r="S6" s="88">
        <v>12.6</v>
      </c>
      <c r="T6" s="88">
        <v>14.299999999999999</v>
      </c>
      <c r="U6" s="89">
        <v>13.600000000000001</v>
      </c>
    </row>
    <row r="7" spans="1:22" x14ac:dyDescent="0.25">
      <c r="A7" s="87" t="s">
        <v>12</v>
      </c>
      <c r="B7" s="90">
        <v>24.8</v>
      </c>
      <c r="C7" s="88">
        <v>20.200000000000003</v>
      </c>
      <c r="D7" s="88">
        <v>12.6</v>
      </c>
      <c r="E7" s="88">
        <v>6.2</v>
      </c>
      <c r="F7" s="88">
        <v>3.5000000000000004</v>
      </c>
      <c r="G7" s="88">
        <v>2.8000000000000003</v>
      </c>
      <c r="H7" s="88">
        <v>2.4</v>
      </c>
      <c r="I7" s="88">
        <v>2.8000000000000003</v>
      </c>
      <c r="J7" s="88">
        <v>6.4</v>
      </c>
      <c r="K7" s="89">
        <v>4.8</v>
      </c>
      <c r="L7" s="90">
        <v>4.5999999999999996</v>
      </c>
      <c r="M7" s="88">
        <v>5</v>
      </c>
      <c r="N7" s="88">
        <v>5.4</v>
      </c>
      <c r="O7" s="88">
        <v>6.5</v>
      </c>
      <c r="P7" s="88">
        <v>3.6999999999999997</v>
      </c>
      <c r="Q7" s="88">
        <v>1.9</v>
      </c>
      <c r="R7" s="88">
        <v>1.4000000000000001</v>
      </c>
      <c r="S7" s="88">
        <v>1.0999999999999999</v>
      </c>
      <c r="T7" s="88">
        <v>1.0999999999999999</v>
      </c>
      <c r="U7" s="89">
        <v>0.89999999999999991</v>
      </c>
    </row>
    <row r="8" spans="1:22" x14ac:dyDescent="0.25">
      <c r="A8" s="87" t="s">
        <v>39</v>
      </c>
      <c r="B8" s="90">
        <v>13.5</v>
      </c>
      <c r="C8" s="88">
        <v>10.8</v>
      </c>
      <c r="D8" s="88">
        <v>6.9</v>
      </c>
      <c r="E8" s="88">
        <v>6.2</v>
      </c>
      <c r="F8" s="88">
        <v>5.7</v>
      </c>
      <c r="G8" s="88">
        <v>5.5</v>
      </c>
      <c r="H8" s="88">
        <v>7.3</v>
      </c>
      <c r="I8" s="88">
        <v>7.6</v>
      </c>
      <c r="J8" s="88">
        <v>6.6000000000000005</v>
      </c>
      <c r="K8" s="89">
        <v>5.6000000000000005</v>
      </c>
      <c r="L8" s="90">
        <v>6.8000000000000007</v>
      </c>
      <c r="M8" s="88">
        <v>6.6000000000000005</v>
      </c>
      <c r="N8" s="88">
        <v>7.1</v>
      </c>
      <c r="O8" s="88">
        <v>6.6000000000000005</v>
      </c>
      <c r="P8" s="88">
        <v>6.6000000000000005</v>
      </c>
      <c r="Q8" s="88">
        <v>6.9</v>
      </c>
      <c r="R8" s="88">
        <v>6.2</v>
      </c>
      <c r="S8" s="88">
        <v>5.7</v>
      </c>
      <c r="T8" s="88">
        <v>7.3</v>
      </c>
      <c r="U8" s="89">
        <v>7.1999999999999993</v>
      </c>
    </row>
    <row r="9" spans="1:22" x14ac:dyDescent="0.25">
      <c r="A9" s="97" t="s">
        <v>13</v>
      </c>
      <c r="B9" s="98">
        <v>8.7999999999999989</v>
      </c>
      <c r="C9" s="99">
        <v>10.199999999999999</v>
      </c>
      <c r="D9" s="99">
        <v>7.8</v>
      </c>
      <c r="E9" s="99">
        <v>6.7</v>
      </c>
      <c r="F9" s="99">
        <v>21.4</v>
      </c>
      <c r="G9" s="99">
        <v>26.3</v>
      </c>
      <c r="H9" s="99">
        <v>7.1</v>
      </c>
      <c r="I9" s="99">
        <v>9.1999999999999993</v>
      </c>
      <c r="J9" s="99">
        <v>5.2</v>
      </c>
      <c r="K9" s="100">
        <v>20</v>
      </c>
      <c r="L9" s="98">
        <v>5.7</v>
      </c>
      <c r="M9" s="99">
        <v>9.7000000000000011</v>
      </c>
      <c r="N9" s="99">
        <v>6.5</v>
      </c>
      <c r="O9" s="99">
        <v>9.6</v>
      </c>
      <c r="P9" s="99">
        <v>9.8000000000000007</v>
      </c>
      <c r="Q9" s="99">
        <v>7.1</v>
      </c>
      <c r="R9" s="99">
        <v>19.2</v>
      </c>
      <c r="S9" s="99">
        <v>25.6</v>
      </c>
      <c r="T9" s="99">
        <v>7.6</v>
      </c>
      <c r="U9" s="100">
        <v>9.7000000000000011</v>
      </c>
    </row>
    <row r="10" spans="1:22" x14ac:dyDescent="0.25">
      <c r="A10" s="91" t="s">
        <v>14</v>
      </c>
      <c r="B10" s="92">
        <v>0.4</v>
      </c>
      <c r="C10" s="93">
        <v>0.3</v>
      </c>
      <c r="D10" s="93">
        <v>0.2</v>
      </c>
      <c r="E10" s="93">
        <v>0.2</v>
      </c>
      <c r="F10" s="93">
        <v>0.2</v>
      </c>
      <c r="G10" s="93">
        <v>0.2</v>
      </c>
      <c r="H10" s="93">
        <v>0.1</v>
      </c>
      <c r="I10" s="93">
        <v>0.1</v>
      </c>
      <c r="J10" s="93">
        <v>0.1</v>
      </c>
      <c r="K10" s="94">
        <v>0.1</v>
      </c>
      <c r="L10" s="92">
        <v>0.1</v>
      </c>
      <c r="M10" s="93">
        <v>0.1</v>
      </c>
      <c r="N10" s="93">
        <v>0.1</v>
      </c>
      <c r="O10" s="93">
        <v>0.1</v>
      </c>
      <c r="P10" s="93">
        <v>0.1</v>
      </c>
      <c r="Q10" s="93">
        <v>0.1</v>
      </c>
      <c r="R10" s="93">
        <v>0.2</v>
      </c>
      <c r="S10" s="93">
        <v>0.2</v>
      </c>
      <c r="T10" s="93">
        <v>0.1</v>
      </c>
      <c r="U10" s="94">
        <v>0.1</v>
      </c>
    </row>
    <row r="11" spans="1:22" x14ac:dyDescent="0.25">
      <c r="A11" s="84" t="s">
        <v>75</v>
      </c>
      <c r="B11" s="8"/>
    </row>
    <row r="12" spans="1:22" x14ac:dyDescent="0.25">
      <c r="A12" s="84" t="s">
        <v>35</v>
      </c>
    </row>
    <row r="13" spans="1:22" x14ac:dyDescent="0.25">
      <c r="A13" s="84"/>
    </row>
    <row r="14" spans="1:22" x14ac:dyDescent="0.25">
      <c r="A14" s="101" t="s">
        <v>88</v>
      </c>
    </row>
    <row r="15" spans="1:22" x14ac:dyDescent="0.25">
      <c r="A15" s="102" t="s">
        <v>10</v>
      </c>
      <c r="B15" s="103">
        <f>100*B5/SUM(B$5:B$8,B$10)</f>
        <v>29.824561403508778</v>
      </c>
      <c r="C15" s="104">
        <f t="shared" ref="C15:L15" si="0">100*C5/SUM(C$5:C$8,C$10)</f>
        <v>37.41648106904232</v>
      </c>
      <c r="D15" s="104">
        <f t="shared" si="0"/>
        <v>54.338394793926248</v>
      </c>
      <c r="E15" s="104">
        <f t="shared" si="0"/>
        <v>69.453376205787777</v>
      </c>
      <c r="F15" s="104">
        <f t="shared" si="0"/>
        <v>74.681933842239189</v>
      </c>
      <c r="G15" s="104">
        <f t="shared" si="0"/>
        <v>75.06775067750678</v>
      </c>
      <c r="H15" s="104">
        <f t="shared" si="0"/>
        <v>76.293103448275858</v>
      </c>
      <c r="I15" s="104">
        <f t="shared" si="0"/>
        <v>71.916299559471383</v>
      </c>
      <c r="J15" s="104">
        <f t="shared" si="0"/>
        <v>62.829989440337918</v>
      </c>
      <c r="K15" s="104">
        <f t="shared" si="0"/>
        <v>64.625000000000014</v>
      </c>
      <c r="L15" s="103">
        <f t="shared" si="0"/>
        <v>65.360169491525426</v>
      </c>
      <c r="M15" s="104">
        <f t="shared" ref="M15:Q15" si="1">100*M5/SUM(M$5:M$8,M$10)</f>
        <v>64.079822616407995</v>
      </c>
      <c r="N15" s="104">
        <f t="shared" si="1"/>
        <v>62.780748663101612</v>
      </c>
      <c r="O15" s="104">
        <f t="shared" si="1"/>
        <v>61.061946902654874</v>
      </c>
      <c r="P15" s="104">
        <f t="shared" si="1"/>
        <v>65.704772475027767</v>
      </c>
      <c r="Q15" s="104">
        <f t="shared" si="1"/>
        <v>70.90517241379311</v>
      </c>
      <c r="R15" s="104">
        <f t="shared" ref="R15" si="2">100*R5/SUM(R$5:R$8,R$10)</f>
        <v>72.896039603960389</v>
      </c>
      <c r="S15" s="104">
        <f t="shared" ref="S15:T15" si="3">100*S5/SUM(S$5:S$8,S$10)</f>
        <v>73.655913978494624</v>
      </c>
      <c r="T15" s="104">
        <f t="shared" si="3"/>
        <v>75.297941495124604</v>
      </c>
      <c r="U15" s="105">
        <f>100*U5/SUM(U$5:U$8,U$10)</f>
        <v>75.858250276854932</v>
      </c>
    </row>
    <row r="16" spans="1:22" x14ac:dyDescent="0.25">
      <c r="A16" s="97" t="s">
        <v>11</v>
      </c>
      <c r="B16" s="98">
        <f>100*B6/SUM(B$5:B$8,B$10)</f>
        <v>27.741228070175438</v>
      </c>
      <c r="C16" s="99">
        <f t="shared" ref="C16:L16" si="4">100*C6/SUM(C$5:C$8,C$10)</f>
        <v>27.728285077951004</v>
      </c>
      <c r="D16" s="99">
        <f t="shared" si="4"/>
        <v>24.295010845986983</v>
      </c>
      <c r="E16" s="99">
        <f t="shared" si="4"/>
        <v>17.041800643086816</v>
      </c>
      <c r="F16" s="99">
        <f t="shared" si="4"/>
        <v>13.3587786259542</v>
      </c>
      <c r="G16" s="99">
        <f t="shared" si="4"/>
        <v>13.414634146341461</v>
      </c>
      <c r="H16" s="99">
        <f t="shared" si="4"/>
        <v>13.146551724137931</v>
      </c>
      <c r="I16" s="99">
        <f t="shared" si="4"/>
        <v>16.519823788546258</v>
      </c>
      <c r="J16" s="99">
        <f t="shared" si="4"/>
        <v>23.336853220696941</v>
      </c>
      <c r="K16" s="99">
        <f t="shared" si="4"/>
        <v>22.250000000000004</v>
      </c>
      <c r="L16" s="98">
        <f t="shared" si="4"/>
        <v>22.457627118644069</v>
      </c>
      <c r="M16" s="99">
        <f t="shared" ref="M16:N16" si="5">100*M6/SUM(M$5:M$8,M$10)</f>
        <v>22.949002217294904</v>
      </c>
      <c r="N16" s="99">
        <f t="shared" si="5"/>
        <v>23.743315508021393</v>
      </c>
      <c r="O16" s="99">
        <f t="shared" ref="O16:P16" si="6">100*O6/SUM(O$5:O$8,O$10)</f>
        <v>24.33628318584071</v>
      </c>
      <c r="P16" s="99">
        <f t="shared" si="6"/>
        <v>22.75249722530522</v>
      </c>
      <c r="Q16" s="99">
        <f t="shared" ref="Q16:U16" si="7">100*Q6/SUM(Q$5:Q$8,Q$10)</f>
        <v>19.504310344827584</v>
      </c>
      <c r="R16" s="99">
        <f t="shared" si="7"/>
        <v>17.450495049504944</v>
      </c>
      <c r="S16" s="99">
        <f t="shared" ref="S16:T16" si="8">100*S6/SUM(S$5:S$8,S$10)</f>
        <v>16.93548387096774</v>
      </c>
      <c r="T16" s="99">
        <f t="shared" si="8"/>
        <v>15.492957746478876</v>
      </c>
      <c r="U16" s="100">
        <f t="shared" si="7"/>
        <v>15.0609080841639</v>
      </c>
    </row>
    <row r="17" spans="1:21" x14ac:dyDescent="0.25">
      <c r="A17" s="97" t="s">
        <v>12</v>
      </c>
      <c r="B17" s="98">
        <f t="shared" ref="B17" si="9">100*B7/SUM(B$5:B$8,B$10)</f>
        <v>27.192982456140349</v>
      </c>
      <c r="C17" s="99">
        <f t="shared" ref="C17:L17" si="10">100*C7/SUM(C$5:C$8,C$10)</f>
        <v>22.49443207126949</v>
      </c>
      <c r="D17" s="99">
        <f t="shared" si="10"/>
        <v>13.665943600867678</v>
      </c>
      <c r="E17" s="99">
        <f t="shared" si="10"/>
        <v>6.6452304394426571</v>
      </c>
      <c r="F17" s="99">
        <f t="shared" si="10"/>
        <v>4.4529262086514008</v>
      </c>
      <c r="G17" s="99">
        <f t="shared" si="10"/>
        <v>3.7940379403794031</v>
      </c>
      <c r="H17" s="99">
        <f t="shared" si="10"/>
        <v>2.5862068965517242</v>
      </c>
      <c r="I17" s="99">
        <f t="shared" si="10"/>
        <v>3.0837004405286348</v>
      </c>
      <c r="J17" s="99">
        <f t="shared" si="10"/>
        <v>6.7581837381203806</v>
      </c>
      <c r="K17" s="99">
        <f t="shared" si="10"/>
        <v>6.0000000000000009</v>
      </c>
      <c r="L17" s="98">
        <f t="shared" si="10"/>
        <v>4.8728813559322033</v>
      </c>
      <c r="M17" s="99">
        <f t="shared" ref="M17:N17" si="11">100*M7/SUM(M$5:M$8,M$10)</f>
        <v>5.5432372505543244</v>
      </c>
      <c r="N17" s="99">
        <f t="shared" si="11"/>
        <v>5.7754010695187175</v>
      </c>
      <c r="O17" s="99">
        <f>100*O7/SUM(O$5:O$8,O$10)</f>
        <v>7.1902654867256643</v>
      </c>
      <c r="P17" s="99">
        <f>100*P7/SUM(P$5:P$8,P$10)</f>
        <v>4.1065482796892354</v>
      </c>
      <c r="Q17" s="99">
        <f>100*Q7/SUM(Q$5:Q$8,Q$10)</f>
        <v>2.0474137931034484</v>
      </c>
      <c r="R17" s="99">
        <f t="shared" ref="R17:U17" si="12">100*R7/SUM(R$5:R$8,R$10)</f>
        <v>1.7326732673267324</v>
      </c>
      <c r="S17" s="99">
        <f t="shared" ref="S17:T17" si="13">100*S7/SUM(S$5:S$8,S$10)</f>
        <v>1.4784946236559138</v>
      </c>
      <c r="T17" s="99">
        <f t="shared" si="13"/>
        <v>1.1917659804983749</v>
      </c>
      <c r="U17" s="100">
        <f t="shared" si="12"/>
        <v>0.99667774086378724</v>
      </c>
    </row>
    <row r="18" spans="1:21" x14ac:dyDescent="0.25">
      <c r="A18" s="97" t="s">
        <v>39</v>
      </c>
      <c r="B18" s="98">
        <f t="shared" ref="B18" si="14">100*B8/SUM(B$5:B$8,B$10)</f>
        <v>14.802631578947368</v>
      </c>
      <c r="C18" s="99">
        <f t="shared" ref="C18:L18" si="15">100*C8/SUM(C$5:C$8,C$10)</f>
        <v>12.026726057906458</v>
      </c>
      <c r="D18" s="99">
        <f t="shared" si="15"/>
        <v>7.483731019522776</v>
      </c>
      <c r="E18" s="99">
        <f t="shared" si="15"/>
        <v>6.6452304394426571</v>
      </c>
      <c r="F18" s="99">
        <f t="shared" si="15"/>
        <v>7.2519083969465656</v>
      </c>
      <c r="G18" s="99">
        <f t="shared" si="15"/>
        <v>7.4525745257452565</v>
      </c>
      <c r="H18" s="99">
        <f t="shared" si="15"/>
        <v>7.8663793103448274</v>
      </c>
      <c r="I18" s="99">
        <f t="shared" si="15"/>
        <v>8.3700440528634381</v>
      </c>
      <c r="J18" s="99">
        <f t="shared" si="15"/>
        <v>6.9693769799366425</v>
      </c>
      <c r="K18" s="99">
        <f t="shared" si="15"/>
        <v>7.0000000000000009</v>
      </c>
      <c r="L18" s="98">
        <f t="shared" si="15"/>
        <v>7.2033898305084767</v>
      </c>
      <c r="M18" s="99">
        <f t="shared" ref="M18:N18" si="16">100*M8/SUM(M$5:M$8,M$10)</f>
        <v>7.3170731707317085</v>
      </c>
      <c r="N18" s="99">
        <f t="shared" si="16"/>
        <v>7.5935828877005358</v>
      </c>
      <c r="O18" s="99">
        <f t="shared" ref="O18:P18" si="17">100*O8/SUM(O$5:O$8,O$10)</f>
        <v>7.3008849557522133</v>
      </c>
      <c r="P18" s="99">
        <f t="shared" si="17"/>
        <v>7.3251942286348521</v>
      </c>
      <c r="Q18" s="99">
        <f t="shared" ref="Q18:U18" si="18">100*Q8/SUM(Q$5:Q$8,Q$10)</f>
        <v>7.4353448275862073</v>
      </c>
      <c r="R18" s="99">
        <f t="shared" si="18"/>
        <v>7.6732673267326721</v>
      </c>
      <c r="S18" s="99">
        <f t="shared" ref="S18:T18" si="19">100*S8/SUM(S$5:S$8,S$10)</f>
        <v>7.661290322580645</v>
      </c>
      <c r="T18" s="99">
        <f t="shared" si="19"/>
        <v>7.9089924160346712</v>
      </c>
      <c r="U18" s="100">
        <f t="shared" si="18"/>
        <v>7.9734219269102979</v>
      </c>
    </row>
    <row r="19" spans="1:21" x14ac:dyDescent="0.25">
      <c r="A19" s="106" t="s">
        <v>14</v>
      </c>
      <c r="B19" s="107">
        <f t="shared" ref="B19" si="20">100*B10/SUM(B$5:B$8,B$10)</f>
        <v>0.43859649122807015</v>
      </c>
      <c r="C19" s="108">
        <f t="shared" ref="C19:L19" si="21">100*C10/SUM(C$5:C$8,C$10)</f>
        <v>0.33407572383073497</v>
      </c>
      <c r="D19" s="108">
        <f t="shared" si="21"/>
        <v>0.21691973969631237</v>
      </c>
      <c r="E19" s="108">
        <f t="shared" si="21"/>
        <v>0.21436227224008572</v>
      </c>
      <c r="F19" s="108">
        <f t="shared" si="21"/>
        <v>0.2544529262086514</v>
      </c>
      <c r="G19" s="108">
        <f t="shared" si="21"/>
        <v>0.27100271002710025</v>
      </c>
      <c r="H19" s="108">
        <f t="shared" si="21"/>
        <v>0.10775862068965518</v>
      </c>
      <c r="I19" s="108">
        <f t="shared" si="21"/>
        <v>0.11013215859030839</v>
      </c>
      <c r="J19" s="108">
        <f t="shared" si="21"/>
        <v>0.10559662090813095</v>
      </c>
      <c r="K19" s="108">
        <f t="shared" si="21"/>
        <v>0.12500000000000003</v>
      </c>
      <c r="L19" s="107">
        <f t="shared" si="21"/>
        <v>0.10593220338983052</v>
      </c>
      <c r="M19" s="108">
        <f t="shared" ref="M19:N19" si="22">100*M10/SUM(M$5:M$8,M$10)</f>
        <v>0.11086474501108649</v>
      </c>
      <c r="N19" s="108">
        <f t="shared" si="22"/>
        <v>0.10695187165775402</v>
      </c>
      <c r="O19" s="108">
        <f t="shared" ref="O19:P19" si="23">100*O10/SUM(O$5:O$8,O$10)</f>
        <v>0.11061946902654868</v>
      </c>
      <c r="P19" s="108">
        <f t="shared" si="23"/>
        <v>0.11098779134295229</v>
      </c>
      <c r="Q19" s="108">
        <f t="shared" ref="Q19:U19" si="24">100*Q10/SUM(Q$5:Q$8,Q$10)</f>
        <v>0.10775862068965518</v>
      </c>
      <c r="R19" s="108">
        <f t="shared" si="24"/>
        <v>0.24752475247524749</v>
      </c>
      <c r="S19" s="108">
        <f t="shared" ref="S19:T19" si="25">100*S10/SUM(S$5:S$8,S$10)</f>
        <v>0.26881720430107525</v>
      </c>
      <c r="T19" s="108">
        <f t="shared" si="25"/>
        <v>0.10834236186348864</v>
      </c>
      <c r="U19" s="109">
        <f t="shared" si="24"/>
        <v>0.11074197120708749</v>
      </c>
    </row>
    <row r="21" spans="1:21" x14ac:dyDescent="0.25">
      <c r="P21" s="80"/>
    </row>
  </sheetData>
  <mergeCells count="2">
    <mergeCell ref="B3:K3"/>
    <mergeCell ref="L3:U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85" zoomScaleNormal="85" workbookViewId="0">
      <selection activeCell="A8" sqref="A8"/>
    </sheetView>
  </sheetViews>
  <sheetFormatPr baseColWidth="10" defaultRowHeight="15" x14ac:dyDescent="0.25"/>
  <cols>
    <col min="1" max="1" width="87" style="59" customWidth="1"/>
    <col min="2" max="16384" width="11.42578125" style="59"/>
  </cols>
  <sheetData>
    <row r="1" spans="1:21" x14ac:dyDescent="0.25">
      <c r="A1" s="7" t="s">
        <v>246</v>
      </c>
      <c r="B1" s="8"/>
      <c r="C1" s="8"/>
      <c r="D1" s="8"/>
      <c r="E1" s="8"/>
      <c r="F1" s="8"/>
      <c r="G1" s="8"/>
      <c r="H1" s="8"/>
      <c r="I1" s="8"/>
      <c r="J1" s="8"/>
      <c r="K1" s="8"/>
      <c r="L1" s="8"/>
      <c r="M1" s="8"/>
      <c r="N1" s="163" t="s">
        <v>54</v>
      </c>
    </row>
    <row r="2" spans="1:21" x14ac:dyDescent="0.25">
      <c r="A2" s="8"/>
      <c r="B2" s="8"/>
      <c r="C2" s="8"/>
      <c r="D2" s="8"/>
      <c r="E2" s="8"/>
      <c r="F2" s="8"/>
      <c r="G2" s="8"/>
      <c r="H2" s="8"/>
      <c r="I2" s="8"/>
      <c r="J2" s="8"/>
      <c r="K2" s="8"/>
      <c r="L2" s="8"/>
      <c r="M2" s="8"/>
      <c r="N2" s="8"/>
      <c r="O2" s="8"/>
      <c r="P2" s="8"/>
      <c r="Q2" s="8"/>
      <c r="R2" s="8"/>
      <c r="S2" s="8"/>
      <c r="U2" s="8"/>
    </row>
    <row r="3" spans="1:21" x14ac:dyDescent="0.25">
      <c r="A3" s="8"/>
      <c r="B3" s="367">
        <v>2020</v>
      </c>
      <c r="C3" s="368"/>
      <c r="D3" s="368"/>
      <c r="E3" s="368"/>
      <c r="F3" s="368"/>
      <c r="G3" s="368"/>
      <c r="H3" s="368"/>
      <c r="I3" s="369"/>
      <c r="J3" s="367">
        <v>2021</v>
      </c>
      <c r="K3" s="368"/>
      <c r="L3" s="368"/>
      <c r="M3" s="368"/>
      <c r="N3" s="368"/>
      <c r="O3" s="368"/>
      <c r="P3" s="368"/>
      <c r="Q3" s="368"/>
      <c r="R3" s="368"/>
      <c r="S3" s="368"/>
      <c r="T3" s="369"/>
      <c r="U3" s="8"/>
    </row>
    <row r="4" spans="1:21" x14ac:dyDescent="0.25">
      <c r="A4" s="8"/>
      <c r="B4" s="214">
        <v>43952</v>
      </c>
      <c r="C4" s="215">
        <v>43983</v>
      </c>
      <c r="D4" s="215">
        <v>44013</v>
      </c>
      <c r="E4" s="215">
        <v>44044</v>
      </c>
      <c r="F4" s="215">
        <v>44075</v>
      </c>
      <c r="G4" s="215">
        <v>44105</v>
      </c>
      <c r="H4" s="215">
        <v>44136</v>
      </c>
      <c r="I4" s="215">
        <v>44166</v>
      </c>
      <c r="J4" s="214">
        <v>44197</v>
      </c>
      <c r="K4" s="215">
        <v>44228</v>
      </c>
      <c r="L4" s="215">
        <v>44256</v>
      </c>
      <c r="M4" s="215">
        <v>44287</v>
      </c>
      <c r="N4" s="215">
        <v>44317</v>
      </c>
      <c r="O4" s="215">
        <v>44348</v>
      </c>
      <c r="P4" s="215">
        <v>44378</v>
      </c>
      <c r="Q4" s="215">
        <v>44409</v>
      </c>
      <c r="R4" s="215">
        <v>44440</v>
      </c>
      <c r="S4" s="215">
        <v>44470</v>
      </c>
      <c r="T4" s="216">
        <v>44501</v>
      </c>
    </row>
    <row r="5" spans="1:21" x14ac:dyDescent="0.25">
      <c r="A5" s="85" t="s">
        <v>92</v>
      </c>
      <c r="B5" s="90">
        <v>18.099999999999998</v>
      </c>
      <c r="C5" s="88">
        <v>21.5</v>
      </c>
      <c r="D5" s="88">
        <v>24.8</v>
      </c>
      <c r="E5" s="88">
        <v>28.799999999999997</v>
      </c>
      <c r="F5" s="88">
        <v>30.9</v>
      </c>
      <c r="G5" s="88">
        <v>29.099999999999998</v>
      </c>
      <c r="H5" s="88">
        <v>26.6</v>
      </c>
      <c r="I5" s="88">
        <v>25.900000000000002</v>
      </c>
      <c r="J5" s="90">
        <v>27.3</v>
      </c>
      <c r="K5" s="88">
        <v>27.700000000000003</v>
      </c>
      <c r="L5" s="88">
        <v>28.199999999999996</v>
      </c>
      <c r="M5" s="88">
        <f t="shared" ref="M5:N6" si="0">E15</f>
        <v>28.299999999999997</v>
      </c>
      <c r="N5" s="88">
        <f t="shared" si="0"/>
        <v>28.999999999999996</v>
      </c>
      <c r="O5" s="88">
        <f t="shared" ref="O5:P6" si="1">G15</f>
        <v>31.900000000000002</v>
      </c>
      <c r="P5" s="88">
        <f t="shared" si="1"/>
        <v>34.799999999999997</v>
      </c>
      <c r="Q5" s="88">
        <f t="shared" ref="Q5:S6" si="2">I15</f>
        <v>35.799999999999997</v>
      </c>
      <c r="R5" s="88">
        <f t="shared" si="2"/>
        <v>37.299999999999997</v>
      </c>
      <c r="S5" s="88">
        <f t="shared" si="2"/>
        <v>38.800000000000004</v>
      </c>
      <c r="T5" s="89">
        <f>L15</f>
        <v>40</v>
      </c>
    </row>
    <row r="6" spans="1:21" x14ac:dyDescent="0.25">
      <c r="A6" s="87" t="s">
        <v>93</v>
      </c>
      <c r="B6" s="90">
        <v>21.9</v>
      </c>
      <c r="C6" s="88">
        <v>21.5</v>
      </c>
      <c r="D6" s="88">
        <v>17.899999999999999</v>
      </c>
      <c r="E6" s="88">
        <v>12.5</v>
      </c>
      <c r="F6" s="88">
        <v>8.6999999999999993</v>
      </c>
      <c r="G6" s="88">
        <v>6.7</v>
      </c>
      <c r="H6" s="88">
        <v>5.0999999999999996</v>
      </c>
      <c r="I6" s="88">
        <v>8.2000000000000011</v>
      </c>
      <c r="J6" s="90">
        <v>6.1</v>
      </c>
      <c r="K6" s="88">
        <v>4.9000000000000004</v>
      </c>
      <c r="L6" s="88">
        <v>5.5</v>
      </c>
      <c r="M6" s="88">
        <f t="shared" si="0"/>
        <v>5.6000000000000005</v>
      </c>
      <c r="N6" s="88">
        <f t="shared" si="0"/>
        <v>8.1</v>
      </c>
      <c r="O6" s="88">
        <f t="shared" si="1"/>
        <v>9.1999999999999993</v>
      </c>
      <c r="P6" s="88">
        <f t="shared" si="1"/>
        <v>9</v>
      </c>
      <c r="Q6" s="88">
        <f t="shared" si="2"/>
        <v>5.8999999999999995</v>
      </c>
      <c r="R6" s="88">
        <f t="shared" si="2"/>
        <v>5.7</v>
      </c>
      <c r="S6" s="88">
        <f t="shared" si="2"/>
        <v>5.8999999999999995</v>
      </c>
      <c r="T6" s="89">
        <f>L16</f>
        <v>5.8999999999999995</v>
      </c>
    </row>
    <row r="7" spans="1:21" x14ac:dyDescent="0.25">
      <c r="A7" s="87" t="s">
        <v>94</v>
      </c>
      <c r="B7" s="90">
        <v>17.399999999999999</v>
      </c>
      <c r="C7" s="88">
        <v>16.400000000000002</v>
      </c>
      <c r="D7" s="88">
        <v>13</v>
      </c>
      <c r="E7" s="88">
        <v>10</v>
      </c>
      <c r="F7" s="88">
        <v>9.3000000000000007</v>
      </c>
      <c r="G7" s="88">
        <v>17.100000000000001</v>
      </c>
      <c r="H7" s="88">
        <v>19.8</v>
      </c>
      <c r="I7" s="88">
        <v>20.7</v>
      </c>
      <c r="J7" s="90">
        <v>19.8</v>
      </c>
      <c r="K7" s="88">
        <v>19.2</v>
      </c>
      <c r="L7" s="88">
        <v>18.8</v>
      </c>
      <c r="M7" s="88">
        <f>E17+E18</f>
        <v>18.899999999999999</v>
      </c>
      <c r="N7" s="88">
        <f>F17+F18</f>
        <v>18.200000000000003</v>
      </c>
      <c r="O7" s="88">
        <f t="shared" ref="O7:P7" si="3">G17+G18</f>
        <v>18</v>
      </c>
      <c r="P7" s="88">
        <f t="shared" si="3"/>
        <v>14.600000000000001</v>
      </c>
      <c r="Q7" s="88">
        <f t="shared" ref="Q7" si="4">I17+I18</f>
        <v>14.8</v>
      </c>
      <c r="R7" s="88">
        <f>J17+J18</f>
        <v>14.799999999999999</v>
      </c>
      <c r="S7" s="88">
        <f>K17+K18</f>
        <v>12.700000000000001</v>
      </c>
      <c r="T7" s="89">
        <f>L17+L18</f>
        <v>11.5</v>
      </c>
    </row>
    <row r="8" spans="1:21" x14ac:dyDescent="0.25">
      <c r="A8" s="87" t="s">
        <v>95</v>
      </c>
      <c r="B8" s="90">
        <v>16.3</v>
      </c>
      <c r="C8" s="88">
        <v>18.7</v>
      </c>
      <c r="D8" s="88">
        <v>18.899999999999999</v>
      </c>
      <c r="E8" s="88">
        <v>17.5</v>
      </c>
      <c r="F8" s="88">
        <v>18.5</v>
      </c>
      <c r="G8" s="88">
        <v>12.5</v>
      </c>
      <c r="H8" s="88">
        <v>13.8</v>
      </c>
      <c r="I8" s="88">
        <v>12.4</v>
      </c>
      <c r="J8" s="90">
        <v>13.100000000000001</v>
      </c>
      <c r="K8" s="88">
        <v>13</v>
      </c>
      <c r="L8" s="88">
        <v>13</v>
      </c>
      <c r="M8" s="88">
        <f t="shared" ref="M8:N9" si="5">E19</f>
        <v>13.100000000000001</v>
      </c>
      <c r="N8" s="88">
        <f t="shared" si="5"/>
        <v>11.899999999999999</v>
      </c>
      <c r="O8" s="88">
        <f t="shared" ref="O8:P9" si="6">G19</f>
        <v>10.4</v>
      </c>
      <c r="P8" s="88">
        <f t="shared" si="6"/>
        <v>10</v>
      </c>
      <c r="Q8" s="88">
        <f t="shared" ref="Q8:S9" si="7">I19</f>
        <v>10.199999999999999</v>
      </c>
      <c r="R8" s="88">
        <f t="shared" si="7"/>
        <v>9.4</v>
      </c>
      <c r="S8" s="88">
        <f t="shared" si="7"/>
        <v>9.9</v>
      </c>
      <c r="T8" s="89">
        <f>L19</f>
        <v>9.7000000000000011</v>
      </c>
    </row>
    <row r="9" spans="1:21" x14ac:dyDescent="0.25">
      <c r="A9" s="91" t="s">
        <v>154</v>
      </c>
      <c r="B9" s="92">
        <v>26.400000000000002</v>
      </c>
      <c r="C9" s="93">
        <v>21.9</v>
      </c>
      <c r="D9" s="93">
        <v>25.4</v>
      </c>
      <c r="E9" s="93">
        <v>31.2</v>
      </c>
      <c r="F9" s="93">
        <v>32.5</v>
      </c>
      <c r="G9" s="93">
        <v>34.699999999999996</v>
      </c>
      <c r="H9" s="93">
        <v>34.699999999999996</v>
      </c>
      <c r="I9" s="93">
        <v>32.700000000000003</v>
      </c>
      <c r="J9" s="92">
        <v>33.700000000000003</v>
      </c>
      <c r="K9" s="93">
        <v>35.299999999999997</v>
      </c>
      <c r="L9" s="93">
        <v>34.5</v>
      </c>
      <c r="M9" s="93">
        <f t="shared" si="5"/>
        <v>34.1</v>
      </c>
      <c r="N9" s="93">
        <f t="shared" si="5"/>
        <v>32.800000000000004</v>
      </c>
      <c r="O9" s="93">
        <f t="shared" si="6"/>
        <v>30.5</v>
      </c>
      <c r="P9" s="93">
        <f t="shared" si="6"/>
        <v>31.6</v>
      </c>
      <c r="Q9" s="93">
        <f t="shared" si="7"/>
        <v>33.300000000000004</v>
      </c>
      <c r="R9" s="93">
        <f t="shared" si="7"/>
        <v>32.700000000000003</v>
      </c>
      <c r="S9" s="93">
        <f t="shared" si="7"/>
        <v>32.700000000000003</v>
      </c>
      <c r="T9" s="94">
        <f>L20</f>
        <v>32.9</v>
      </c>
    </row>
    <row r="10" spans="1:21" x14ac:dyDescent="0.25">
      <c r="A10" s="84" t="s">
        <v>75</v>
      </c>
    </row>
    <row r="11" spans="1:21" x14ac:dyDescent="0.25">
      <c r="A11" s="84" t="s">
        <v>35</v>
      </c>
    </row>
    <row r="12" spans="1:21" x14ac:dyDescent="0.25">
      <c r="T12" s="80"/>
    </row>
    <row r="13" spans="1:21" x14ac:dyDescent="0.25">
      <c r="A13" s="101" t="s">
        <v>153</v>
      </c>
      <c r="B13" s="373">
        <v>2021</v>
      </c>
      <c r="C13" s="374"/>
      <c r="D13" s="374"/>
      <c r="E13" s="374"/>
      <c r="F13" s="374"/>
      <c r="G13" s="374"/>
      <c r="H13" s="374"/>
      <c r="I13" s="374"/>
      <c r="J13" s="374"/>
      <c r="K13" s="374"/>
      <c r="L13" s="375"/>
      <c r="T13" s="80"/>
    </row>
    <row r="14" spans="1:21" x14ac:dyDescent="0.25">
      <c r="A14" s="101"/>
      <c r="B14" s="218">
        <v>44197</v>
      </c>
      <c r="C14" s="219">
        <v>44228</v>
      </c>
      <c r="D14" s="219">
        <v>44256</v>
      </c>
      <c r="E14" s="219">
        <v>44287</v>
      </c>
      <c r="F14" s="219">
        <v>44317</v>
      </c>
      <c r="G14" s="219">
        <v>44348</v>
      </c>
      <c r="H14" s="219">
        <v>44378</v>
      </c>
      <c r="I14" s="219">
        <v>44409</v>
      </c>
      <c r="J14" s="219">
        <v>44440</v>
      </c>
      <c r="K14" s="219">
        <v>44470</v>
      </c>
      <c r="L14" s="220">
        <v>44501</v>
      </c>
      <c r="T14" s="80"/>
    </row>
    <row r="15" spans="1:21" x14ac:dyDescent="0.25">
      <c r="A15" s="117" t="s">
        <v>159</v>
      </c>
      <c r="B15" s="118">
        <v>27.3</v>
      </c>
      <c r="C15" s="119">
        <v>27.700000000000003</v>
      </c>
      <c r="D15" s="119">
        <v>28.199999999999996</v>
      </c>
      <c r="E15" s="119">
        <v>28.299999999999997</v>
      </c>
      <c r="F15" s="119">
        <v>28.999999999999996</v>
      </c>
      <c r="G15" s="119">
        <v>31.900000000000002</v>
      </c>
      <c r="H15" s="119">
        <v>34.799999999999997</v>
      </c>
      <c r="I15" s="119">
        <v>35.799999999999997</v>
      </c>
      <c r="J15" s="119">
        <v>37.299999999999997</v>
      </c>
      <c r="K15" s="119">
        <v>38.800000000000004</v>
      </c>
      <c r="L15" s="120">
        <v>40</v>
      </c>
      <c r="T15" s="80"/>
    </row>
    <row r="16" spans="1:21" x14ac:dyDescent="0.25">
      <c r="A16" s="121" t="s">
        <v>160</v>
      </c>
      <c r="B16" s="122">
        <v>6.1</v>
      </c>
      <c r="C16" s="123">
        <v>4.9000000000000004</v>
      </c>
      <c r="D16" s="123">
        <v>5.5</v>
      </c>
      <c r="E16" s="123">
        <v>5.6000000000000005</v>
      </c>
      <c r="F16" s="123">
        <v>8.1</v>
      </c>
      <c r="G16" s="123">
        <v>9.1999999999999993</v>
      </c>
      <c r="H16" s="123">
        <v>9</v>
      </c>
      <c r="I16" s="123">
        <v>5.8999999999999995</v>
      </c>
      <c r="J16" s="123">
        <v>5.7</v>
      </c>
      <c r="K16" s="123">
        <v>5.8999999999999995</v>
      </c>
      <c r="L16" s="124">
        <v>5.8999999999999995</v>
      </c>
      <c r="T16" s="80"/>
    </row>
    <row r="17" spans="1:20" x14ac:dyDescent="0.25">
      <c r="A17" s="121" t="s">
        <v>161</v>
      </c>
      <c r="B17" s="122">
        <v>9.7000000000000011</v>
      </c>
      <c r="C17" s="123">
        <v>8.1</v>
      </c>
      <c r="D17" s="123">
        <v>8.3000000000000007</v>
      </c>
      <c r="E17" s="123">
        <v>9.1999999999999993</v>
      </c>
      <c r="F17" s="123">
        <v>9.8000000000000007</v>
      </c>
      <c r="G17" s="123">
        <v>8.7999999999999989</v>
      </c>
      <c r="H17" s="123">
        <v>7.0000000000000009</v>
      </c>
      <c r="I17" s="123">
        <v>7.5</v>
      </c>
      <c r="J17" s="123">
        <v>7.1999999999999993</v>
      </c>
      <c r="K17" s="123">
        <v>5.7</v>
      </c>
      <c r="L17" s="124">
        <v>5.0999999999999996</v>
      </c>
      <c r="T17" s="80"/>
    </row>
    <row r="18" spans="1:20" x14ac:dyDescent="0.25">
      <c r="A18" s="121" t="s">
        <v>162</v>
      </c>
      <c r="B18" s="122">
        <v>10.100000000000001</v>
      </c>
      <c r="C18" s="123">
        <v>11.1</v>
      </c>
      <c r="D18" s="123">
        <v>10.5</v>
      </c>
      <c r="E18" s="123">
        <v>9.7000000000000011</v>
      </c>
      <c r="F18" s="123">
        <v>8.4</v>
      </c>
      <c r="G18" s="123">
        <v>9.1999999999999993</v>
      </c>
      <c r="H18" s="123">
        <v>7.6</v>
      </c>
      <c r="I18" s="123">
        <v>7.3</v>
      </c>
      <c r="J18" s="123">
        <v>7.6</v>
      </c>
      <c r="K18" s="123">
        <v>7.0000000000000009</v>
      </c>
      <c r="L18" s="124">
        <v>6.4</v>
      </c>
      <c r="T18" s="80"/>
    </row>
    <row r="19" spans="1:20" x14ac:dyDescent="0.25">
      <c r="A19" s="164" t="s">
        <v>163</v>
      </c>
      <c r="B19" s="122">
        <v>13.100000000000001</v>
      </c>
      <c r="C19" s="123">
        <v>13</v>
      </c>
      <c r="D19" s="123">
        <v>13</v>
      </c>
      <c r="E19" s="123">
        <v>13.100000000000001</v>
      </c>
      <c r="F19" s="123">
        <v>11.899999999999999</v>
      </c>
      <c r="G19" s="123">
        <v>10.4</v>
      </c>
      <c r="H19" s="123">
        <v>10</v>
      </c>
      <c r="I19" s="123">
        <v>10.199999999999999</v>
      </c>
      <c r="J19" s="123">
        <v>9.4</v>
      </c>
      <c r="K19" s="123">
        <v>9.9</v>
      </c>
      <c r="L19" s="124">
        <v>9.7000000000000011</v>
      </c>
      <c r="T19" s="80"/>
    </row>
    <row r="20" spans="1:20" x14ac:dyDescent="0.25">
      <c r="A20" s="125" t="s">
        <v>27</v>
      </c>
      <c r="B20" s="126">
        <v>33.700000000000003</v>
      </c>
      <c r="C20" s="127">
        <v>35.299999999999997</v>
      </c>
      <c r="D20" s="127">
        <v>34.5</v>
      </c>
      <c r="E20" s="127">
        <v>34.1</v>
      </c>
      <c r="F20" s="127">
        <v>32.800000000000004</v>
      </c>
      <c r="G20" s="127">
        <v>30.5</v>
      </c>
      <c r="H20" s="127">
        <v>31.6</v>
      </c>
      <c r="I20" s="127">
        <v>33.300000000000004</v>
      </c>
      <c r="J20" s="127">
        <v>32.700000000000003</v>
      </c>
      <c r="K20" s="127">
        <v>32.700000000000003</v>
      </c>
      <c r="L20" s="128">
        <v>32.9</v>
      </c>
    </row>
    <row r="25" spans="1:20" x14ac:dyDescent="0.25">
      <c r="J25" s="80"/>
      <c r="K25" s="80"/>
      <c r="L25" s="80"/>
    </row>
  </sheetData>
  <mergeCells count="3">
    <mergeCell ref="B3:I3"/>
    <mergeCell ref="J3:T3"/>
    <mergeCell ref="B13:L13"/>
  </mergeCells>
  <hyperlinks>
    <hyperlink ref="N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2" workbookViewId="0">
      <selection activeCell="M19" sqref="M19"/>
    </sheetView>
  </sheetViews>
  <sheetFormatPr baseColWidth="10" defaultRowHeight="15" x14ac:dyDescent="0.25"/>
  <cols>
    <col min="1" max="1" width="11.42578125" style="59"/>
    <col min="2" max="2" width="15.28515625" style="59" customWidth="1"/>
    <col min="3" max="3" width="18.140625" style="59" customWidth="1"/>
    <col min="4" max="16384" width="11.42578125" style="59"/>
  </cols>
  <sheetData>
    <row r="1" spans="1:14" x14ac:dyDescent="0.25">
      <c r="A1" s="243" t="s">
        <v>267</v>
      </c>
      <c r="B1" s="58"/>
      <c r="C1" s="58"/>
      <c r="D1" s="58"/>
      <c r="E1" s="58"/>
      <c r="F1" s="58"/>
      <c r="G1" s="58"/>
      <c r="H1" s="58"/>
      <c r="I1" s="58"/>
      <c r="J1" s="58"/>
      <c r="N1" s="168" t="s">
        <v>54</v>
      </c>
    </row>
    <row r="2" spans="1:14" x14ac:dyDescent="0.25">
      <c r="A2" s="244" t="s">
        <v>174</v>
      </c>
      <c r="B2" s="58"/>
      <c r="C2" s="58"/>
      <c r="D2" s="58"/>
      <c r="E2" s="58"/>
      <c r="F2" s="58"/>
      <c r="G2" s="58"/>
      <c r="H2" s="58"/>
      <c r="I2" s="58"/>
      <c r="J2" s="58"/>
      <c r="M2" s="8"/>
      <c r="N2" s="167"/>
    </row>
    <row r="4" spans="1:14" ht="48" x14ac:dyDescent="0.25">
      <c r="A4" s="165"/>
      <c r="B4" s="240" t="s">
        <v>175</v>
      </c>
      <c r="C4" s="240" t="s">
        <v>176</v>
      </c>
      <c r="D4" s="167"/>
      <c r="E4" s="167"/>
      <c r="F4" s="167"/>
      <c r="G4" s="167"/>
    </row>
    <row r="5" spans="1:14" x14ac:dyDescent="0.25">
      <c r="A5" s="241" t="s">
        <v>97</v>
      </c>
      <c r="B5" s="166">
        <v>6.7034199999999995</v>
      </c>
      <c r="C5" s="166">
        <v>2.2411699999999999</v>
      </c>
      <c r="D5" s="167"/>
      <c r="E5" s="167"/>
      <c r="F5" s="167"/>
      <c r="G5" s="167"/>
    </row>
    <row r="6" spans="1:14" x14ac:dyDescent="0.25">
      <c r="A6" s="242" t="s">
        <v>165</v>
      </c>
      <c r="B6" s="166">
        <v>8.3814400000000013</v>
      </c>
      <c r="C6" s="166">
        <v>4.6396249999999997</v>
      </c>
      <c r="D6" s="167"/>
      <c r="E6" s="167"/>
      <c r="F6" s="167"/>
      <c r="G6" s="167"/>
    </row>
    <row r="7" spans="1:14" x14ac:dyDescent="0.25">
      <c r="A7" s="242" t="s">
        <v>169</v>
      </c>
      <c r="B7" s="166">
        <v>6.8837450000000002</v>
      </c>
      <c r="C7" s="166">
        <v>3.0333299999999994</v>
      </c>
      <c r="D7" s="167"/>
      <c r="E7" s="167"/>
      <c r="F7" s="167"/>
      <c r="G7" s="167"/>
    </row>
    <row r="8" spans="1:14" x14ac:dyDescent="0.25">
      <c r="A8" s="242" t="s">
        <v>172</v>
      </c>
      <c r="B8" s="166">
        <v>3.1055200000000003</v>
      </c>
      <c r="C8" s="166">
        <v>1.35517</v>
      </c>
      <c r="D8" s="167"/>
      <c r="E8" s="167"/>
      <c r="F8" s="167"/>
      <c r="G8" s="167"/>
    </row>
    <row r="9" spans="1:14" x14ac:dyDescent="0.25">
      <c r="A9" s="242" t="s">
        <v>182</v>
      </c>
      <c r="B9" s="166">
        <v>1.7873099999999997</v>
      </c>
      <c r="C9" s="166">
        <v>0.616475</v>
      </c>
      <c r="D9" s="167"/>
      <c r="E9" s="167"/>
      <c r="F9" s="167"/>
      <c r="G9" s="167"/>
    </row>
    <row r="10" spans="1:14" x14ac:dyDescent="0.25">
      <c r="A10" s="242" t="s">
        <v>206</v>
      </c>
      <c r="B10" s="166">
        <v>1.0623799999999999</v>
      </c>
      <c r="C10" s="166">
        <v>0.41699999999999998</v>
      </c>
      <c r="D10" s="167"/>
      <c r="E10" s="167"/>
      <c r="F10" s="167"/>
      <c r="G10" s="167"/>
    </row>
    <row r="11" spans="1:14" x14ac:dyDescent="0.25">
      <c r="A11" s="242" t="s">
        <v>270</v>
      </c>
      <c r="B11" s="166">
        <v>1.1683050000000001</v>
      </c>
      <c r="C11" s="166">
        <v>0.38639000000000007</v>
      </c>
      <c r="D11" s="167"/>
      <c r="E11" s="167"/>
      <c r="F11" s="167"/>
      <c r="G11" s="167"/>
    </row>
    <row r="12" spans="1:14" x14ac:dyDescent="0.25">
      <c r="A12" s="242" t="s">
        <v>271</v>
      </c>
      <c r="B12" s="166">
        <v>1.6064000000000001</v>
      </c>
      <c r="C12" s="166">
        <v>0.51445000000000007</v>
      </c>
      <c r="D12" s="167"/>
      <c r="E12" s="167"/>
      <c r="F12" s="167"/>
      <c r="G12" s="167"/>
    </row>
    <row r="13" spans="1:14" x14ac:dyDescent="0.25">
      <c r="A13" s="242">
        <v>44136</v>
      </c>
      <c r="B13" s="166">
        <v>2.9538952529956832</v>
      </c>
      <c r="C13" s="166">
        <v>1.5916832635217455</v>
      </c>
      <c r="D13" s="167"/>
      <c r="E13" s="167"/>
      <c r="F13" s="167"/>
      <c r="G13" s="167"/>
    </row>
    <row r="14" spans="1:14" x14ac:dyDescent="0.25">
      <c r="A14" s="242">
        <v>44166</v>
      </c>
      <c r="B14" s="166">
        <v>2.1925002206866178</v>
      </c>
      <c r="C14" s="166">
        <v>0.96628904028543205</v>
      </c>
      <c r="D14" s="167"/>
      <c r="E14" s="167"/>
      <c r="F14" s="167"/>
      <c r="G14" s="167"/>
    </row>
    <row r="15" spans="1:14" x14ac:dyDescent="0.25">
      <c r="A15" s="242">
        <v>44197</v>
      </c>
      <c r="B15" s="166">
        <v>2.0204690520192385</v>
      </c>
      <c r="C15" s="166">
        <v>1.0389741584884014</v>
      </c>
      <c r="D15" s="167"/>
      <c r="E15" s="167"/>
      <c r="F15" s="167"/>
      <c r="G15" s="167"/>
    </row>
    <row r="16" spans="1:14" x14ac:dyDescent="0.25">
      <c r="A16" s="242">
        <v>44228</v>
      </c>
      <c r="B16" s="166">
        <v>2.1137277330948407</v>
      </c>
      <c r="C16" s="166">
        <v>1.0915004216622572</v>
      </c>
      <c r="D16" s="167"/>
      <c r="E16" s="167"/>
      <c r="F16" s="167"/>
      <c r="G16" s="167"/>
    </row>
    <row r="17" spans="1:10" x14ac:dyDescent="0.25">
      <c r="A17" s="242">
        <v>44256</v>
      </c>
      <c r="B17" s="166">
        <v>2.2276452105921094</v>
      </c>
      <c r="C17" s="166">
        <v>1.0007034800585186</v>
      </c>
      <c r="D17" s="167"/>
      <c r="E17" s="167"/>
      <c r="F17" s="167"/>
      <c r="G17" s="167"/>
    </row>
    <row r="18" spans="1:10" x14ac:dyDescent="0.25">
      <c r="A18" s="242">
        <v>44287</v>
      </c>
      <c r="B18" s="166">
        <v>2.955773817245932</v>
      </c>
      <c r="C18" s="166">
        <v>1.4795429103618547</v>
      </c>
      <c r="D18" s="167"/>
      <c r="E18" s="167"/>
      <c r="F18" s="167"/>
      <c r="G18" s="167"/>
    </row>
    <row r="19" spans="1:10" x14ac:dyDescent="0.25">
      <c r="A19" s="242">
        <v>44317</v>
      </c>
      <c r="B19" s="166">
        <v>2.2321421351997697</v>
      </c>
      <c r="C19" s="166">
        <v>0.91782429377078534</v>
      </c>
      <c r="D19" s="167"/>
      <c r="E19" s="167"/>
      <c r="F19" s="167"/>
      <c r="G19" s="167"/>
    </row>
    <row r="20" spans="1:10" x14ac:dyDescent="0.25">
      <c r="A20" s="242">
        <v>44348</v>
      </c>
      <c r="B20" s="166">
        <v>1.3118089980381178</v>
      </c>
      <c r="C20" s="166">
        <v>0.41580180665604949</v>
      </c>
      <c r="D20" s="167"/>
      <c r="E20" s="167"/>
      <c r="F20" s="167"/>
      <c r="G20" s="167"/>
    </row>
    <row r="21" spans="1:10" x14ac:dyDescent="0.25">
      <c r="A21" s="242">
        <v>44378</v>
      </c>
      <c r="B21" s="166">
        <v>0.59280663601786177</v>
      </c>
      <c r="C21" s="166">
        <v>0.21105117807831145</v>
      </c>
      <c r="D21" s="167"/>
      <c r="E21" s="167"/>
      <c r="F21" s="167"/>
      <c r="G21" s="167"/>
    </row>
    <row r="22" spans="1:10" x14ac:dyDescent="0.25">
      <c r="A22" s="242">
        <v>44409</v>
      </c>
      <c r="B22" s="166">
        <v>0.50999899646465152</v>
      </c>
      <c r="C22" s="166">
        <v>0.18006710342486851</v>
      </c>
      <c r="D22" s="167"/>
      <c r="E22" s="167"/>
      <c r="F22" s="167"/>
      <c r="G22" s="167"/>
    </row>
    <row r="23" spans="1:10" x14ac:dyDescent="0.25">
      <c r="A23" s="242">
        <v>44440</v>
      </c>
      <c r="B23" s="166">
        <v>0.5322971715144913</v>
      </c>
      <c r="C23" s="166">
        <v>0.15830549540571295</v>
      </c>
      <c r="D23" s="167"/>
      <c r="E23" s="167"/>
      <c r="F23" s="167"/>
      <c r="G23" s="167"/>
    </row>
    <row r="24" spans="1:10" x14ac:dyDescent="0.25">
      <c r="A24" s="242">
        <v>44470</v>
      </c>
      <c r="B24" s="166">
        <v>0.39708081529023809</v>
      </c>
      <c r="C24" s="166">
        <v>0.13690368253770899</v>
      </c>
      <c r="D24" s="193"/>
      <c r="E24" s="193"/>
      <c r="F24" s="193"/>
      <c r="G24" s="193"/>
      <c r="H24" s="58"/>
      <c r="I24" s="58"/>
      <c r="J24" s="58"/>
    </row>
    <row r="25" spans="1:10" x14ac:dyDescent="0.25">
      <c r="A25" s="245"/>
      <c r="B25" s="246"/>
      <c r="C25" s="246"/>
      <c r="D25" s="193"/>
      <c r="E25" s="193"/>
      <c r="F25" s="193"/>
      <c r="G25" s="193"/>
      <c r="H25" s="58"/>
      <c r="I25" s="58"/>
      <c r="J25" s="58"/>
    </row>
    <row r="26" spans="1:10" x14ac:dyDescent="0.25">
      <c r="A26" s="379" t="s">
        <v>168</v>
      </c>
      <c r="B26" s="379"/>
      <c r="C26" s="379"/>
      <c r="D26" s="379"/>
      <c r="E26" s="379"/>
      <c r="F26" s="379"/>
      <c r="G26" s="379"/>
      <c r="H26" s="58"/>
      <c r="I26" s="58"/>
      <c r="J26" s="58"/>
    </row>
    <row r="27" spans="1:10" x14ac:dyDescent="0.25">
      <c r="A27" s="351" t="s">
        <v>142</v>
      </c>
      <c r="B27" s="352"/>
      <c r="C27" s="353"/>
      <c r="D27" s="353"/>
      <c r="E27" s="353"/>
      <c r="F27" s="353"/>
      <c r="G27" s="353"/>
      <c r="H27" s="58"/>
      <c r="I27" s="58"/>
      <c r="J27" s="58"/>
    </row>
    <row r="28" spans="1:10" x14ac:dyDescent="0.25">
      <c r="A28" s="352" t="s">
        <v>143</v>
      </c>
      <c r="B28" s="352"/>
      <c r="C28" s="353"/>
      <c r="D28" s="353"/>
      <c r="E28" s="353"/>
      <c r="F28" s="353"/>
      <c r="G28" s="353"/>
      <c r="H28" s="58"/>
      <c r="I28" s="58"/>
      <c r="J28" s="58"/>
    </row>
    <row r="29" spans="1:10" x14ac:dyDescent="0.25">
      <c r="A29" s="309"/>
      <c r="B29" s="309"/>
      <c r="C29" s="309"/>
      <c r="D29" s="309"/>
      <c r="E29" s="309"/>
      <c r="F29" s="309"/>
      <c r="G29" s="309"/>
      <c r="H29" s="58"/>
      <c r="I29" s="58"/>
      <c r="J29" s="58"/>
    </row>
    <row r="30" spans="1:10" x14ac:dyDescent="0.25">
      <c r="A30" s="58"/>
      <c r="B30" s="58"/>
      <c r="C30" s="58"/>
      <c r="D30" s="58"/>
      <c r="E30" s="58"/>
      <c r="F30" s="58"/>
      <c r="G30" s="58"/>
      <c r="H30" s="58"/>
      <c r="I30" s="58"/>
      <c r="J30" s="58"/>
    </row>
    <row r="31" spans="1:10" x14ac:dyDescent="0.25">
      <c r="A31" s="58"/>
      <c r="B31" s="58"/>
      <c r="C31" s="58"/>
      <c r="D31" s="58"/>
      <c r="E31" s="58"/>
      <c r="F31" s="58"/>
      <c r="G31" s="58"/>
      <c r="H31" s="58"/>
      <c r="I31" s="58"/>
      <c r="J31" s="58"/>
    </row>
  </sheetData>
  <mergeCells count="1">
    <mergeCell ref="A26:G26"/>
  </mergeCells>
  <hyperlinks>
    <hyperlink ref="N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Normal="100" workbookViewId="0">
      <selection activeCell="Z34" sqref="Z34"/>
    </sheetView>
  </sheetViews>
  <sheetFormatPr baseColWidth="10" defaultColWidth="9.140625" defaultRowHeight="11.25" x14ac:dyDescent="0.25"/>
  <cols>
    <col min="1" max="1" width="3.42578125" style="170" bestFit="1" customWidth="1"/>
    <col min="2" max="2" width="34.42578125" style="176" customWidth="1"/>
    <col min="3" max="7" width="7.42578125" style="182" customWidth="1"/>
    <col min="8" max="22" width="7.42578125" style="170" customWidth="1"/>
    <col min="23" max="23" width="7.28515625" style="170" bestFit="1" customWidth="1"/>
    <col min="24" max="24" width="7.5703125" style="170" customWidth="1"/>
    <col min="25" max="16384" width="9.140625" style="170"/>
  </cols>
  <sheetData>
    <row r="1" spans="1:35" x14ac:dyDescent="0.2">
      <c r="A1" s="276" t="s">
        <v>272</v>
      </c>
      <c r="B1" s="247"/>
      <c r="C1" s="248"/>
      <c r="D1" s="248"/>
      <c r="E1" s="248"/>
      <c r="F1" s="248"/>
      <c r="G1" s="248"/>
      <c r="H1" s="169"/>
      <c r="I1" s="169"/>
      <c r="J1" s="169"/>
      <c r="K1" s="169"/>
      <c r="L1" s="169"/>
      <c r="M1" s="169"/>
      <c r="N1" s="169"/>
      <c r="O1" s="169"/>
      <c r="P1" s="169"/>
      <c r="Q1" s="169"/>
      <c r="R1" s="169"/>
      <c r="S1" s="262" t="s">
        <v>54</v>
      </c>
      <c r="V1" s="169"/>
    </row>
    <row r="2" spans="1:35" ht="15" x14ac:dyDescent="0.25">
      <c r="A2" s="249" t="s">
        <v>106</v>
      </c>
      <c r="B2" s="247"/>
      <c r="C2" s="248"/>
      <c r="D2" s="248"/>
      <c r="E2" s="248"/>
      <c r="F2" s="248"/>
      <c r="G2" s="248"/>
      <c r="H2" s="169"/>
      <c r="I2" s="169"/>
      <c r="J2" s="169"/>
      <c r="K2" s="169"/>
      <c r="L2" s="169"/>
      <c r="M2" s="58"/>
      <c r="N2" s="169"/>
      <c r="O2" s="169"/>
      <c r="P2" s="169"/>
      <c r="Q2" s="169"/>
      <c r="S2" s="171"/>
      <c r="V2" s="169"/>
      <c r="AI2" s="172"/>
    </row>
    <row r="3" spans="1:35" s="173" customFormat="1" ht="68.25" thickBot="1" x14ac:dyDescent="0.3">
      <c r="A3" s="250" t="s">
        <v>108</v>
      </c>
      <c r="B3" s="251" t="s">
        <v>109</v>
      </c>
      <c r="C3" s="252" t="s">
        <v>97</v>
      </c>
      <c r="D3" s="252" t="s">
        <v>165</v>
      </c>
      <c r="E3" s="252" t="s">
        <v>169</v>
      </c>
      <c r="F3" s="252" t="s">
        <v>172</v>
      </c>
      <c r="G3" s="252" t="s">
        <v>273</v>
      </c>
      <c r="H3" s="252" t="s">
        <v>206</v>
      </c>
      <c r="I3" s="252" t="s">
        <v>274</v>
      </c>
      <c r="J3" s="252" t="s">
        <v>275</v>
      </c>
      <c r="K3" s="252">
        <v>44136</v>
      </c>
      <c r="L3" s="252">
        <v>44166</v>
      </c>
      <c r="M3" s="252">
        <v>44197</v>
      </c>
      <c r="N3" s="252">
        <v>44228</v>
      </c>
      <c r="O3" s="252">
        <v>44256</v>
      </c>
      <c r="P3" s="253">
        <v>44287</v>
      </c>
      <c r="Q3" s="253">
        <v>44317</v>
      </c>
      <c r="R3" s="253">
        <v>44348</v>
      </c>
      <c r="S3" s="253">
        <v>44378</v>
      </c>
      <c r="T3" s="253">
        <v>44409</v>
      </c>
      <c r="U3" s="253">
        <v>44440</v>
      </c>
      <c r="V3" s="253">
        <v>44470</v>
      </c>
      <c r="W3" s="253" t="s">
        <v>207</v>
      </c>
      <c r="X3" s="253" t="s">
        <v>173</v>
      </c>
    </row>
    <row r="4" spans="1:35" x14ac:dyDescent="0.25">
      <c r="A4" s="247" t="s">
        <v>110</v>
      </c>
      <c r="B4" s="247" t="s">
        <v>111</v>
      </c>
      <c r="C4" s="254">
        <v>0.35499999999999998</v>
      </c>
      <c r="D4" s="254">
        <v>0.95499999999999996</v>
      </c>
      <c r="E4" s="254">
        <v>0.87</v>
      </c>
      <c r="F4" s="254">
        <v>0.34499999999999997</v>
      </c>
      <c r="G4" s="254">
        <v>0.13500000000000001</v>
      </c>
      <c r="H4" s="255">
        <v>1.4999999999999999E-2</v>
      </c>
      <c r="I4" s="255">
        <v>1.4999999999999999E-2</v>
      </c>
      <c r="J4" s="255">
        <v>0.01</v>
      </c>
      <c r="K4" s="255">
        <v>0.30825000000000002</v>
      </c>
      <c r="L4" s="255">
        <v>0.25024999999999997</v>
      </c>
      <c r="M4" s="255">
        <v>0.104</v>
      </c>
      <c r="N4" s="255">
        <v>9.7000000000000003E-2</v>
      </c>
      <c r="O4" s="255">
        <v>1.2E-2</v>
      </c>
      <c r="P4" s="256">
        <v>7.1999999999999995E-2</v>
      </c>
      <c r="Q4" s="256">
        <v>1.7000000000000001E-2</v>
      </c>
      <c r="R4" s="256">
        <v>0.45833333333333331</v>
      </c>
      <c r="S4" s="256">
        <v>4.1000000000000002E-2</v>
      </c>
      <c r="T4" s="256">
        <v>0.34</v>
      </c>
      <c r="U4" s="256">
        <v>4.2000000000000003E-2</v>
      </c>
      <c r="V4" s="256">
        <v>0.34</v>
      </c>
      <c r="W4" s="256">
        <v>8.8000000000000007</v>
      </c>
      <c r="X4" s="174">
        <f t="shared" ref="X4:X20" si="0">V4/W4</f>
        <v>3.8636363636363635E-2</v>
      </c>
      <c r="Y4" s="174"/>
    </row>
    <row r="5" spans="1:35" x14ac:dyDescent="0.25">
      <c r="A5" s="247" t="s">
        <v>116</v>
      </c>
      <c r="B5" s="247" t="s">
        <v>117</v>
      </c>
      <c r="C5" s="254">
        <v>74.13</v>
      </c>
      <c r="D5" s="254">
        <v>99.614999999999995</v>
      </c>
      <c r="E5" s="254">
        <v>89.094999999999999</v>
      </c>
      <c r="F5" s="254">
        <v>17.504999999999999</v>
      </c>
      <c r="G5" s="254">
        <v>8.6199999999999992</v>
      </c>
      <c r="H5" s="255">
        <v>4.93</v>
      </c>
      <c r="I5" s="255">
        <v>4.625</v>
      </c>
      <c r="J5" s="255">
        <v>10.195</v>
      </c>
      <c r="K5" s="255">
        <v>48.002835244942169</v>
      </c>
      <c r="L5" s="255">
        <v>15.665444578565337</v>
      </c>
      <c r="M5" s="255">
        <v>9.2016548700727796</v>
      </c>
      <c r="N5" s="255">
        <v>8.1769999999999996</v>
      </c>
      <c r="O5" s="255">
        <v>14.028328733711568</v>
      </c>
      <c r="P5" s="256">
        <v>24.371791780804863</v>
      </c>
      <c r="Q5" s="256">
        <v>13.388520734933577</v>
      </c>
      <c r="R5" s="248">
        <v>3.8532999730243467</v>
      </c>
      <c r="S5" s="248">
        <v>1.7444029225303535</v>
      </c>
      <c r="T5" s="248">
        <v>3.4925911335451603</v>
      </c>
      <c r="U5" s="248">
        <v>2.4683306834531638</v>
      </c>
      <c r="V5" s="248">
        <v>1.3171229820074737</v>
      </c>
      <c r="W5" s="248">
        <v>248.1</v>
      </c>
      <c r="X5" s="174">
        <f t="shared" si="0"/>
        <v>5.3088391052296402E-3</v>
      </c>
      <c r="Y5" s="174"/>
    </row>
    <row r="6" spans="1:35" x14ac:dyDescent="0.25">
      <c r="A6" s="247" t="s">
        <v>114</v>
      </c>
      <c r="B6" s="247" t="s">
        <v>115</v>
      </c>
      <c r="C6" s="254">
        <v>25.965</v>
      </c>
      <c r="D6" s="254">
        <v>30.78</v>
      </c>
      <c r="E6" s="254">
        <v>23.184999999999999</v>
      </c>
      <c r="F6" s="254">
        <v>8.3800000000000008</v>
      </c>
      <c r="G6" s="254">
        <v>4.7149999999999999</v>
      </c>
      <c r="H6" s="257">
        <v>2.9049999999999998</v>
      </c>
      <c r="I6" s="257">
        <v>2.5550000000000002</v>
      </c>
      <c r="J6" s="257">
        <v>2.64</v>
      </c>
      <c r="K6" s="257">
        <v>9.8793198814432994</v>
      </c>
      <c r="L6" s="257">
        <v>9.6909823516808871</v>
      </c>
      <c r="M6" s="254">
        <v>7.715780089969841</v>
      </c>
      <c r="N6" s="254">
        <v>7.5361504070696865</v>
      </c>
      <c r="O6" s="254">
        <v>7.2116774372402146</v>
      </c>
      <c r="P6" s="248">
        <v>10.714329914108955</v>
      </c>
      <c r="Q6" s="248">
        <v>9.090027457296765</v>
      </c>
      <c r="R6" s="248">
        <v>7.0669160973338956</v>
      </c>
      <c r="S6" s="248">
        <v>3.0284344183534464</v>
      </c>
      <c r="T6" s="248">
        <v>2.9911597733294406</v>
      </c>
      <c r="U6" s="248">
        <v>2.4804029405719086</v>
      </c>
      <c r="V6" s="248">
        <v>2.0378332637117813</v>
      </c>
      <c r="W6" s="248">
        <v>313.3</v>
      </c>
      <c r="X6" s="174">
        <f t="shared" si="0"/>
        <v>6.5044151411164418E-3</v>
      </c>
      <c r="Y6" s="174"/>
    </row>
    <row r="7" spans="1:35" x14ac:dyDescent="0.25">
      <c r="A7" s="247" t="s">
        <v>112</v>
      </c>
      <c r="B7" s="247" t="s">
        <v>113</v>
      </c>
      <c r="C7" s="254">
        <v>45.67</v>
      </c>
      <c r="D7" s="254">
        <v>72.625</v>
      </c>
      <c r="E7" s="254">
        <v>54.994999999999997</v>
      </c>
      <c r="F7" s="254">
        <v>15.085000000000001</v>
      </c>
      <c r="G7" s="254">
        <v>5.22</v>
      </c>
      <c r="H7" s="254">
        <v>2.85</v>
      </c>
      <c r="I7" s="254">
        <v>2.56</v>
      </c>
      <c r="J7" s="254">
        <v>1.835</v>
      </c>
      <c r="K7" s="254">
        <v>8.8542757078843817</v>
      </c>
      <c r="L7" s="254">
        <v>5.4326997557228509</v>
      </c>
      <c r="M7" s="254">
        <v>2.9016025375158381</v>
      </c>
      <c r="N7" s="254">
        <v>3.9440273822562975</v>
      </c>
      <c r="O7" s="254">
        <v>3.2199218613952216</v>
      </c>
      <c r="P7" s="248">
        <v>6.9510848858135663</v>
      </c>
      <c r="Q7" s="248">
        <v>3.0988833896326686</v>
      </c>
      <c r="R7" s="248">
        <v>2.1615599189492043</v>
      </c>
      <c r="S7" s="248">
        <v>1.2048214434545721</v>
      </c>
      <c r="T7" s="248">
        <v>0.85532914388772563</v>
      </c>
      <c r="U7" s="248">
        <v>3.1113665249658373</v>
      </c>
      <c r="V7" s="248">
        <v>2.58423333886038</v>
      </c>
      <c r="W7" s="248">
        <v>379.5</v>
      </c>
      <c r="X7" s="174">
        <f t="shared" si="0"/>
        <v>6.8095740154423719E-3</v>
      </c>
      <c r="Y7" s="174"/>
    </row>
    <row r="8" spans="1:35" x14ac:dyDescent="0.25">
      <c r="A8" s="247" t="s">
        <v>118</v>
      </c>
      <c r="B8" s="247" t="s">
        <v>119</v>
      </c>
      <c r="C8" s="254">
        <v>71.150000000000006</v>
      </c>
      <c r="D8" s="254">
        <v>110.24</v>
      </c>
      <c r="E8" s="254">
        <v>104.32</v>
      </c>
      <c r="F8" s="254">
        <v>39.594999999999999</v>
      </c>
      <c r="G8" s="254">
        <v>19.11</v>
      </c>
      <c r="H8" s="254">
        <v>11.03</v>
      </c>
      <c r="I8" s="254">
        <v>9.8550000000000004</v>
      </c>
      <c r="J8" s="254">
        <v>11.12</v>
      </c>
      <c r="K8" s="254">
        <v>26.71569255918843</v>
      </c>
      <c r="L8" s="254">
        <v>19.85990005512917</v>
      </c>
      <c r="M8" s="254">
        <v>14.842414520855243</v>
      </c>
      <c r="N8" s="254">
        <v>16.066136881311529</v>
      </c>
      <c r="O8" s="254">
        <v>17.386310469713099</v>
      </c>
      <c r="P8" s="248">
        <v>26.78056440835006</v>
      </c>
      <c r="Q8" s="248">
        <v>18.071873609427108</v>
      </c>
      <c r="R8" s="248">
        <v>8.7686631121886425</v>
      </c>
      <c r="S8" s="248">
        <v>4.536539301723578</v>
      </c>
      <c r="T8" s="248">
        <v>2.9817051069322349</v>
      </c>
      <c r="U8" s="248">
        <v>3.6583596343944764</v>
      </c>
      <c r="V8" s="248">
        <v>3.3958799148948349</v>
      </c>
      <c r="W8" s="248">
        <v>880.1</v>
      </c>
      <c r="X8" s="174">
        <f t="shared" si="0"/>
        <v>3.8585159810190146E-3</v>
      </c>
      <c r="Y8" s="174"/>
    </row>
    <row r="9" spans="1:35" x14ac:dyDescent="0.25">
      <c r="A9" s="247" t="s">
        <v>120</v>
      </c>
      <c r="B9" s="247" t="s">
        <v>121</v>
      </c>
      <c r="C9" s="254">
        <v>128.95500000000001</v>
      </c>
      <c r="D9" s="254">
        <v>214.63499999999999</v>
      </c>
      <c r="E9" s="254">
        <v>205.785</v>
      </c>
      <c r="F9" s="254">
        <v>125.715</v>
      </c>
      <c r="G9" s="254">
        <v>77.885000000000005</v>
      </c>
      <c r="H9" s="254">
        <v>50.844999999999999</v>
      </c>
      <c r="I9" s="254">
        <v>47.604999999999997</v>
      </c>
      <c r="J9" s="254">
        <v>39.450000000000003</v>
      </c>
      <c r="K9" s="254">
        <v>58.966478255906217</v>
      </c>
      <c r="L9" s="254">
        <v>50.075558892751786</v>
      </c>
      <c r="M9" s="254">
        <v>39.311918457289558</v>
      </c>
      <c r="N9" s="254">
        <v>37.921287549848088</v>
      </c>
      <c r="O9" s="254">
        <v>37.931372866289657</v>
      </c>
      <c r="P9" s="248">
        <v>48.078889074685428</v>
      </c>
      <c r="Q9" s="248">
        <v>33.38241496206949</v>
      </c>
      <c r="R9" s="248">
        <v>24.746296354126834</v>
      </c>
      <c r="S9" s="248">
        <v>12.028710539529838</v>
      </c>
      <c r="T9" s="248">
        <v>10.8349292675536</v>
      </c>
      <c r="U9" s="248">
        <v>7.4910239313818607</v>
      </c>
      <c r="V9" s="248">
        <v>3.7733301753858162</v>
      </c>
      <c r="W9" s="248">
        <v>837.2</v>
      </c>
      <c r="X9" s="174">
        <f t="shared" si="0"/>
        <v>4.5070833437479887E-3</v>
      </c>
      <c r="Y9" s="174"/>
    </row>
    <row r="10" spans="1:35" x14ac:dyDescent="0.25">
      <c r="A10" s="247" t="s">
        <v>122</v>
      </c>
      <c r="B10" s="247" t="s">
        <v>123</v>
      </c>
      <c r="C10" s="254">
        <v>97.144999999999996</v>
      </c>
      <c r="D10" s="254">
        <v>150.22999999999999</v>
      </c>
      <c r="E10" s="254">
        <v>143.755</v>
      </c>
      <c r="F10" s="254">
        <v>63.954999999999998</v>
      </c>
      <c r="G10" s="254">
        <v>32.384999999999998</v>
      </c>
      <c r="H10" s="254">
        <v>17.57</v>
      </c>
      <c r="I10" s="254">
        <v>16.725000000000001</v>
      </c>
      <c r="J10" s="254">
        <v>17.2</v>
      </c>
      <c r="K10" s="254">
        <v>51.134850206414974</v>
      </c>
      <c r="L10" s="254">
        <v>40.354210435161114</v>
      </c>
      <c r="M10" s="254">
        <v>40.595358298772197</v>
      </c>
      <c r="N10" s="254">
        <v>43.016403177457761</v>
      </c>
      <c r="O10" s="254">
        <v>39.679081520034643</v>
      </c>
      <c r="P10" s="248">
        <v>47.508489555722278</v>
      </c>
      <c r="Q10" s="248">
        <v>31.122822574323347</v>
      </c>
      <c r="R10" s="248">
        <v>14.93891035407735</v>
      </c>
      <c r="S10" s="248">
        <v>6.0821896400900304</v>
      </c>
      <c r="T10" s="248">
        <v>5.4794726997387135</v>
      </c>
      <c r="U10" s="248">
        <v>8.1685163041085911</v>
      </c>
      <c r="V10" s="248">
        <v>3.8282981947806483</v>
      </c>
      <c r="W10" s="248">
        <v>601.1</v>
      </c>
      <c r="X10" s="174">
        <f t="shared" si="0"/>
        <v>6.3688208197981173E-3</v>
      </c>
      <c r="Y10" s="174"/>
    </row>
    <row r="11" spans="1:35" x14ac:dyDescent="0.25">
      <c r="A11" s="247" t="s">
        <v>124</v>
      </c>
      <c r="B11" s="247" t="s">
        <v>125</v>
      </c>
      <c r="C11" s="254">
        <v>888.86</v>
      </c>
      <c r="D11" s="254">
        <v>1052.49</v>
      </c>
      <c r="E11" s="254">
        <v>564.46</v>
      </c>
      <c r="F11" s="254">
        <v>109.03</v>
      </c>
      <c r="G11" s="254">
        <v>45.085000000000001</v>
      </c>
      <c r="H11" s="254">
        <v>21.385000000000002</v>
      </c>
      <c r="I11" s="254">
        <v>22.414999999999999</v>
      </c>
      <c r="J11" s="254">
        <v>19.62</v>
      </c>
      <c r="K11" s="254">
        <v>37.08833579495338</v>
      </c>
      <c r="L11" s="254">
        <v>34.124564355995176</v>
      </c>
      <c r="M11" s="254">
        <v>30.374133703236655</v>
      </c>
      <c r="N11" s="254">
        <v>30.029737940636906</v>
      </c>
      <c r="O11" s="254">
        <v>27.96922545180789</v>
      </c>
      <c r="P11" s="248">
        <v>48.585883734378214</v>
      </c>
      <c r="Q11" s="248">
        <v>30.831496252742053</v>
      </c>
      <c r="R11" s="248">
        <v>20.521066362264406</v>
      </c>
      <c r="S11" s="248">
        <v>7.095245128093512</v>
      </c>
      <c r="T11" s="248">
        <v>10.864351699657952</v>
      </c>
      <c r="U11" s="248">
        <v>10.701969132560267</v>
      </c>
      <c r="V11" s="248">
        <v>4.7664880044136915</v>
      </c>
      <c r="W11" s="248">
        <v>1498.3</v>
      </c>
      <c r="X11" s="174">
        <f t="shared" si="0"/>
        <v>3.1812641022583537E-3</v>
      </c>
      <c r="Y11" s="174"/>
    </row>
    <row r="12" spans="1:35" x14ac:dyDescent="0.25">
      <c r="A12" s="247" t="s">
        <v>126</v>
      </c>
      <c r="B12" s="247" t="s">
        <v>127</v>
      </c>
      <c r="C12" s="254">
        <v>467.87</v>
      </c>
      <c r="D12" s="254">
        <v>575.30999999999995</v>
      </c>
      <c r="E12" s="254">
        <v>514.04</v>
      </c>
      <c r="F12" s="254">
        <v>183.88499999999999</v>
      </c>
      <c r="G12" s="254">
        <v>71.075000000000003</v>
      </c>
      <c r="H12" s="254">
        <v>31.76</v>
      </c>
      <c r="I12" s="254">
        <v>24.52</v>
      </c>
      <c r="J12" s="254">
        <v>26.324999999999999</v>
      </c>
      <c r="K12" s="254">
        <v>90.44578128640822</v>
      </c>
      <c r="L12" s="254">
        <v>60.139493912676144</v>
      </c>
      <c r="M12" s="254">
        <v>45.700790700126241</v>
      </c>
      <c r="N12" s="254">
        <v>46.376199652321887</v>
      </c>
      <c r="O12" s="254">
        <v>45.509673969195816</v>
      </c>
      <c r="P12" s="248">
        <v>163.70988712459942</v>
      </c>
      <c r="Q12" s="248">
        <v>50.570020466433199</v>
      </c>
      <c r="R12" s="248">
        <v>28.800544012034464</v>
      </c>
      <c r="S12" s="248">
        <v>12.097967546666023</v>
      </c>
      <c r="T12" s="248">
        <v>9.4316394877183285</v>
      </c>
      <c r="U12" s="248">
        <v>10.244239796978384</v>
      </c>
      <c r="V12" s="248">
        <v>5.4139019957379677</v>
      </c>
      <c r="W12" s="248">
        <v>2550.9</v>
      </c>
      <c r="X12" s="174">
        <f t="shared" si="0"/>
        <v>2.1223497572378249E-3</v>
      </c>
      <c r="Y12" s="174"/>
    </row>
    <row r="13" spans="1:35" x14ac:dyDescent="0.25">
      <c r="A13" s="247" t="s">
        <v>128</v>
      </c>
      <c r="B13" s="247" t="s">
        <v>129</v>
      </c>
      <c r="C13" s="254">
        <v>124.32</v>
      </c>
      <c r="D13" s="254">
        <v>172.51</v>
      </c>
      <c r="E13" s="254">
        <v>139.24</v>
      </c>
      <c r="F13" s="254">
        <v>85.004999999999995</v>
      </c>
      <c r="G13" s="254">
        <v>57.634999999999998</v>
      </c>
      <c r="H13" s="254">
        <v>27.105</v>
      </c>
      <c r="I13" s="254">
        <v>43.06</v>
      </c>
      <c r="J13" s="254">
        <v>34.799999999999997</v>
      </c>
      <c r="K13" s="254">
        <v>35.568105572968037</v>
      </c>
      <c r="L13" s="254">
        <v>33.369016238091554</v>
      </c>
      <c r="M13" s="254">
        <v>28.938493961784147</v>
      </c>
      <c r="N13" s="254">
        <v>28.225444874403472</v>
      </c>
      <c r="O13" s="254">
        <v>30.316225668255623</v>
      </c>
      <c r="P13" s="248">
        <v>36.017851966534053</v>
      </c>
      <c r="Q13" s="248">
        <v>24.743698508838175</v>
      </c>
      <c r="R13" s="248">
        <v>20.677233452907611</v>
      </c>
      <c r="S13" s="248">
        <v>14.549572775511834</v>
      </c>
      <c r="T13" s="248">
        <v>9.5214352996570994</v>
      </c>
      <c r="U13" s="248">
        <v>13.260787681313561</v>
      </c>
      <c r="V13" s="248">
        <v>8.2029686838522728</v>
      </c>
      <c r="W13" s="248">
        <v>409.5</v>
      </c>
      <c r="X13" s="174">
        <f t="shared" si="0"/>
        <v>2.0031669557636807E-2</v>
      </c>
      <c r="Y13" s="174"/>
    </row>
    <row r="14" spans="1:35" x14ac:dyDescent="0.25">
      <c r="A14" s="258" t="s">
        <v>135</v>
      </c>
      <c r="B14" s="258" t="s">
        <v>136</v>
      </c>
      <c r="C14" s="255">
        <v>438.315</v>
      </c>
      <c r="D14" s="255">
        <v>546.69500000000005</v>
      </c>
      <c r="E14" s="255">
        <v>511.07</v>
      </c>
      <c r="F14" s="255">
        <v>263.96499999999997</v>
      </c>
      <c r="G14" s="255">
        <v>134.64500000000001</v>
      </c>
      <c r="H14" s="255">
        <v>71.180000000000007</v>
      </c>
      <c r="I14" s="255">
        <v>76.125</v>
      </c>
      <c r="J14" s="255">
        <v>192.82</v>
      </c>
      <c r="K14" s="255">
        <v>377.73194826691457</v>
      </c>
      <c r="L14" s="255">
        <v>257.29631177365826</v>
      </c>
      <c r="M14" s="255">
        <v>251.55556155846617</v>
      </c>
      <c r="N14" s="255">
        <v>254.96718643466181</v>
      </c>
      <c r="O14" s="255">
        <v>263.02195187076944</v>
      </c>
      <c r="P14" s="256">
        <v>338.96463769258418</v>
      </c>
      <c r="Q14" s="256">
        <v>267.12996155608693</v>
      </c>
      <c r="R14" s="256">
        <v>157.64051093113824</v>
      </c>
      <c r="S14" s="256">
        <v>37.789649945913496</v>
      </c>
      <c r="T14" s="256">
        <v>33.163246593134822</v>
      </c>
      <c r="U14" s="256">
        <v>24.257130558248281</v>
      </c>
      <c r="V14" s="256">
        <v>20.377164796273686</v>
      </c>
      <c r="W14" s="256">
        <v>1301.5</v>
      </c>
      <c r="X14" s="174">
        <f t="shared" si="0"/>
        <v>1.5656676754724309E-2</v>
      </c>
      <c r="Y14" s="174"/>
    </row>
    <row r="15" spans="1:35" x14ac:dyDescent="0.25">
      <c r="A15" s="247" t="s">
        <v>139</v>
      </c>
      <c r="B15" s="247" t="s">
        <v>82</v>
      </c>
      <c r="C15" s="254">
        <v>1248.865</v>
      </c>
      <c r="D15" s="254">
        <v>1543.1849999999999</v>
      </c>
      <c r="E15" s="254">
        <v>1270.4549999999999</v>
      </c>
      <c r="F15" s="254">
        <v>387.03500000000003</v>
      </c>
      <c r="G15" s="254">
        <v>177.87</v>
      </c>
      <c r="H15" s="254">
        <v>93.93</v>
      </c>
      <c r="I15" s="254">
        <v>94.29</v>
      </c>
      <c r="J15" s="254">
        <v>246.435</v>
      </c>
      <c r="K15" s="254">
        <v>692.9222785008734</v>
      </c>
      <c r="L15" s="254">
        <v>257.93179589413586</v>
      </c>
      <c r="M15" s="254">
        <v>254.46224929586543</v>
      </c>
      <c r="N15" s="254">
        <v>325.23006426292881</v>
      </c>
      <c r="O15" s="254">
        <v>388.80217780829997</v>
      </c>
      <c r="P15" s="248">
        <v>616.9748708648907</v>
      </c>
      <c r="Q15" s="248">
        <v>464.86028310641171</v>
      </c>
      <c r="R15" s="248">
        <v>162.3841662920492</v>
      </c>
      <c r="S15" s="248">
        <v>45.848942956215041</v>
      </c>
      <c r="T15" s="248">
        <v>37.984377883951865</v>
      </c>
      <c r="U15" s="248">
        <v>35.387947749599398</v>
      </c>
      <c r="V15" s="248">
        <v>33.702147667390726</v>
      </c>
      <c r="W15" s="248">
        <v>3228</v>
      </c>
      <c r="X15" s="174">
        <f t="shared" si="0"/>
        <v>1.0440566191880647E-2</v>
      </c>
      <c r="Y15" s="174"/>
    </row>
    <row r="16" spans="1:35" x14ac:dyDescent="0.25">
      <c r="A16" s="247" t="s">
        <v>137</v>
      </c>
      <c r="B16" s="247" t="s">
        <v>138</v>
      </c>
      <c r="C16" s="254">
        <v>1118.5150000000001</v>
      </c>
      <c r="D16" s="254">
        <v>1359.38</v>
      </c>
      <c r="E16" s="254">
        <v>1121.0550000000001</v>
      </c>
      <c r="F16" s="254">
        <v>535.01</v>
      </c>
      <c r="G16" s="254">
        <v>332.59</v>
      </c>
      <c r="H16" s="254">
        <v>212.11</v>
      </c>
      <c r="I16" s="254">
        <v>217.35499999999999</v>
      </c>
      <c r="J16" s="254">
        <v>210.755</v>
      </c>
      <c r="K16" s="254">
        <v>378.17745689197909</v>
      </c>
      <c r="L16" s="254">
        <v>313.4881419370306</v>
      </c>
      <c r="M16" s="254">
        <v>261.05249236400994</v>
      </c>
      <c r="N16" s="254">
        <v>266.51583781150498</v>
      </c>
      <c r="O16" s="254">
        <v>286.69530665207105</v>
      </c>
      <c r="P16" s="248">
        <v>359.58314721754255</v>
      </c>
      <c r="Q16" s="248">
        <v>254.76081813644581</v>
      </c>
      <c r="R16" s="248">
        <v>161.79104443226865</v>
      </c>
      <c r="S16" s="248">
        <v>100.9000295364923</v>
      </c>
      <c r="T16" s="248">
        <v>82.292637932767846</v>
      </c>
      <c r="U16" s="248">
        <v>79.149131820873038</v>
      </c>
      <c r="V16" s="248">
        <v>38.156415002193938</v>
      </c>
      <c r="W16" s="248">
        <v>3561.1</v>
      </c>
      <c r="X16" s="174">
        <f t="shared" si="0"/>
        <v>1.0714783354074286E-2</v>
      </c>
      <c r="Y16" s="174"/>
    </row>
    <row r="17" spans="1:25" x14ac:dyDescent="0.25">
      <c r="A17" s="247" t="s">
        <v>132</v>
      </c>
      <c r="B17" s="247" t="s">
        <v>183</v>
      </c>
      <c r="C17" s="254">
        <v>537.26499999999999</v>
      </c>
      <c r="D17" s="254">
        <v>686.16</v>
      </c>
      <c r="E17" s="254">
        <v>528.13</v>
      </c>
      <c r="F17" s="254">
        <v>287.27</v>
      </c>
      <c r="G17" s="254">
        <v>187.01</v>
      </c>
      <c r="H17" s="254">
        <v>91.07</v>
      </c>
      <c r="I17" s="254">
        <v>131.965</v>
      </c>
      <c r="J17" s="254">
        <v>111.42</v>
      </c>
      <c r="K17" s="254">
        <v>141.55260400765525</v>
      </c>
      <c r="L17" s="254">
        <v>125.61937396585256</v>
      </c>
      <c r="M17" s="254">
        <v>102.51795061119928</v>
      </c>
      <c r="N17" s="254">
        <v>98.221257380071634</v>
      </c>
      <c r="O17" s="254">
        <v>106.1674756130957</v>
      </c>
      <c r="P17" s="248">
        <v>135.48614879107444</v>
      </c>
      <c r="Q17" s="248">
        <v>100.56083454889827</v>
      </c>
      <c r="R17" s="248">
        <v>79.174802986369968</v>
      </c>
      <c r="S17" s="248">
        <v>49.439340204215632</v>
      </c>
      <c r="T17" s="248">
        <v>28.77794182775051</v>
      </c>
      <c r="U17" s="248">
        <v>53.110983978184997</v>
      </c>
      <c r="V17" s="248">
        <v>51.386961341039637</v>
      </c>
      <c r="W17" s="248">
        <v>1389.7</v>
      </c>
      <c r="X17" s="174">
        <f t="shared" si="0"/>
        <v>3.6977017587277568E-2</v>
      </c>
      <c r="Y17" s="174"/>
    </row>
    <row r="18" spans="1:25" x14ac:dyDescent="0.25">
      <c r="A18" s="258" t="s">
        <v>140</v>
      </c>
      <c r="B18" s="258" t="s">
        <v>141</v>
      </c>
      <c r="C18" s="255">
        <v>848.44500000000005</v>
      </c>
      <c r="D18" s="255">
        <v>935.22</v>
      </c>
      <c r="E18" s="255">
        <v>866.76499999999999</v>
      </c>
      <c r="F18" s="255">
        <v>562.1</v>
      </c>
      <c r="G18" s="255">
        <v>354.92</v>
      </c>
      <c r="H18" s="255">
        <v>243.45500000000001</v>
      </c>
      <c r="I18" s="255">
        <v>285.87</v>
      </c>
      <c r="J18" s="255">
        <v>507.19499999999999</v>
      </c>
      <c r="K18" s="255">
        <v>736.14700000000005</v>
      </c>
      <c r="L18" s="255">
        <v>713.98336138171931</v>
      </c>
      <c r="M18" s="255">
        <v>714.94500000000005</v>
      </c>
      <c r="N18" s="255">
        <v>704.55426704973979</v>
      </c>
      <c r="O18" s="255">
        <v>708.8274072997707</v>
      </c>
      <c r="P18" s="256">
        <v>744.93586452376439</v>
      </c>
      <c r="Q18" s="256">
        <v>669.0133122076802</v>
      </c>
      <c r="R18" s="256">
        <v>406.52143566261117</v>
      </c>
      <c r="S18" s="256">
        <v>159.93556716106104</v>
      </c>
      <c r="T18" s="256">
        <v>148.43726620752747</v>
      </c>
      <c r="U18" s="256">
        <v>102.19756444254052</v>
      </c>
      <c r="V18" s="256">
        <v>53.091851465419325</v>
      </c>
      <c r="W18" s="256">
        <v>1128</v>
      </c>
      <c r="X18" s="174">
        <f t="shared" si="0"/>
        <v>4.7067244206932028E-2</v>
      </c>
      <c r="Y18" s="174"/>
    </row>
    <row r="19" spans="1:25" x14ac:dyDescent="0.25">
      <c r="A19" s="247" t="s">
        <v>133</v>
      </c>
      <c r="B19" s="247" t="s">
        <v>134</v>
      </c>
      <c r="C19" s="254">
        <v>431.72500000000002</v>
      </c>
      <c r="D19" s="254">
        <v>614.52499999999998</v>
      </c>
      <c r="E19" s="254">
        <v>540.995</v>
      </c>
      <c r="F19" s="254">
        <v>276.72000000000003</v>
      </c>
      <c r="G19" s="254">
        <v>168.2</v>
      </c>
      <c r="H19" s="254">
        <v>118.36</v>
      </c>
      <c r="I19" s="254">
        <v>120.85</v>
      </c>
      <c r="J19" s="254">
        <v>116.86</v>
      </c>
      <c r="K19" s="254">
        <v>185.22681058907855</v>
      </c>
      <c r="L19" s="254">
        <v>181.35318991702155</v>
      </c>
      <c r="M19" s="254">
        <v>160.88205445159895</v>
      </c>
      <c r="N19" s="254">
        <v>166.59072901732819</v>
      </c>
      <c r="O19" s="254">
        <v>174.64157122507947</v>
      </c>
      <c r="P19" s="248">
        <v>258.6199467861029</v>
      </c>
      <c r="Q19" s="248">
        <v>180.0447466657717</v>
      </c>
      <c r="R19" s="248">
        <v>119.60923004102692</v>
      </c>
      <c r="S19" s="248">
        <v>72.372545923998089</v>
      </c>
      <c r="T19" s="248">
        <v>68.722005762486489</v>
      </c>
      <c r="U19" s="248">
        <v>100.58695609667164</v>
      </c>
      <c r="V19" s="248">
        <v>74.161676615515091</v>
      </c>
      <c r="W19" s="248">
        <v>1422.7</v>
      </c>
      <c r="X19" s="174">
        <f t="shared" si="0"/>
        <v>5.2127417316029441E-2</v>
      </c>
      <c r="Y19" s="174"/>
    </row>
    <row r="20" spans="1:25" x14ac:dyDescent="0.25">
      <c r="A20" s="259" t="s">
        <v>130</v>
      </c>
      <c r="B20" s="259" t="s">
        <v>131</v>
      </c>
      <c r="C20" s="260">
        <v>155.87</v>
      </c>
      <c r="D20" s="260">
        <v>216.88499999999999</v>
      </c>
      <c r="E20" s="260">
        <v>205.53</v>
      </c>
      <c r="F20" s="260">
        <v>144.91999999999999</v>
      </c>
      <c r="G20" s="260">
        <v>110.21</v>
      </c>
      <c r="H20" s="260">
        <v>61.88</v>
      </c>
      <c r="I20" s="260">
        <v>67.915000000000006</v>
      </c>
      <c r="J20" s="260">
        <v>57.72</v>
      </c>
      <c r="K20" s="260">
        <v>75.173230229073411</v>
      </c>
      <c r="L20" s="260">
        <v>73.865925241425572</v>
      </c>
      <c r="M20" s="260">
        <v>55.367596598475892</v>
      </c>
      <c r="N20" s="260">
        <v>76.259003273300095</v>
      </c>
      <c r="O20" s="260">
        <v>76.225502145379096</v>
      </c>
      <c r="P20" s="261">
        <v>88.418428924976155</v>
      </c>
      <c r="Q20" s="261">
        <v>81.455421022778765</v>
      </c>
      <c r="R20" s="261">
        <v>92.694984722413892</v>
      </c>
      <c r="S20" s="261">
        <v>64.111676574013018</v>
      </c>
      <c r="T20" s="261">
        <v>53.828906645012204</v>
      </c>
      <c r="U20" s="261">
        <v>75.980460238645421</v>
      </c>
      <c r="V20" s="261">
        <v>90.544541848760872</v>
      </c>
      <c r="W20" s="261">
        <v>328.9</v>
      </c>
      <c r="X20" s="174">
        <f t="shared" si="0"/>
        <v>0.27529504970739094</v>
      </c>
      <c r="Y20" s="174"/>
    </row>
    <row r="21" spans="1:25" x14ac:dyDescent="0.25">
      <c r="C21" s="175"/>
      <c r="D21" s="175"/>
      <c r="E21" s="175"/>
      <c r="F21" s="175"/>
      <c r="G21" s="175"/>
      <c r="H21" s="175"/>
      <c r="I21" s="175"/>
      <c r="J21" s="175"/>
      <c r="K21" s="175"/>
      <c r="L21" s="175"/>
      <c r="M21" s="175"/>
      <c r="N21" s="175"/>
      <c r="O21" s="175"/>
      <c r="P21" s="175"/>
      <c r="Q21" s="175"/>
      <c r="R21" s="175"/>
      <c r="S21" s="175"/>
      <c r="T21" s="175"/>
      <c r="U21" s="175"/>
      <c r="V21" s="175"/>
    </row>
    <row r="22" spans="1:25" ht="25.5" customHeight="1" x14ac:dyDescent="0.25">
      <c r="A22" s="380" t="s">
        <v>276</v>
      </c>
      <c r="B22" s="380"/>
      <c r="C22" s="380"/>
      <c r="D22" s="380"/>
      <c r="E22" s="380"/>
      <c r="F22" s="380"/>
      <c r="G22" s="380"/>
      <c r="L22" s="175"/>
      <c r="M22" s="175"/>
      <c r="N22" s="175"/>
      <c r="O22" s="175"/>
      <c r="P22" s="177"/>
      <c r="Q22" s="177"/>
      <c r="R22" s="178"/>
      <c r="S22" s="178"/>
      <c r="T22" s="178"/>
      <c r="U22" s="178"/>
      <c r="V22" s="178"/>
    </row>
    <row r="23" spans="1:25" ht="11.25" customHeight="1" x14ac:dyDescent="0.25">
      <c r="A23" s="380" t="s">
        <v>168</v>
      </c>
      <c r="B23" s="380"/>
      <c r="C23" s="380"/>
      <c r="D23" s="380"/>
      <c r="E23" s="380"/>
      <c r="F23" s="380"/>
      <c r="G23" s="380"/>
      <c r="L23" s="174"/>
      <c r="M23" s="174"/>
      <c r="N23" s="174"/>
      <c r="O23" s="174"/>
      <c r="P23" s="58"/>
      <c r="Q23" s="58"/>
      <c r="R23" s="58"/>
      <c r="S23" s="58"/>
      <c r="T23" s="58"/>
      <c r="U23" s="58"/>
    </row>
    <row r="24" spans="1:25" x14ac:dyDescent="0.25">
      <c r="A24" s="380" t="s">
        <v>208</v>
      </c>
      <c r="B24" s="380"/>
      <c r="C24" s="380"/>
      <c r="D24" s="380"/>
      <c r="E24" s="380"/>
      <c r="F24" s="380"/>
      <c r="G24" s="380"/>
    </row>
    <row r="25" spans="1:25" x14ac:dyDescent="0.25">
      <c r="A25" s="179" t="s">
        <v>142</v>
      </c>
      <c r="B25" s="180"/>
      <c r="C25" s="181"/>
      <c r="D25" s="181"/>
      <c r="E25" s="181"/>
      <c r="F25" s="181"/>
      <c r="G25" s="181"/>
    </row>
    <row r="26" spans="1:25" x14ac:dyDescent="0.25">
      <c r="A26" s="180" t="s">
        <v>143</v>
      </c>
      <c r="B26" s="180"/>
      <c r="C26" s="181"/>
      <c r="D26" s="181"/>
      <c r="E26" s="181"/>
      <c r="F26" s="181"/>
      <c r="G26" s="181"/>
      <c r="K26" s="175"/>
      <c r="L26" s="175"/>
      <c r="M26" s="175"/>
      <c r="N26" s="175"/>
      <c r="O26" s="175"/>
      <c r="P26" s="175"/>
      <c r="Q26" s="175"/>
      <c r="R26" s="175"/>
      <c r="S26" s="175"/>
      <c r="T26" s="175"/>
      <c r="U26" s="175"/>
    </row>
    <row r="27" spans="1:25" x14ac:dyDescent="0.25">
      <c r="G27" s="170"/>
      <c r="J27" s="175"/>
      <c r="K27" s="175"/>
      <c r="L27" s="175"/>
      <c r="M27" s="175"/>
      <c r="N27" s="175"/>
      <c r="O27" s="175"/>
      <c r="P27" s="175"/>
    </row>
    <row r="28" spans="1:25" x14ac:dyDescent="0.25">
      <c r="G28" s="170"/>
    </row>
    <row r="29" spans="1:25" x14ac:dyDescent="0.25">
      <c r="H29" s="182"/>
      <c r="I29" s="182"/>
      <c r="J29" s="182"/>
      <c r="K29" s="182"/>
      <c r="L29" s="182"/>
      <c r="M29" s="182"/>
      <c r="N29" s="182"/>
      <c r="O29" s="182"/>
      <c r="P29" s="182"/>
      <c r="Q29" s="182"/>
      <c r="R29" s="182"/>
      <c r="S29" s="182"/>
      <c r="T29" s="182"/>
      <c r="U29" s="182"/>
      <c r="V29" s="182"/>
      <c r="W29" s="182"/>
    </row>
  </sheetData>
  <sortState ref="A4:X20">
    <sortCondition ref="A4:A20"/>
  </sortState>
  <mergeCells count="3">
    <mergeCell ref="A22:G22"/>
    <mergeCell ref="A23:G23"/>
    <mergeCell ref="A24:G24"/>
  </mergeCells>
  <hyperlinks>
    <hyperlink ref="S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Graphique 1</vt:lpstr>
      <vt:lpstr>Graphique 2</vt:lpstr>
      <vt:lpstr>Graphique 3</vt:lpstr>
      <vt:lpstr>Graphique 4</vt:lpstr>
      <vt:lpstr>Graphique 5</vt:lpstr>
      <vt:lpstr>Graphique 6</vt:lpstr>
      <vt:lpstr>Encadré 1 Graphique 1A</vt:lpstr>
      <vt:lpstr>Encadré 1 Graphique 1B </vt:lpstr>
      <vt:lpstr>Encadré 1 Graphique 1C</vt:lpstr>
      <vt:lpstr>Graphique A</vt:lpstr>
      <vt:lpstr>Graphique B</vt:lpstr>
      <vt:lpstr>Graphique C</vt:lpstr>
      <vt:lpstr>Graphique D</vt:lpstr>
      <vt:lpstr>Graphique E</vt:lpstr>
      <vt:lpstr>Tab1</vt:lpstr>
      <vt:lpstr>Tab2</vt:lpstr>
      <vt:lpstr>Tab3</vt:lpstr>
      <vt:lpstr>Tab4</vt:lpstr>
      <vt:lpstr>Graphique G</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octobre 2021</dc:title>
  <dc:subject>Dares</dc:subject>
  <dc:creator/>
  <cp:keywords>chômage partiel; télétravail</cp:keywords>
  <cp:lastModifiedBy/>
  <dcterms:created xsi:type="dcterms:W3CDTF">2015-06-05T18:19:34Z</dcterms:created>
  <dcterms:modified xsi:type="dcterms:W3CDTF">2021-11-29T08:48:09Z</dcterms:modified>
</cp:coreProperties>
</file>